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＝●整理後フォルダ●＝\03施設係\006_賃貸借・備品\006_LED賃貸借（小中学校幼稚園）\R7_プロポーザル仕様書関連\02_審査委員会設置及び仕様書\"/>
    </mc:Choice>
  </mc:AlternateContent>
  <xr:revisionPtr revIDLastSave="0" documentId="13_ncr:1_{5C869C61-B5A0-4688-8095-4640B2C49A2E}" xr6:coauthVersionLast="47" xr6:coauthVersionMax="47" xr10:uidLastSave="{00000000-0000-0000-0000-000000000000}"/>
  <bookViews>
    <workbookView xWindow="-28920" yWindow="-6540" windowWidth="29040" windowHeight="15720" activeTab="1" xr2:uid="{00000000-000D-0000-FFFF-FFFF00000000}"/>
  </bookViews>
  <sheets>
    <sheet name="R05" sheetId="1" r:id="rId1"/>
    <sheet name="R06" sheetId="2" r:id="rId2"/>
  </sheets>
  <definedNames>
    <definedName name="_xlnm.Print_Area" localSheetId="0">'R05'!$A$1:$Y$54</definedName>
    <definedName name="_xlnm.Print_Area" localSheetId="1">'R06'!$A$1:$Y$54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M50" i="1"/>
  <c r="K50" i="1"/>
  <c r="Y49" i="1"/>
  <c r="X49" i="1"/>
  <c r="W49" i="1"/>
  <c r="V49" i="1"/>
  <c r="U49" i="1"/>
  <c r="T49" i="1"/>
  <c r="S49" i="1"/>
  <c r="R49" i="1"/>
  <c r="Q49" i="1"/>
  <c r="Q53" i="1" s="1"/>
  <c r="P49" i="1"/>
  <c r="O49" i="1"/>
  <c r="N49" i="1"/>
  <c r="M49" i="1"/>
  <c r="M53" i="1" s="1"/>
  <c r="L49" i="1"/>
  <c r="K49" i="1"/>
  <c r="K53" i="1" s="1"/>
  <c r="J49" i="1"/>
  <c r="K51" i="1" s="1"/>
  <c r="I49" i="1"/>
  <c r="I50" i="1" s="1"/>
  <c r="H49" i="1"/>
  <c r="G49" i="1"/>
  <c r="G50" i="1" s="1"/>
  <c r="F49" i="1"/>
  <c r="E49" i="1"/>
  <c r="E50" i="1" s="1"/>
  <c r="D49" i="1"/>
  <c r="C49" i="1"/>
  <c r="B49" i="1"/>
  <c r="C51" i="1" s="1"/>
  <c r="M40" i="1"/>
  <c r="M39" i="1"/>
  <c r="K39" i="1"/>
  <c r="I39" i="1"/>
  <c r="G39" i="1"/>
  <c r="Y38" i="1"/>
  <c r="X38" i="1"/>
  <c r="W38" i="1"/>
  <c r="V38" i="1"/>
  <c r="U38" i="1"/>
  <c r="T38" i="1"/>
  <c r="S38" i="1"/>
  <c r="R38" i="1"/>
  <c r="Q38" i="1"/>
  <c r="P38" i="1"/>
  <c r="O38" i="1"/>
  <c r="O40" i="1" s="1"/>
  <c r="N38" i="1"/>
  <c r="M38" i="1"/>
  <c r="L38" i="1"/>
  <c r="K38" i="1"/>
  <c r="J38" i="1"/>
  <c r="K40" i="1" s="1"/>
  <c r="I38" i="1"/>
  <c r="I40" i="1" s="1"/>
  <c r="H38" i="1"/>
  <c r="G38" i="1"/>
  <c r="G40" i="1" s="1"/>
  <c r="F38" i="1"/>
  <c r="E38" i="1"/>
  <c r="E39" i="1" s="1"/>
  <c r="D38" i="1"/>
  <c r="C38" i="1"/>
  <c r="B38" i="1"/>
  <c r="K24" i="1"/>
  <c r="I24" i="1"/>
  <c r="G24" i="1"/>
  <c r="E24" i="1"/>
  <c r="Y23" i="1"/>
  <c r="Y25" i="1" s="1"/>
  <c r="X23" i="1"/>
  <c r="W23" i="1"/>
  <c r="V23" i="1"/>
  <c r="U23" i="1"/>
  <c r="T23" i="1"/>
  <c r="S23" i="1"/>
  <c r="R23" i="1"/>
  <c r="Q23" i="1"/>
  <c r="P23" i="1"/>
  <c r="O23" i="1"/>
  <c r="N23" i="1"/>
  <c r="M23" i="1"/>
  <c r="M25" i="1" s="1"/>
  <c r="M54" i="1" s="1"/>
  <c r="L23" i="1"/>
  <c r="K23" i="1"/>
  <c r="J23" i="1"/>
  <c r="K25" i="1" s="1"/>
  <c r="I23" i="1"/>
  <c r="I25" i="1" s="1"/>
  <c r="H23" i="1"/>
  <c r="G23" i="1"/>
  <c r="G25" i="1" s="1"/>
  <c r="F23" i="1"/>
  <c r="E23" i="1"/>
  <c r="E53" i="1" s="1"/>
  <c r="D23" i="1"/>
  <c r="C23" i="1"/>
  <c r="B23" i="1"/>
  <c r="K54" i="1" l="1"/>
  <c r="C53" i="1"/>
  <c r="O25" i="1"/>
  <c r="Q40" i="1"/>
  <c r="S53" i="1"/>
  <c r="E51" i="1"/>
  <c r="G51" i="1"/>
  <c r="G54" i="1" s="1"/>
  <c r="Q25" i="1"/>
  <c r="S40" i="1"/>
  <c r="E40" i="1"/>
  <c r="U53" i="1"/>
  <c r="I51" i="1"/>
  <c r="I54" i="1" s="1"/>
  <c r="M24" i="1"/>
  <c r="S25" i="1"/>
  <c r="E25" i="1"/>
  <c r="U40" i="1"/>
  <c r="W53" i="1"/>
  <c r="U25" i="1"/>
  <c r="U54" i="1" s="1"/>
  <c r="W40" i="1"/>
  <c r="Y53" i="1"/>
  <c r="G53" i="1"/>
  <c r="I53" i="1"/>
  <c r="W25" i="1"/>
  <c r="Y40" i="1"/>
  <c r="O53" i="1"/>
  <c r="C40" i="1"/>
  <c r="C24" i="1"/>
  <c r="C25" i="1"/>
  <c r="C54" i="1" s="1"/>
  <c r="C39" i="1"/>
  <c r="C50" i="1"/>
  <c r="O24" i="1"/>
  <c r="O39" i="1"/>
  <c r="O50" i="1"/>
  <c r="O51" i="1"/>
  <c r="Q24" i="1"/>
  <c r="Q39" i="1"/>
  <c r="Q50" i="1"/>
  <c r="Q51" i="1"/>
  <c r="S24" i="1"/>
  <c r="S39" i="1"/>
  <c r="S50" i="1"/>
  <c r="S51" i="1"/>
  <c r="U24" i="1"/>
  <c r="U39" i="1"/>
  <c r="U50" i="1"/>
  <c r="U51" i="1"/>
  <c r="W24" i="1"/>
  <c r="W39" i="1"/>
  <c r="W50" i="1"/>
  <c r="W51" i="1"/>
  <c r="Y24" i="1"/>
  <c r="Y39" i="1"/>
  <c r="Y50" i="1"/>
  <c r="Y51" i="1"/>
  <c r="Y54" i="1" s="1"/>
  <c r="S54" i="1" l="1"/>
  <c r="W54" i="1"/>
  <c r="Q54" i="1"/>
  <c r="E54" i="1"/>
  <c r="O54" i="1"/>
  <c r="X49" i="2"/>
  <c r="V49" i="2"/>
  <c r="T49" i="2"/>
  <c r="R49" i="2"/>
  <c r="P49" i="2"/>
  <c r="O49" i="2"/>
  <c r="N49" i="2"/>
  <c r="M49" i="2"/>
  <c r="L49" i="2"/>
  <c r="K49" i="2"/>
  <c r="J49" i="2"/>
  <c r="I49" i="2"/>
  <c r="H49" i="2"/>
  <c r="G49" i="2"/>
  <c r="E49" i="2"/>
  <c r="D49" i="2"/>
  <c r="C49" i="2"/>
  <c r="C50" i="2" s="1"/>
  <c r="B49" i="2"/>
  <c r="C51" i="2" s="1"/>
  <c r="U49" i="2"/>
  <c r="Y49" i="2"/>
  <c r="W49" i="2"/>
  <c r="S49" i="2"/>
  <c r="Q49" i="2"/>
  <c r="X38" i="2"/>
  <c r="V38" i="2"/>
  <c r="T38" i="2"/>
  <c r="R38" i="2"/>
  <c r="P38" i="2"/>
  <c r="O38" i="2"/>
  <c r="N38" i="2"/>
  <c r="M38" i="2"/>
  <c r="L38" i="2"/>
  <c r="K38" i="2"/>
  <c r="J38" i="2"/>
  <c r="I38" i="2"/>
  <c r="H38" i="2"/>
  <c r="G38" i="2"/>
  <c r="F38" i="2"/>
  <c r="E38" i="2"/>
  <c r="E40" i="2" s="1"/>
  <c r="D38" i="2"/>
  <c r="E39" i="2" s="1"/>
  <c r="C38" i="2"/>
  <c r="B38" i="2"/>
  <c r="C40" i="2" s="1"/>
  <c r="S38" i="2"/>
  <c r="Q38" i="2"/>
  <c r="Y38" i="2"/>
  <c r="W38" i="2"/>
  <c r="U38" i="2"/>
  <c r="X23" i="2"/>
  <c r="V23" i="2"/>
  <c r="T23" i="2"/>
  <c r="R23" i="2"/>
  <c r="P23" i="2"/>
  <c r="O23" i="2"/>
  <c r="N23" i="2"/>
  <c r="M23" i="2"/>
  <c r="L23" i="2"/>
  <c r="K23" i="2"/>
  <c r="J23" i="2"/>
  <c r="I23" i="2"/>
  <c r="H23" i="2"/>
  <c r="G23" i="2"/>
  <c r="G24" i="2" s="1"/>
  <c r="F23" i="2"/>
  <c r="G25" i="2" s="1"/>
  <c r="E23" i="2"/>
  <c r="D23" i="2"/>
  <c r="C23" i="2"/>
  <c r="B23" i="2"/>
  <c r="C25" i="2" s="1"/>
  <c r="Q23" i="2"/>
  <c r="U23" i="2"/>
  <c r="S23" i="2"/>
  <c r="Y23" i="2"/>
  <c r="W23" i="2"/>
  <c r="M40" i="2" l="1"/>
  <c r="O24" i="2"/>
  <c r="G39" i="2"/>
  <c r="I24" i="2"/>
  <c r="E51" i="2"/>
  <c r="I39" i="2"/>
  <c r="G53" i="2"/>
  <c r="K24" i="2"/>
  <c r="G40" i="2"/>
  <c r="I40" i="2"/>
  <c r="K25" i="2"/>
  <c r="C54" i="2"/>
  <c r="I25" i="2"/>
  <c r="K53" i="2"/>
  <c r="O25" i="2"/>
  <c r="M53" i="2"/>
  <c r="E25" i="2"/>
  <c r="E54" i="2" s="1"/>
  <c r="O53" i="2"/>
  <c r="K40" i="2"/>
  <c r="M39" i="2"/>
  <c r="C53" i="2"/>
  <c r="O40" i="2"/>
  <c r="I53" i="2"/>
  <c r="M25" i="2"/>
  <c r="M54" i="2" s="1"/>
  <c r="U25" i="2"/>
  <c r="U24" i="2"/>
  <c r="W40" i="2"/>
  <c r="W39" i="2"/>
  <c r="Y40" i="2"/>
  <c r="Y39" i="2"/>
  <c r="Q40" i="2"/>
  <c r="Q39" i="2"/>
  <c r="Q53" i="2"/>
  <c r="Q51" i="2"/>
  <c r="Q50" i="2"/>
  <c r="U53" i="2"/>
  <c r="U51" i="2"/>
  <c r="U50" i="2"/>
  <c r="S40" i="2"/>
  <c r="S39" i="2"/>
  <c r="S51" i="2"/>
  <c r="S50" i="2"/>
  <c r="S53" i="2"/>
  <c r="W51" i="2"/>
  <c r="W50" i="2"/>
  <c r="W53" i="2"/>
  <c r="Y53" i="2"/>
  <c r="Y51" i="2"/>
  <c r="Y50" i="2"/>
  <c r="W25" i="2"/>
  <c r="W24" i="2"/>
  <c r="Q25" i="2"/>
  <c r="Q24" i="2"/>
  <c r="Y25" i="2"/>
  <c r="Y24" i="2"/>
  <c r="S25" i="2"/>
  <c r="S54" i="2" s="1"/>
  <c r="S24" i="2"/>
  <c r="U40" i="2"/>
  <c r="U39" i="2"/>
  <c r="C39" i="2"/>
  <c r="M24" i="2"/>
  <c r="K39" i="2"/>
  <c r="O39" i="2"/>
  <c r="E50" i="2"/>
  <c r="E53" i="2"/>
  <c r="G50" i="2"/>
  <c r="G51" i="2"/>
  <c r="I50" i="2"/>
  <c r="I51" i="2"/>
  <c r="K50" i="2"/>
  <c r="K51" i="2"/>
  <c r="K54" i="2" s="1"/>
  <c r="C24" i="2"/>
  <c r="M50" i="2"/>
  <c r="M51" i="2"/>
  <c r="E24" i="2"/>
  <c r="O50" i="2"/>
  <c r="O51" i="2"/>
  <c r="G54" i="2" l="1"/>
  <c r="I54" i="2"/>
  <c r="Y54" i="2"/>
  <c r="O54" i="2"/>
  <c r="U54" i="2"/>
  <c r="Q54" i="2"/>
  <c r="W54" i="2"/>
</calcChain>
</file>

<file path=xl/sharedStrings.xml><?xml version="1.0" encoding="utf-8"?>
<sst xmlns="http://schemas.openxmlformats.org/spreadsheetml/2006/main" count="234" uniqueCount="65">
  <si>
    <t>中学校</t>
    <rPh sb="0" eb="3">
      <t>チュウガッコウ</t>
    </rPh>
    <phoneticPr fontId="2"/>
  </si>
  <si>
    <t>二中テニス</t>
    <rPh sb="0" eb="1">
      <t>ニ</t>
    </rPh>
    <rPh sb="1" eb="2">
      <t>チュウ</t>
    </rPh>
    <phoneticPr fontId="2"/>
  </si>
  <si>
    <t>第二グラウンド</t>
    <rPh sb="0" eb="2">
      <t>ダイニ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</si>
  <si>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</si>
  <si>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</si>
  <si>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第二幼稚園</t>
    <rPh sb="0" eb="1">
      <t>ダイ</t>
    </rPh>
    <rPh sb="1" eb="2">
      <t>ニ</t>
    </rPh>
    <rPh sb="2" eb="5">
      <t>ヨウチエン</t>
    </rPh>
    <phoneticPr fontId="2"/>
  </si>
  <si>
    <t>第四幼稚園</t>
    <rPh sb="0" eb="1">
      <t>ダイ</t>
    </rPh>
    <rPh sb="1" eb="2">
      <t>ヨン</t>
    </rPh>
    <rPh sb="2" eb="5">
      <t>ヨウチエン</t>
    </rPh>
    <phoneticPr fontId="2"/>
  </si>
  <si>
    <t>第七幼稚園</t>
    <rPh sb="0" eb="1">
      <t>ダイ</t>
    </rPh>
    <rPh sb="1" eb="2">
      <t>ナナ</t>
    </rPh>
    <rPh sb="2" eb="5">
      <t>ヨウチエン</t>
    </rPh>
    <phoneticPr fontId="2"/>
  </si>
  <si>
    <t>第一小学校</t>
    <rPh sb="0" eb="1">
      <t>ダイ</t>
    </rPh>
    <rPh sb="3" eb="5">
      <t>ガッコウ</t>
    </rPh>
    <phoneticPr fontId="2"/>
  </si>
  <si>
    <t>第三小学校</t>
    <rPh sb="0" eb="1">
      <t>ダイ</t>
    </rPh>
    <rPh sb="3" eb="5">
      <t>ガッコウ</t>
    </rPh>
    <phoneticPr fontId="2"/>
  </si>
  <si>
    <t>第四小学校</t>
    <rPh sb="0" eb="1">
      <t>ダイ</t>
    </rPh>
    <rPh sb="3" eb="5">
      <t>ガッコウ</t>
    </rPh>
    <phoneticPr fontId="2"/>
  </si>
  <si>
    <t>第五小学校</t>
    <rPh sb="0" eb="1">
      <t>ダイ</t>
    </rPh>
    <rPh sb="1" eb="3">
      <t>ゴショウ</t>
    </rPh>
    <rPh sb="3" eb="5">
      <t>ガッコウ</t>
    </rPh>
    <phoneticPr fontId="2"/>
  </si>
  <si>
    <t>第六小学校</t>
    <rPh sb="0" eb="1">
      <t>ダイ</t>
    </rPh>
    <rPh sb="3" eb="5">
      <t>ガッコウ</t>
    </rPh>
    <phoneticPr fontId="2"/>
  </si>
  <si>
    <t>潤徳小学校</t>
    <rPh sb="3" eb="5">
      <t>ガッコウ</t>
    </rPh>
    <phoneticPr fontId="2"/>
  </si>
  <si>
    <t>平山小学校</t>
    <rPh sb="3" eb="5">
      <t>ガッコウ</t>
    </rPh>
    <phoneticPr fontId="2"/>
  </si>
  <si>
    <t>第八小学校</t>
    <rPh sb="0" eb="1">
      <t>ダイ</t>
    </rPh>
    <rPh sb="3" eb="5">
      <t>ガッコウ</t>
    </rPh>
    <phoneticPr fontId="2"/>
  </si>
  <si>
    <t>七生緑小学校</t>
    <rPh sb="0" eb="2">
      <t>ナナオ</t>
    </rPh>
    <rPh sb="2" eb="3">
      <t>ミドリ</t>
    </rPh>
    <rPh sb="3" eb="4">
      <t>ショウ</t>
    </rPh>
    <rPh sb="4" eb="6">
      <t>ガッコウ</t>
    </rPh>
    <phoneticPr fontId="2"/>
  </si>
  <si>
    <t>滝合小学校</t>
    <rPh sb="3" eb="5">
      <t>ガッコウ</t>
    </rPh>
    <phoneticPr fontId="2"/>
  </si>
  <si>
    <t>第七小学校</t>
    <rPh sb="0" eb="1">
      <t>ダイ</t>
    </rPh>
    <rPh sb="3" eb="5">
      <t>ガッコウ</t>
    </rPh>
    <phoneticPr fontId="2"/>
  </si>
  <si>
    <t>南平小学校</t>
    <rPh sb="3" eb="5">
      <t>ガッコウ</t>
    </rPh>
    <phoneticPr fontId="2"/>
  </si>
  <si>
    <t>旭が丘小学校</t>
    <rPh sb="4" eb="6">
      <t>ガッコウ</t>
    </rPh>
    <phoneticPr fontId="2"/>
  </si>
  <si>
    <t>東光寺小学校</t>
    <rPh sb="4" eb="6">
      <t>ガッコウ</t>
    </rPh>
    <phoneticPr fontId="2"/>
  </si>
  <si>
    <t>仲田小学校</t>
    <rPh sb="3" eb="5">
      <t>ガッコウ</t>
    </rPh>
    <phoneticPr fontId="2"/>
  </si>
  <si>
    <t>夢が丘小学校</t>
    <rPh sb="4" eb="6">
      <t>ガッコウ</t>
    </rPh>
    <phoneticPr fontId="2"/>
  </si>
  <si>
    <t>第一中学校</t>
    <rPh sb="0" eb="1">
      <t>ダイ</t>
    </rPh>
    <rPh sb="3" eb="5">
      <t>ガッコウ</t>
    </rPh>
    <phoneticPr fontId="2"/>
  </si>
  <si>
    <t>第二中学校</t>
    <rPh sb="0" eb="1">
      <t>ダイ</t>
    </rPh>
    <rPh sb="3" eb="5">
      <t>ガッコウ</t>
    </rPh>
    <phoneticPr fontId="2"/>
  </si>
  <si>
    <t>七生中学校</t>
    <rPh sb="0" eb="2">
      <t>ナナオ</t>
    </rPh>
    <rPh sb="2" eb="3">
      <t>チュウ</t>
    </rPh>
    <rPh sb="3" eb="5">
      <t>ガッコウ</t>
    </rPh>
    <phoneticPr fontId="2"/>
  </si>
  <si>
    <t>第三中学校</t>
    <rPh sb="0" eb="1">
      <t>ダイ</t>
    </rPh>
    <rPh sb="1" eb="2">
      <t>サン</t>
    </rPh>
    <rPh sb="2" eb="3">
      <t>チュウ</t>
    </rPh>
    <rPh sb="3" eb="5">
      <t>ガッコウ</t>
    </rPh>
    <phoneticPr fontId="2"/>
  </si>
  <si>
    <t>第四中学校</t>
    <rPh sb="0" eb="1">
      <t>ダイ</t>
    </rPh>
    <rPh sb="1" eb="2">
      <t>ヨン</t>
    </rPh>
    <rPh sb="2" eb="3">
      <t>チュウ</t>
    </rPh>
    <rPh sb="3" eb="5">
      <t>ガッコウ</t>
    </rPh>
    <phoneticPr fontId="2"/>
  </si>
  <si>
    <t>三沢中学校</t>
    <rPh sb="3" eb="5">
      <t>ガッコウ</t>
    </rPh>
    <phoneticPr fontId="2"/>
  </si>
  <si>
    <t>大坂上中学校</t>
    <rPh sb="4" eb="6">
      <t>ガッコウ</t>
    </rPh>
    <phoneticPr fontId="2"/>
  </si>
  <si>
    <t>平山中学校</t>
    <rPh sb="3" eb="5">
      <t>ガッコウ</t>
    </rPh>
    <phoneticPr fontId="2"/>
  </si>
  <si>
    <t>合　計</t>
    <phoneticPr fontId="2"/>
  </si>
  <si>
    <t>削減量</t>
    <rPh sb="0" eb="2">
      <t>サクゲン</t>
    </rPh>
    <rPh sb="2" eb="3">
      <t>リョウ</t>
    </rPh>
    <phoneticPr fontId="2"/>
  </si>
  <si>
    <t>需要率(前年同月比)</t>
    <rPh sb="0" eb="2">
      <t>ジュヨウ</t>
    </rPh>
    <rPh sb="2" eb="3">
      <t>リツ</t>
    </rPh>
    <rPh sb="4" eb="6">
      <t>ゼンネン</t>
    </rPh>
    <rPh sb="6" eb="8">
      <t>ドウゲツ</t>
    </rPh>
    <rPh sb="8" eb="9">
      <t>ヒ</t>
    </rPh>
    <phoneticPr fontId="2"/>
  </si>
  <si>
    <t>需要率(前年同月比)</t>
    <rPh sb="0" eb="2">
      <t>ジュヨウ</t>
    </rPh>
    <rPh sb="2" eb="3">
      <t>リツ</t>
    </rPh>
    <rPh sb="4" eb="6">
      <t>ゼンネン</t>
    </rPh>
    <rPh sb="6" eb="9">
      <t>ドウゲツヒ</t>
    </rPh>
    <phoneticPr fontId="2"/>
  </si>
  <si>
    <t>全体需要率(前年同月比)</t>
    <rPh sb="0" eb="2">
      <t>ゼンタイ</t>
    </rPh>
    <rPh sb="2" eb="4">
      <t>ジュヨウ</t>
    </rPh>
    <rPh sb="4" eb="5">
      <t>リツ</t>
    </rPh>
    <rPh sb="6" eb="8">
      <t>ゼンネン</t>
    </rPh>
    <rPh sb="8" eb="10">
      <t>ドウゲツ</t>
    </rPh>
    <rPh sb="10" eb="11">
      <t>ヒ</t>
    </rPh>
    <phoneticPr fontId="2"/>
  </si>
  <si>
    <t>豊田小学校</t>
    <rPh sb="0" eb="2">
      <t>トヨダ</t>
    </rPh>
    <rPh sb="3" eb="5">
      <t>ガッコウ</t>
    </rPh>
    <phoneticPr fontId="2"/>
  </si>
  <si>
    <t>４月
昨年度実績</t>
    <rPh sb="1" eb="2">
      <t>ガツ</t>
    </rPh>
    <rPh sb="3" eb="6">
      <t>サクネンド</t>
    </rPh>
    <rPh sb="6" eb="8">
      <t>ジッセキ</t>
    </rPh>
    <phoneticPr fontId="2"/>
  </si>
  <si>
    <t>4月
今年度実績</t>
    <rPh sb="1" eb="2">
      <t>ツキ</t>
    </rPh>
    <rPh sb="3" eb="6">
      <t>コンネンド</t>
    </rPh>
    <rPh sb="6" eb="8">
      <t>ジッセキ</t>
    </rPh>
    <phoneticPr fontId="2"/>
  </si>
  <si>
    <t>5月
昨年度実績</t>
    <rPh sb="1" eb="2">
      <t>ガツ</t>
    </rPh>
    <rPh sb="3" eb="6">
      <t>サクネンド</t>
    </rPh>
    <rPh sb="6" eb="8">
      <t>ジッセキ</t>
    </rPh>
    <phoneticPr fontId="2"/>
  </si>
  <si>
    <t>5月
今年度実績</t>
    <rPh sb="1" eb="2">
      <t>ツキ</t>
    </rPh>
    <rPh sb="3" eb="6">
      <t>コンネンド</t>
    </rPh>
    <rPh sb="6" eb="8">
      <t>ジッセキ</t>
    </rPh>
    <phoneticPr fontId="2"/>
  </si>
  <si>
    <t>6月
昨年度実績</t>
    <rPh sb="1" eb="2">
      <t>ガツ</t>
    </rPh>
    <rPh sb="3" eb="6">
      <t>サクネンド</t>
    </rPh>
    <rPh sb="6" eb="8">
      <t>ジッセキ</t>
    </rPh>
    <phoneticPr fontId="2"/>
  </si>
  <si>
    <t>6月
今年度実績</t>
    <rPh sb="1" eb="2">
      <t>ツキ</t>
    </rPh>
    <rPh sb="3" eb="6">
      <t>コンネンド</t>
    </rPh>
    <rPh sb="6" eb="8">
      <t>ジッセキ</t>
    </rPh>
    <phoneticPr fontId="2"/>
  </si>
  <si>
    <t>7月
昨年度実績</t>
    <rPh sb="1" eb="2">
      <t>ガツ</t>
    </rPh>
    <rPh sb="3" eb="6">
      <t>サクネンド</t>
    </rPh>
    <rPh sb="6" eb="8">
      <t>ジッセキ</t>
    </rPh>
    <phoneticPr fontId="2"/>
  </si>
  <si>
    <t>7月
今年度実績</t>
    <rPh sb="1" eb="2">
      <t>ツキ</t>
    </rPh>
    <rPh sb="3" eb="6">
      <t>コンネンド</t>
    </rPh>
    <rPh sb="6" eb="8">
      <t>ジッセキ</t>
    </rPh>
    <phoneticPr fontId="2"/>
  </si>
  <si>
    <t>8月
昨年度実績</t>
    <rPh sb="1" eb="2">
      <t>ガツ</t>
    </rPh>
    <rPh sb="3" eb="6">
      <t>サクネンド</t>
    </rPh>
    <rPh sb="6" eb="8">
      <t>ジッセキ</t>
    </rPh>
    <phoneticPr fontId="2"/>
  </si>
  <si>
    <t>8月
今年度実績</t>
    <rPh sb="1" eb="2">
      <t>ツキ</t>
    </rPh>
    <rPh sb="3" eb="6">
      <t>コンネンド</t>
    </rPh>
    <rPh sb="6" eb="8">
      <t>ジッセキ</t>
    </rPh>
    <phoneticPr fontId="2"/>
  </si>
  <si>
    <t>9月
昨年度実績</t>
    <rPh sb="1" eb="2">
      <t>ガツ</t>
    </rPh>
    <rPh sb="3" eb="6">
      <t>サクネンド</t>
    </rPh>
    <rPh sb="6" eb="8">
      <t>ジッセキ</t>
    </rPh>
    <phoneticPr fontId="2"/>
  </si>
  <si>
    <t>9月
今年度実績</t>
    <rPh sb="1" eb="2">
      <t>ツキ</t>
    </rPh>
    <rPh sb="3" eb="6">
      <t>コンネンド</t>
    </rPh>
    <rPh sb="6" eb="8">
      <t>ジッセキ</t>
    </rPh>
    <phoneticPr fontId="2"/>
  </si>
  <si>
    <t>10月
昨年度実績</t>
    <rPh sb="2" eb="3">
      <t>ガツ</t>
    </rPh>
    <rPh sb="4" eb="7">
      <t>サクネンド</t>
    </rPh>
    <rPh sb="7" eb="9">
      <t>ジッセキ</t>
    </rPh>
    <phoneticPr fontId="2"/>
  </si>
  <si>
    <t>10月
今年度実績</t>
    <rPh sb="2" eb="3">
      <t>ツキ</t>
    </rPh>
    <rPh sb="4" eb="7">
      <t>コンネンド</t>
    </rPh>
    <rPh sb="7" eb="9">
      <t>ジッセキ</t>
    </rPh>
    <phoneticPr fontId="2"/>
  </si>
  <si>
    <t>11月
昨年度実績</t>
    <rPh sb="2" eb="3">
      <t>ガツ</t>
    </rPh>
    <rPh sb="4" eb="7">
      <t>サクネンド</t>
    </rPh>
    <rPh sb="7" eb="9">
      <t>ジッセキ</t>
    </rPh>
    <phoneticPr fontId="2"/>
  </si>
  <si>
    <t>11月
今年度実績</t>
    <rPh sb="2" eb="3">
      <t>ツキ</t>
    </rPh>
    <rPh sb="4" eb="7">
      <t>コンネンド</t>
    </rPh>
    <rPh sb="7" eb="9">
      <t>ジッセキ</t>
    </rPh>
    <phoneticPr fontId="2"/>
  </si>
  <si>
    <t>12月
昨年度実績</t>
    <rPh sb="2" eb="3">
      <t>ガツ</t>
    </rPh>
    <rPh sb="4" eb="7">
      <t>サクネンド</t>
    </rPh>
    <rPh sb="7" eb="9">
      <t>ジッセキ</t>
    </rPh>
    <phoneticPr fontId="2"/>
  </si>
  <si>
    <t>12月
今年度実績</t>
    <rPh sb="2" eb="3">
      <t>ツキ</t>
    </rPh>
    <rPh sb="4" eb="7">
      <t>コンネンド</t>
    </rPh>
    <rPh sb="7" eb="9">
      <t>ジッセキ</t>
    </rPh>
    <phoneticPr fontId="2"/>
  </si>
  <si>
    <t>1月
昨年度実績</t>
    <rPh sb="1" eb="2">
      <t>ガツ</t>
    </rPh>
    <rPh sb="3" eb="6">
      <t>サクネンド</t>
    </rPh>
    <rPh sb="6" eb="8">
      <t>ジッセキ</t>
    </rPh>
    <phoneticPr fontId="2"/>
  </si>
  <si>
    <t>1月
今年度実績</t>
    <rPh sb="1" eb="2">
      <t>ツキ</t>
    </rPh>
    <rPh sb="3" eb="6">
      <t>コンネンド</t>
    </rPh>
    <rPh sb="6" eb="8">
      <t>ジッセキ</t>
    </rPh>
    <phoneticPr fontId="2"/>
  </si>
  <si>
    <t>2月
昨年度実績</t>
    <rPh sb="1" eb="2">
      <t>ガツ</t>
    </rPh>
    <rPh sb="3" eb="6">
      <t>サクネンド</t>
    </rPh>
    <rPh sb="6" eb="8">
      <t>ジッセキ</t>
    </rPh>
    <phoneticPr fontId="2"/>
  </si>
  <si>
    <t>2月
今年度実績</t>
    <rPh sb="1" eb="2">
      <t>ツキ</t>
    </rPh>
    <rPh sb="3" eb="6">
      <t>コンネンド</t>
    </rPh>
    <rPh sb="6" eb="8">
      <t>ジッセキ</t>
    </rPh>
    <phoneticPr fontId="2"/>
  </si>
  <si>
    <t>3月
昨年度実績</t>
    <rPh sb="1" eb="2">
      <t>ガツ</t>
    </rPh>
    <rPh sb="3" eb="6">
      <t>サクネンド</t>
    </rPh>
    <rPh sb="6" eb="8">
      <t>ジッセキ</t>
    </rPh>
    <phoneticPr fontId="2"/>
  </si>
  <si>
    <t>3月
今年度実績</t>
    <rPh sb="1" eb="2">
      <t>ツキ</t>
    </rPh>
    <rPh sb="3" eb="6">
      <t>コンネンド</t>
    </rPh>
    <rPh sb="6" eb="8">
      <t>ジッセキ</t>
    </rPh>
    <phoneticPr fontId="2"/>
  </si>
  <si>
    <t>増減量合計</t>
    <rPh sb="0" eb="2">
      <t>ゾウゲン</t>
    </rPh>
    <rPh sb="2" eb="3">
      <t>リョウ</t>
    </rPh>
    <rPh sb="3" eb="5">
      <t>ゴウケイ</t>
    </rPh>
    <phoneticPr fontId="2"/>
  </si>
  <si>
    <t>令和6年度学校別電気量一覧(kWh)</t>
    <rPh sb="0" eb="2">
      <t>レイワ</t>
    </rPh>
    <rPh sb="3" eb="5">
      <t>ネンド</t>
    </rPh>
    <rPh sb="5" eb="7">
      <t>ガッコウ</t>
    </rPh>
    <rPh sb="7" eb="8">
      <t>ベツ</t>
    </rPh>
    <rPh sb="8" eb="10">
      <t>デンキ</t>
    </rPh>
    <rPh sb="10" eb="11">
      <t>リョウ</t>
    </rPh>
    <rPh sb="11" eb="13">
      <t>イチラン</t>
    </rPh>
    <phoneticPr fontId="2"/>
  </si>
  <si>
    <t>令和5年度学校別電気量一覧(kWh)</t>
    <rPh sb="0" eb="2">
      <t>レイワ</t>
    </rPh>
    <rPh sb="3" eb="5">
      <t>ネンド</t>
    </rPh>
    <rPh sb="5" eb="7">
      <t>ガッコウ</t>
    </rPh>
    <rPh sb="7" eb="8">
      <t>ベツ</t>
    </rPh>
    <rPh sb="8" eb="10">
      <t>デンキ</t>
    </rPh>
    <rPh sb="10" eb="11">
      <t>リョウ</t>
    </rPh>
    <rPh sb="11" eb="13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</si>
</sst>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%"/>
    <numFmt numFmtId="178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177" fontId="4" fillId="0" borderId="0" xfId="1" applyNumberFormat="1" applyFont="1" applyFill="1" applyAlignment="1">
      <alignment vertical="center"/>
    </xf>
    <xf numFmtId="38" fontId="4" fillId="0" borderId="1" xfId="2" applyFont="1" applyFill="1" applyBorder="1" applyAlignment="1">
      <alignment vertical="center"/>
    </xf>
    <xf numFmtId="38" fontId="4" fillId="3" borderId="1" xfId="2" applyFont="1" applyFill="1" applyBorder="1" applyAlignment="1">
      <alignment vertical="center"/>
    </xf>
    <xf numFmtId="38" fontId="3" fillId="0" borderId="1" xfId="2" applyFont="1" applyFill="1" applyBorder="1" applyAlignment="1">
      <alignment vertical="center"/>
    </xf>
    <xf numFmtId="38" fontId="3" fillId="3" borderId="1" xfId="2" applyFont="1" applyFill="1" applyBorder="1" applyAlignment="1">
      <alignment vertical="center"/>
    </xf>
    <xf numFmtId="38" fontId="3" fillId="0" borderId="2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38" fontId="4" fillId="0" borderId="16" xfId="2" applyFont="1" applyFill="1" applyBorder="1" applyAlignment="1">
      <alignment vertical="center"/>
    </xf>
    <xf numFmtId="38" fontId="3" fillId="0" borderId="17" xfId="2" applyFont="1" applyFill="1" applyBorder="1" applyAlignment="1">
      <alignment vertical="center"/>
    </xf>
    <xf numFmtId="38" fontId="4" fillId="3" borderId="16" xfId="2" applyFont="1" applyFill="1" applyBorder="1" applyAlignment="1">
      <alignment vertical="center"/>
    </xf>
    <xf numFmtId="38" fontId="3" fillId="3" borderId="17" xfId="2" applyFont="1" applyFill="1" applyBorder="1" applyAlignment="1">
      <alignment vertical="center"/>
    </xf>
    <xf numFmtId="0" fontId="4" fillId="3" borderId="0" xfId="0" applyFont="1" applyFill="1"/>
    <xf numFmtId="38" fontId="4" fillId="0" borderId="20" xfId="2" applyFont="1" applyFill="1" applyBorder="1" applyAlignment="1">
      <alignment vertical="center"/>
    </xf>
    <xf numFmtId="38" fontId="4" fillId="3" borderId="20" xfId="2" applyFont="1" applyFill="1" applyBorder="1" applyAlignment="1">
      <alignment vertical="center"/>
    </xf>
    <xf numFmtId="38" fontId="4" fillId="0" borderId="6" xfId="2" applyFont="1" applyFill="1" applyBorder="1" applyAlignment="1">
      <alignment horizontal="right" vertical="center"/>
    </xf>
    <xf numFmtId="38" fontId="4" fillId="0" borderId="22" xfId="2" applyFont="1" applyFill="1" applyBorder="1" applyAlignment="1">
      <alignment vertical="center"/>
    </xf>
    <xf numFmtId="38" fontId="3" fillId="0" borderId="25" xfId="2" applyFont="1" applyFill="1" applyBorder="1" applyAlignment="1">
      <alignment vertical="center"/>
    </xf>
    <xf numFmtId="38" fontId="4" fillId="0" borderId="26" xfId="2" applyFont="1" applyFill="1" applyBorder="1" applyAlignment="1">
      <alignment vertical="center"/>
    </xf>
    <xf numFmtId="38" fontId="3" fillId="0" borderId="27" xfId="2" applyFont="1" applyFill="1" applyBorder="1" applyAlignment="1">
      <alignment vertical="center"/>
    </xf>
    <xf numFmtId="38" fontId="3" fillId="0" borderId="22" xfId="2" applyFont="1" applyFill="1" applyBorder="1" applyAlignment="1">
      <alignment vertical="center"/>
    </xf>
    <xf numFmtId="38" fontId="4" fillId="3" borderId="22" xfId="2" applyFont="1" applyFill="1" applyBorder="1" applyAlignment="1">
      <alignment vertical="center"/>
    </xf>
    <xf numFmtId="38" fontId="3" fillId="3" borderId="25" xfId="2" applyFont="1" applyFill="1" applyBorder="1" applyAlignment="1">
      <alignment vertical="center"/>
    </xf>
    <xf numFmtId="38" fontId="4" fillId="3" borderId="26" xfId="2" applyFont="1" applyFill="1" applyBorder="1" applyAlignment="1">
      <alignment vertical="center"/>
    </xf>
    <xf numFmtId="38" fontId="3" fillId="3" borderId="27" xfId="2" applyFont="1" applyFill="1" applyBorder="1" applyAlignment="1">
      <alignment vertical="center"/>
    </xf>
    <xf numFmtId="38" fontId="3" fillId="3" borderId="22" xfId="2" applyFont="1" applyFill="1" applyBorder="1" applyAlignment="1">
      <alignment vertical="center"/>
    </xf>
    <xf numFmtId="176" fontId="4" fillId="3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38" fontId="4" fillId="0" borderId="28" xfId="2" applyFont="1" applyFill="1" applyBorder="1" applyAlignment="1">
      <alignment vertical="center"/>
    </xf>
    <xf numFmtId="38" fontId="4" fillId="3" borderId="28" xfId="2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vertical="center"/>
    </xf>
    <xf numFmtId="38" fontId="4" fillId="0" borderId="21" xfId="2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76" fontId="5" fillId="0" borderId="0" xfId="0" applyNumberFormat="1" applyFont="1" applyAlignment="1">
      <alignment vertical="top"/>
    </xf>
    <xf numFmtId="176" fontId="5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/>
    </xf>
    <xf numFmtId="176" fontId="4" fillId="0" borderId="0" xfId="0" quotePrefix="1" applyNumberFormat="1" applyFont="1"/>
    <xf numFmtId="176" fontId="3" fillId="0" borderId="0" xfId="0" quotePrefix="1" applyNumberFormat="1" applyFont="1"/>
    <xf numFmtId="176" fontId="4" fillId="0" borderId="0" xfId="0" applyNumberFormat="1" applyFont="1" applyAlignment="1">
      <alignment horizontal="center"/>
    </xf>
    <xf numFmtId="176" fontId="4" fillId="0" borderId="0" xfId="0" applyNumberFormat="1" applyFont="1"/>
    <xf numFmtId="0" fontId="4" fillId="0" borderId="0" xfId="0" applyFont="1"/>
    <xf numFmtId="176" fontId="5" fillId="0" borderId="0" xfId="0" applyNumberFormat="1" applyFont="1"/>
    <xf numFmtId="176" fontId="5" fillId="0" borderId="11" xfId="0" applyNumberFormat="1" applyFont="1" applyBorder="1" applyAlignment="1">
      <alignment vertical="top"/>
    </xf>
    <xf numFmtId="176" fontId="3" fillId="0" borderId="0" xfId="0" quotePrefix="1" applyNumberFormat="1" applyFont="1" applyAlignment="1">
      <alignment horizontal="left"/>
    </xf>
    <xf numFmtId="176" fontId="4" fillId="0" borderId="0" xfId="0" quotePrefix="1" applyNumberFormat="1" applyFont="1" applyAlignment="1">
      <alignment horizontal="left"/>
    </xf>
    <xf numFmtId="176" fontId="4" fillId="0" borderId="2" xfId="0" applyNumberFormat="1" applyFont="1" applyBorder="1" applyAlignment="1">
      <alignment horizontal="left" vertical="center"/>
    </xf>
    <xf numFmtId="176" fontId="4" fillId="0" borderId="25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6" fillId="0" borderId="1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/>
    <xf numFmtId="178" fontId="4" fillId="0" borderId="0" xfId="0" applyNumberFormat="1" applyFont="1" applyAlignment="1">
      <alignment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/>
    <xf numFmtId="0" fontId="4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8" fontId="4" fillId="0" borderId="21" xfId="0" applyNumberFormat="1" applyFont="1" applyBorder="1" applyAlignment="1">
      <alignment vertical="center"/>
    </xf>
    <xf numFmtId="0" fontId="4" fillId="0" borderId="11" xfId="0" applyFont="1" applyBorder="1"/>
    <xf numFmtId="178" fontId="4" fillId="0" borderId="3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31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8" fontId="4" fillId="0" borderId="11" xfId="0" applyNumberFormat="1" applyFont="1" applyBorder="1"/>
    <xf numFmtId="178" fontId="4" fillId="0" borderId="32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4" fillId="0" borderId="7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/>
    </xf>
  </cellXfs>
  <cellStyles count="4">
    <cellStyle name="パーセント" xfId="1" builtinId="5"/>
    <cellStyle name="パーセント 2" xfId="3" xr:uid="{12A3D530-6AB2-44FC-A1A7-7F5E5814CBAB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54"/>
  <sheetViews>
    <sheetView view="pageBreakPreview" zoomScale="55" zoomScaleNormal="100" zoomScaleSheetLayoutView="55" workbookViewId="0">
      <pane xSplit="1" ySplit="5" topLeftCell="B9" activePane="bottomRight" state="frozen"/>
      <selection activeCell="A13" sqref="A13"/>
      <selection pane="topRight" activeCell="A13" sqref="A13"/>
      <selection pane="bottomLeft" activeCell="A13" sqref="A13"/>
      <selection pane="bottomRight" sqref="A1:C1"/>
    </sheetView>
  </sheetViews>
  <sheetFormatPr defaultColWidth="9" defaultRowHeight="14.4" x14ac:dyDescent="0.2"/>
  <cols>
    <col min="1" max="1" width="28" style="43" customWidth="1"/>
    <col min="2" max="2" width="14" style="72" bestFit="1" customWidth="1"/>
    <col min="3" max="3" width="16.21875" style="43" bestFit="1" customWidth="1"/>
    <col min="4" max="25" width="14.77734375" style="43" customWidth="1"/>
    <col min="26" max="16384" width="9" style="43"/>
  </cols>
  <sheetData>
    <row r="1" spans="1:25" ht="45.75" customHeight="1" x14ac:dyDescent="0.2">
      <c r="A1" s="111" t="s">
        <v>64</v>
      </c>
      <c r="B1" s="111"/>
      <c r="C1" s="111"/>
      <c r="D1" s="37"/>
      <c r="E1" s="38"/>
      <c r="F1" s="39"/>
      <c r="G1" s="40"/>
      <c r="H1" s="119"/>
      <c r="I1" s="119"/>
      <c r="J1" s="119"/>
      <c r="K1" s="4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ht="19.2" x14ac:dyDescent="0.25">
      <c r="A2" s="44"/>
      <c r="B2" s="45"/>
      <c r="C2" s="36"/>
      <c r="D2" s="41"/>
      <c r="E2" s="38"/>
      <c r="F2" s="39"/>
      <c r="G2" s="40"/>
      <c r="H2" s="41"/>
      <c r="I2" s="41"/>
      <c r="J2" s="41"/>
      <c r="K2" s="41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ht="15" thickBot="1" x14ac:dyDescent="0.25">
      <c r="A3" s="46"/>
      <c r="B3" s="112"/>
      <c r="C3" s="112"/>
      <c r="D3" s="113"/>
      <c r="E3" s="113"/>
      <c r="F3" s="113"/>
      <c r="G3" s="47"/>
      <c r="H3" s="119"/>
      <c r="I3" s="119"/>
      <c r="J3" s="119"/>
      <c r="K3" s="41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17.25" customHeight="1" x14ac:dyDescent="0.2">
      <c r="A4" s="109" t="s">
        <v>4</v>
      </c>
      <c r="B4" s="88" t="s">
        <v>38</v>
      </c>
      <c r="C4" s="90" t="s">
        <v>39</v>
      </c>
      <c r="D4" s="88" t="s">
        <v>40</v>
      </c>
      <c r="E4" s="90" t="s">
        <v>41</v>
      </c>
      <c r="F4" s="88" t="s">
        <v>42</v>
      </c>
      <c r="G4" s="90" t="s">
        <v>43</v>
      </c>
      <c r="H4" s="88" t="s">
        <v>44</v>
      </c>
      <c r="I4" s="92" t="s">
        <v>45</v>
      </c>
      <c r="J4" s="94" t="s">
        <v>46</v>
      </c>
      <c r="K4" s="90" t="s">
        <v>47</v>
      </c>
      <c r="L4" s="116" t="s">
        <v>48</v>
      </c>
      <c r="M4" s="114" t="s">
        <v>49</v>
      </c>
      <c r="N4" s="94" t="s">
        <v>50</v>
      </c>
      <c r="O4" s="90" t="s">
        <v>51</v>
      </c>
      <c r="P4" s="88" t="s">
        <v>52</v>
      </c>
      <c r="Q4" s="90" t="s">
        <v>53</v>
      </c>
      <c r="R4" s="88" t="s">
        <v>54</v>
      </c>
      <c r="S4" s="90" t="s">
        <v>55</v>
      </c>
      <c r="T4" s="98" t="s">
        <v>56</v>
      </c>
      <c r="U4" s="103" t="s">
        <v>57</v>
      </c>
      <c r="V4" s="98" t="s">
        <v>58</v>
      </c>
      <c r="W4" s="103" t="s">
        <v>59</v>
      </c>
      <c r="X4" s="98" t="s">
        <v>60</v>
      </c>
      <c r="Y4" s="100" t="s">
        <v>61</v>
      </c>
    </row>
    <row r="5" spans="1:25" ht="15.75" customHeight="1" x14ac:dyDescent="0.2">
      <c r="A5" s="110"/>
      <c r="B5" s="89"/>
      <c r="C5" s="91"/>
      <c r="D5" s="89"/>
      <c r="E5" s="91"/>
      <c r="F5" s="89"/>
      <c r="G5" s="91"/>
      <c r="H5" s="89"/>
      <c r="I5" s="93"/>
      <c r="J5" s="95"/>
      <c r="K5" s="102"/>
      <c r="L5" s="117"/>
      <c r="M5" s="115"/>
      <c r="N5" s="97"/>
      <c r="O5" s="102"/>
      <c r="P5" s="96"/>
      <c r="Q5" s="102"/>
      <c r="R5" s="96"/>
      <c r="S5" s="102"/>
      <c r="T5" s="99"/>
      <c r="U5" s="104"/>
      <c r="V5" s="99"/>
      <c r="W5" s="104"/>
      <c r="X5" s="99"/>
      <c r="Y5" s="101"/>
    </row>
    <row r="6" spans="1:25" ht="24.75" customHeight="1" x14ac:dyDescent="0.2">
      <c r="A6" s="48" t="s">
        <v>8</v>
      </c>
      <c r="B6" s="2">
        <v>12009</v>
      </c>
      <c r="C6" s="6">
        <v>11497</v>
      </c>
      <c r="D6" s="2">
        <v>12281</v>
      </c>
      <c r="E6" s="6">
        <v>13060</v>
      </c>
      <c r="F6" s="2">
        <v>21996</v>
      </c>
      <c r="G6" s="6">
        <v>19325</v>
      </c>
      <c r="H6" s="2">
        <v>23974</v>
      </c>
      <c r="I6" s="4">
        <v>30449</v>
      </c>
      <c r="J6" s="15">
        <v>16144</v>
      </c>
      <c r="K6" s="6">
        <v>19399</v>
      </c>
      <c r="L6" s="10">
        <v>19532</v>
      </c>
      <c r="M6" s="11">
        <v>27494</v>
      </c>
      <c r="N6" s="15">
        <v>13669</v>
      </c>
      <c r="O6" s="6">
        <v>14585</v>
      </c>
      <c r="P6" s="2">
        <v>12988</v>
      </c>
      <c r="Q6" s="6">
        <v>15377</v>
      </c>
      <c r="R6" s="2">
        <v>18527</v>
      </c>
      <c r="S6" s="6">
        <v>19364</v>
      </c>
      <c r="T6" s="2">
        <v>20800</v>
      </c>
      <c r="U6" s="6">
        <v>21970</v>
      </c>
      <c r="V6" s="2">
        <v>22714</v>
      </c>
      <c r="W6" s="6">
        <v>22121</v>
      </c>
      <c r="X6" s="2">
        <v>13308</v>
      </c>
      <c r="Y6" s="4">
        <v>19160</v>
      </c>
    </row>
    <row r="7" spans="1:25" ht="24.75" customHeight="1" x14ac:dyDescent="0.2">
      <c r="A7" s="28" t="s">
        <v>37</v>
      </c>
      <c r="B7" s="3">
        <v>21461</v>
      </c>
      <c r="C7" s="7">
        <v>18437</v>
      </c>
      <c r="D7" s="3">
        <v>24305</v>
      </c>
      <c r="E7" s="7">
        <v>23819</v>
      </c>
      <c r="F7" s="3">
        <v>38669</v>
      </c>
      <c r="G7" s="7">
        <v>41333</v>
      </c>
      <c r="H7" s="3">
        <v>39664</v>
      </c>
      <c r="I7" s="5">
        <v>50119</v>
      </c>
      <c r="J7" s="16">
        <v>22153</v>
      </c>
      <c r="K7" s="7">
        <v>31835</v>
      </c>
      <c r="L7" s="12">
        <v>38746</v>
      </c>
      <c r="M7" s="13">
        <v>55252</v>
      </c>
      <c r="N7" s="16">
        <v>23887</v>
      </c>
      <c r="O7" s="7">
        <v>24882</v>
      </c>
      <c r="P7" s="3">
        <v>23422</v>
      </c>
      <c r="Q7" s="7">
        <v>27486</v>
      </c>
      <c r="R7" s="3">
        <v>31586</v>
      </c>
      <c r="S7" s="7">
        <v>34006</v>
      </c>
      <c r="T7" s="3">
        <v>38389</v>
      </c>
      <c r="U7" s="7">
        <v>41156</v>
      </c>
      <c r="V7" s="3">
        <v>38938</v>
      </c>
      <c r="W7" s="7">
        <v>41855</v>
      </c>
      <c r="X7" s="3">
        <v>22918</v>
      </c>
      <c r="Y7" s="5">
        <v>34097</v>
      </c>
    </row>
    <row r="8" spans="1:25" ht="24.75" customHeight="1" x14ac:dyDescent="0.2">
      <c r="A8" s="48" t="s">
        <v>9</v>
      </c>
      <c r="B8" s="2">
        <v>11986</v>
      </c>
      <c r="C8" s="6">
        <v>11041</v>
      </c>
      <c r="D8" s="2">
        <v>12891</v>
      </c>
      <c r="E8" s="6">
        <v>12595</v>
      </c>
      <c r="F8" s="2">
        <v>18630</v>
      </c>
      <c r="G8" s="6">
        <v>16633</v>
      </c>
      <c r="H8" s="2">
        <v>21318</v>
      </c>
      <c r="I8" s="4">
        <v>21836</v>
      </c>
      <c r="J8" s="15">
        <v>13584</v>
      </c>
      <c r="K8" s="6">
        <v>15049</v>
      </c>
      <c r="L8" s="10">
        <v>19980</v>
      </c>
      <c r="M8" s="11">
        <v>23964</v>
      </c>
      <c r="N8" s="15">
        <v>13580</v>
      </c>
      <c r="O8" s="6">
        <v>12787</v>
      </c>
      <c r="P8" s="2">
        <v>13468</v>
      </c>
      <c r="Q8" s="6">
        <v>13915</v>
      </c>
      <c r="R8" s="2">
        <v>17369</v>
      </c>
      <c r="S8" s="6">
        <v>16264</v>
      </c>
      <c r="T8" s="2">
        <v>20295</v>
      </c>
      <c r="U8" s="6">
        <v>19218</v>
      </c>
      <c r="V8" s="2">
        <v>19796</v>
      </c>
      <c r="W8" s="6">
        <v>18787</v>
      </c>
      <c r="X8" s="2">
        <v>13197</v>
      </c>
      <c r="Y8" s="4">
        <v>16804</v>
      </c>
    </row>
    <row r="9" spans="1:25" ht="24.75" customHeight="1" x14ac:dyDescent="0.2">
      <c r="A9" s="28" t="s">
        <v>10</v>
      </c>
      <c r="B9" s="3">
        <v>15687</v>
      </c>
      <c r="C9" s="7">
        <v>15288</v>
      </c>
      <c r="D9" s="3">
        <v>18479</v>
      </c>
      <c r="E9" s="7">
        <v>18560</v>
      </c>
      <c r="F9" s="3">
        <v>26459</v>
      </c>
      <c r="G9" s="7">
        <v>28178</v>
      </c>
      <c r="H9" s="3">
        <v>29931</v>
      </c>
      <c r="I9" s="5">
        <v>30926</v>
      </c>
      <c r="J9" s="16">
        <v>15854</v>
      </c>
      <c r="K9" s="7">
        <v>17080</v>
      </c>
      <c r="L9" s="12">
        <v>27305</v>
      </c>
      <c r="M9" s="13">
        <v>30428</v>
      </c>
      <c r="N9" s="16">
        <v>17474</v>
      </c>
      <c r="O9" s="7">
        <v>18074</v>
      </c>
      <c r="P9" s="3">
        <v>17044</v>
      </c>
      <c r="Q9" s="7">
        <v>17150</v>
      </c>
      <c r="R9" s="3">
        <v>21554</v>
      </c>
      <c r="S9" s="7">
        <v>20203</v>
      </c>
      <c r="T9" s="3">
        <v>25573</v>
      </c>
      <c r="U9" s="7">
        <v>22301</v>
      </c>
      <c r="V9" s="3">
        <v>25678</v>
      </c>
      <c r="W9" s="7">
        <v>22730</v>
      </c>
      <c r="X9" s="3">
        <v>16074</v>
      </c>
      <c r="Y9" s="5">
        <v>20212</v>
      </c>
    </row>
    <row r="10" spans="1:25" ht="24.75" customHeight="1" x14ac:dyDescent="0.2">
      <c r="A10" s="48" t="s">
        <v>11</v>
      </c>
      <c r="B10" s="2">
        <v>17628</v>
      </c>
      <c r="C10" s="6">
        <v>17327</v>
      </c>
      <c r="D10" s="2">
        <v>19566</v>
      </c>
      <c r="E10" s="6">
        <v>20908</v>
      </c>
      <c r="F10" s="2">
        <v>28083</v>
      </c>
      <c r="G10" s="6">
        <v>28591</v>
      </c>
      <c r="H10" s="2">
        <v>24501</v>
      </c>
      <c r="I10" s="4">
        <v>27382</v>
      </c>
      <c r="J10" s="15">
        <v>16525</v>
      </c>
      <c r="K10" s="6">
        <v>17669</v>
      </c>
      <c r="L10" s="10">
        <v>25030</v>
      </c>
      <c r="M10" s="11">
        <v>27182</v>
      </c>
      <c r="N10" s="15">
        <v>20013</v>
      </c>
      <c r="O10" s="6">
        <v>21298</v>
      </c>
      <c r="P10" s="2">
        <v>18093</v>
      </c>
      <c r="Q10" s="6">
        <v>20468</v>
      </c>
      <c r="R10" s="2">
        <v>21327</v>
      </c>
      <c r="S10" s="6">
        <v>21109</v>
      </c>
      <c r="T10" s="2">
        <v>21486</v>
      </c>
      <c r="U10" s="6">
        <v>22903</v>
      </c>
      <c r="V10" s="2">
        <v>22682</v>
      </c>
      <c r="W10" s="6">
        <v>22922</v>
      </c>
      <c r="X10" s="2">
        <v>18875</v>
      </c>
      <c r="Y10" s="4">
        <v>21072</v>
      </c>
    </row>
    <row r="11" spans="1:25" s="14" customFormat="1" ht="24.75" customHeight="1" x14ac:dyDescent="0.2">
      <c r="A11" s="28" t="s">
        <v>12</v>
      </c>
      <c r="B11" s="3">
        <v>14147</v>
      </c>
      <c r="C11" s="7">
        <v>13242</v>
      </c>
      <c r="D11" s="3">
        <v>16061</v>
      </c>
      <c r="E11" s="7">
        <v>15481</v>
      </c>
      <c r="F11" s="3">
        <v>24067</v>
      </c>
      <c r="G11" s="7">
        <v>22925</v>
      </c>
      <c r="H11" s="3">
        <v>26907</v>
      </c>
      <c r="I11" s="5">
        <v>30096</v>
      </c>
      <c r="J11" s="16">
        <v>14084</v>
      </c>
      <c r="K11" s="7">
        <v>16326</v>
      </c>
      <c r="L11" s="12">
        <v>27327</v>
      </c>
      <c r="M11" s="13">
        <v>31253</v>
      </c>
      <c r="N11" s="16">
        <v>16537</v>
      </c>
      <c r="O11" s="7">
        <v>16897</v>
      </c>
      <c r="P11" s="3">
        <v>16305</v>
      </c>
      <c r="Q11" s="7">
        <v>15835</v>
      </c>
      <c r="R11" s="3">
        <v>22145</v>
      </c>
      <c r="S11" s="7">
        <v>21621</v>
      </c>
      <c r="T11" s="3">
        <v>24189</v>
      </c>
      <c r="U11" s="7">
        <v>23800</v>
      </c>
      <c r="V11" s="3">
        <v>24264</v>
      </c>
      <c r="W11" s="7">
        <v>24175</v>
      </c>
      <c r="X11" s="3">
        <v>16263</v>
      </c>
      <c r="Y11" s="5">
        <v>21359</v>
      </c>
    </row>
    <row r="12" spans="1:25" ht="24.75" customHeight="1" x14ac:dyDescent="0.2">
      <c r="A12" s="48" t="s">
        <v>13</v>
      </c>
      <c r="B12" s="2">
        <v>13475</v>
      </c>
      <c r="C12" s="6">
        <v>12070</v>
      </c>
      <c r="D12" s="2">
        <v>14162</v>
      </c>
      <c r="E12" s="6">
        <v>14631</v>
      </c>
      <c r="F12" s="2">
        <v>23401</v>
      </c>
      <c r="G12" s="6">
        <v>21777</v>
      </c>
      <c r="H12" s="2">
        <v>24073</v>
      </c>
      <c r="I12" s="4">
        <v>23484</v>
      </c>
      <c r="J12" s="15">
        <v>13450</v>
      </c>
      <c r="K12" s="6">
        <v>13181</v>
      </c>
      <c r="L12" s="10">
        <v>23995</v>
      </c>
      <c r="M12" s="11">
        <v>24865</v>
      </c>
      <c r="N12" s="15">
        <v>14805</v>
      </c>
      <c r="O12" s="6">
        <v>15532</v>
      </c>
      <c r="P12" s="2">
        <v>14336</v>
      </c>
      <c r="Q12" s="6">
        <v>15010</v>
      </c>
      <c r="R12" s="2">
        <v>17317</v>
      </c>
      <c r="S12" s="6">
        <v>17917</v>
      </c>
      <c r="T12" s="2">
        <v>19208</v>
      </c>
      <c r="U12" s="6">
        <v>21602</v>
      </c>
      <c r="V12" s="2">
        <v>19860</v>
      </c>
      <c r="W12" s="6">
        <v>22462</v>
      </c>
      <c r="X12" s="2">
        <v>14174</v>
      </c>
      <c r="Y12" s="4">
        <v>20056</v>
      </c>
    </row>
    <row r="13" spans="1:25" s="14" customFormat="1" ht="24.75" customHeight="1" x14ac:dyDescent="0.2">
      <c r="A13" s="28" t="s">
        <v>14</v>
      </c>
      <c r="B13" s="3">
        <v>20057</v>
      </c>
      <c r="C13" s="7">
        <v>20829</v>
      </c>
      <c r="D13" s="3">
        <v>21034</v>
      </c>
      <c r="E13" s="7">
        <v>24199</v>
      </c>
      <c r="F13" s="3">
        <v>30098</v>
      </c>
      <c r="G13" s="7">
        <v>30931</v>
      </c>
      <c r="H13" s="3">
        <v>29399</v>
      </c>
      <c r="I13" s="5">
        <v>29551</v>
      </c>
      <c r="J13" s="16">
        <v>19575</v>
      </c>
      <c r="K13" s="7">
        <v>18068</v>
      </c>
      <c r="L13" s="12">
        <v>28175</v>
      </c>
      <c r="M13" s="13">
        <v>27785</v>
      </c>
      <c r="N13" s="16">
        <v>23653</v>
      </c>
      <c r="O13" s="7">
        <v>23665</v>
      </c>
      <c r="P13" s="3">
        <v>22871</v>
      </c>
      <c r="Q13" s="7">
        <v>23834</v>
      </c>
      <c r="R13" s="3">
        <v>26534</v>
      </c>
      <c r="S13" s="7">
        <v>24881</v>
      </c>
      <c r="T13" s="3">
        <v>28715</v>
      </c>
      <c r="U13" s="7">
        <v>26836</v>
      </c>
      <c r="V13" s="3">
        <v>30120</v>
      </c>
      <c r="W13" s="7">
        <v>28201</v>
      </c>
      <c r="X13" s="3">
        <v>24442</v>
      </c>
      <c r="Y13" s="5">
        <v>24981</v>
      </c>
    </row>
    <row r="14" spans="1:25" ht="24.75" customHeight="1" x14ac:dyDescent="0.2">
      <c r="A14" s="48" t="s">
        <v>15</v>
      </c>
      <c r="B14" s="2">
        <v>14857</v>
      </c>
      <c r="C14" s="6">
        <v>13787</v>
      </c>
      <c r="D14" s="2">
        <v>15976</v>
      </c>
      <c r="E14" s="6">
        <v>15927</v>
      </c>
      <c r="F14" s="2">
        <v>23917</v>
      </c>
      <c r="G14" s="6">
        <v>22443</v>
      </c>
      <c r="H14" s="2">
        <v>28481</v>
      </c>
      <c r="I14" s="4">
        <v>31226</v>
      </c>
      <c r="J14" s="15">
        <v>18917</v>
      </c>
      <c r="K14" s="6">
        <v>17750</v>
      </c>
      <c r="L14" s="10">
        <v>28762</v>
      </c>
      <c r="M14" s="11">
        <v>31657</v>
      </c>
      <c r="N14" s="15">
        <v>16864</v>
      </c>
      <c r="O14" s="6">
        <v>17426</v>
      </c>
      <c r="P14" s="2">
        <v>15750</v>
      </c>
      <c r="Q14" s="6">
        <v>18267</v>
      </c>
      <c r="R14" s="2">
        <v>21884</v>
      </c>
      <c r="S14" s="6">
        <v>22168</v>
      </c>
      <c r="T14" s="2">
        <v>25596</v>
      </c>
      <c r="U14" s="6">
        <v>26006</v>
      </c>
      <c r="V14" s="2">
        <v>26406</v>
      </c>
      <c r="W14" s="6">
        <v>26289</v>
      </c>
      <c r="X14" s="2">
        <v>15963</v>
      </c>
      <c r="Y14" s="4">
        <v>22911</v>
      </c>
    </row>
    <row r="15" spans="1:25" s="14" customFormat="1" ht="24.75" customHeight="1" x14ac:dyDescent="0.2">
      <c r="A15" s="28" t="s">
        <v>17</v>
      </c>
      <c r="B15" s="3">
        <v>13950</v>
      </c>
      <c r="C15" s="7">
        <v>12298</v>
      </c>
      <c r="D15" s="3">
        <v>14320</v>
      </c>
      <c r="E15" s="7">
        <v>13507</v>
      </c>
      <c r="F15" s="3">
        <v>20368</v>
      </c>
      <c r="G15" s="7">
        <v>18837</v>
      </c>
      <c r="H15" s="3">
        <v>23393</v>
      </c>
      <c r="I15" s="5">
        <v>23155</v>
      </c>
      <c r="J15" s="16">
        <v>15239</v>
      </c>
      <c r="K15" s="7">
        <v>16907</v>
      </c>
      <c r="L15" s="12">
        <v>22729</v>
      </c>
      <c r="M15" s="13">
        <v>25333</v>
      </c>
      <c r="N15" s="16">
        <v>14701</v>
      </c>
      <c r="O15" s="7">
        <v>14780</v>
      </c>
      <c r="P15" s="3">
        <v>13896</v>
      </c>
      <c r="Q15" s="7">
        <v>14693</v>
      </c>
      <c r="R15" s="3">
        <v>19567</v>
      </c>
      <c r="S15" s="7">
        <v>18384</v>
      </c>
      <c r="T15" s="3">
        <v>22612</v>
      </c>
      <c r="U15" s="7">
        <v>22220</v>
      </c>
      <c r="V15" s="3">
        <v>21670</v>
      </c>
      <c r="W15" s="7">
        <v>22318</v>
      </c>
      <c r="X15" s="3">
        <v>14471</v>
      </c>
      <c r="Y15" s="5">
        <v>19300</v>
      </c>
    </row>
    <row r="16" spans="1:25" ht="24.75" customHeight="1" x14ac:dyDescent="0.2">
      <c r="A16" s="48" t="s">
        <v>18</v>
      </c>
      <c r="B16" s="2">
        <v>12005</v>
      </c>
      <c r="C16" s="6">
        <v>10579</v>
      </c>
      <c r="D16" s="2">
        <v>13088</v>
      </c>
      <c r="E16" s="6">
        <v>13211</v>
      </c>
      <c r="F16" s="2">
        <v>22795</v>
      </c>
      <c r="G16" s="6">
        <v>19972</v>
      </c>
      <c r="H16" s="2">
        <v>27136</v>
      </c>
      <c r="I16" s="4">
        <v>26237</v>
      </c>
      <c r="J16" s="15">
        <v>13208</v>
      </c>
      <c r="K16" s="6">
        <v>14475</v>
      </c>
      <c r="L16" s="10">
        <v>24058</v>
      </c>
      <c r="M16" s="11">
        <v>27191</v>
      </c>
      <c r="N16" s="15">
        <v>14400</v>
      </c>
      <c r="O16" s="6">
        <v>13355</v>
      </c>
      <c r="P16" s="2">
        <v>12642</v>
      </c>
      <c r="Q16" s="6">
        <v>12675</v>
      </c>
      <c r="R16" s="2">
        <v>19633</v>
      </c>
      <c r="S16" s="6">
        <v>15638</v>
      </c>
      <c r="T16" s="2">
        <v>22787</v>
      </c>
      <c r="U16" s="6">
        <v>18297</v>
      </c>
      <c r="V16" s="2">
        <v>24261</v>
      </c>
      <c r="W16" s="6">
        <v>19377</v>
      </c>
      <c r="X16" s="2">
        <v>12563</v>
      </c>
      <c r="Y16" s="4">
        <v>16200</v>
      </c>
    </row>
    <row r="17" spans="1:25" s="14" customFormat="1" ht="24.75" customHeight="1" x14ac:dyDescent="0.2">
      <c r="A17" s="28" t="s">
        <v>19</v>
      </c>
      <c r="B17" s="3">
        <v>14765</v>
      </c>
      <c r="C17" s="7">
        <v>13632</v>
      </c>
      <c r="D17" s="3">
        <v>16145</v>
      </c>
      <c r="E17" s="7">
        <v>15286</v>
      </c>
      <c r="F17" s="3">
        <v>24820</v>
      </c>
      <c r="G17" s="7">
        <v>22756</v>
      </c>
      <c r="H17" s="3">
        <v>29617</v>
      </c>
      <c r="I17" s="5">
        <v>30627</v>
      </c>
      <c r="J17" s="16">
        <v>17777</v>
      </c>
      <c r="K17" s="7">
        <v>19244</v>
      </c>
      <c r="L17" s="12">
        <v>24253</v>
      </c>
      <c r="M17" s="13">
        <v>30670</v>
      </c>
      <c r="N17" s="16">
        <v>15864</v>
      </c>
      <c r="O17" s="7">
        <v>17761</v>
      </c>
      <c r="P17" s="3">
        <v>14723</v>
      </c>
      <c r="Q17" s="7">
        <v>16610</v>
      </c>
      <c r="R17" s="3">
        <v>20662</v>
      </c>
      <c r="S17" s="7">
        <v>18628</v>
      </c>
      <c r="T17" s="3">
        <v>23719</v>
      </c>
      <c r="U17" s="7">
        <v>21233</v>
      </c>
      <c r="V17" s="3">
        <v>23127</v>
      </c>
      <c r="W17" s="7">
        <v>21911</v>
      </c>
      <c r="X17" s="3">
        <v>15170</v>
      </c>
      <c r="Y17" s="5">
        <v>19112</v>
      </c>
    </row>
    <row r="18" spans="1:25" ht="24.75" customHeight="1" x14ac:dyDescent="0.2">
      <c r="A18" s="48" t="s">
        <v>20</v>
      </c>
      <c r="B18" s="2">
        <v>9891</v>
      </c>
      <c r="C18" s="6">
        <v>8789</v>
      </c>
      <c r="D18" s="2">
        <v>10588</v>
      </c>
      <c r="E18" s="6">
        <v>10039</v>
      </c>
      <c r="F18" s="2">
        <v>16373</v>
      </c>
      <c r="G18" s="6">
        <v>13613</v>
      </c>
      <c r="H18" s="2">
        <v>17666</v>
      </c>
      <c r="I18" s="4">
        <v>17715</v>
      </c>
      <c r="J18" s="15">
        <v>11340</v>
      </c>
      <c r="K18" s="6">
        <v>12157</v>
      </c>
      <c r="L18" s="10">
        <v>16420</v>
      </c>
      <c r="M18" s="11">
        <v>20040</v>
      </c>
      <c r="N18" s="15">
        <v>10195</v>
      </c>
      <c r="O18" s="6">
        <v>10241</v>
      </c>
      <c r="P18" s="2">
        <v>10167</v>
      </c>
      <c r="Q18" s="6">
        <v>10171</v>
      </c>
      <c r="R18" s="2">
        <v>15617</v>
      </c>
      <c r="S18" s="6">
        <v>13225</v>
      </c>
      <c r="T18" s="2">
        <v>18232</v>
      </c>
      <c r="U18" s="6">
        <v>16160</v>
      </c>
      <c r="V18" s="2">
        <v>18919</v>
      </c>
      <c r="W18" s="6">
        <v>16891</v>
      </c>
      <c r="X18" s="2">
        <v>10705</v>
      </c>
      <c r="Y18" s="4">
        <v>13999</v>
      </c>
    </row>
    <row r="19" spans="1:25" s="14" customFormat="1" ht="24.75" customHeight="1" x14ac:dyDescent="0.2">
      <c r="A19" s="28" t="s">
        <v>21</v>
      </c>
      <c r="B19" s="3">
        <v>11782</v>
      </c>
      <c r="C19" s="7">
        <v>11643</v>
      </c>
      <c r="D19" s="3">
        <v>12824</v>
      </c>
      <c r="E19" s="7">
        <v>13547</v>
      </c>
      <c r="F19" s="3">
        <v>18134</v>
      </c>
      <c r="G19" s="7">
        <v>18023</v>
      </c>
      <c r="H19" s="3">
        <v>21562</v>
      </c>
      <c r="I19" s="5">
        <v>22526</v>
      </c>
      <c r="J19" s="16">
        <v>12015</v>
      </c>
      <c r="K19" s="7">
        <v>13877</v>
      </c>
      <c r="L19" s="12">
        <v>19619</v>
      </c>
      <c r="M19" s="13">
        <v>25247</v>
      </c>
      <c r="N19" s="16">
        <v>14123</v>
      </c>
      <c r="O19" s="7">
        <v>14288</v>
      </c>
      <c r="P19" s="3">
        <v>14166</v>
      </c>
      <c r="Q19" s="7">
        <v>14694</v>
      </c>
      <c r="R19" s="3">
        <v>19733</v>
      </c>
      <c r="S19" s="7">
        <v>18367</v>
      </c>
      <c r="T19" s="3">
        <v>21848</v>
      </c>
      <c r="U19" s="7">
        <v>20802</v>
      </c>
      <c r="V19" s="3">
        <v>20940</v>
      </c>
      <c r="W19" s="7">
        <v>21725</v>
      </c>
      <c r="X19" s="3">
        <v>14017</v>
      </c>
      <c r="Y19" s="5">
        <v>18368</v>
      </c>
    </row>
    <row r="20" spans="1:25" ht="24.75" customHeight="1" x14ac:dyDescent="0.2">
      <c r="A20" s="48" t="s">
        <v>22</v>
      </c>
      <c r="B20" s="2">
        <v>12767</v>
      </c>
      <c r="C20" s="6">
        <v>12520</v>
      </c>
      <c r="D20" s="2">
        <v>13691</v>
      </c>
      <c r="E20" s="6">
        <v>15189</v>
      </c>
      <c r="F20" s="2">
        <v>21610</v>
      </c>
      <c r="G20" s="6">
        <v>23896</v>
      </c>
      <c r="H20" s="2">
        <v>24473</v>
      </c>
      <c r="I20" s="4">
        <v>26450</v>
      </c>
      <c r="J20" s="15">
        <v>11853</v>
      </c>
      <c r="K20" s="6">
        <v>13011</v>
      </c>
      <c r="L20" s="10">
        <v>20774</v>
      </c>
      <c r="M20" s="11">
        <v>25140</v>
      </c>
      <c r="N20" s="15">
        <v>14893</v>
      </c>
      <c r="O20" s="6">
        <v>16595</v>
      </c>
      <c r="P20" s="2">
        <v>13229</v>
      </c>
      <c r="Q20" s="6">
        <v>15441</v>
      </c>
      <c r="R20" s="2">
        <v>14992</v>
      </c>
      <c r="S20" s="6">
        <v>15589</v>
      </c>
      <c r="T20" s="2">
        <v>15737</v>
      </c>
      <c r="U20" s="6">
        <v>18011</v>
      </c>
      <c r="V20" s="2">
        <v>17030</v>
      </c>
      <c r="W20" s="6">
        <v>19238</v>
      </c>
      <c r="X20" s="2">
        <v>13728</v>
      </c>
      <c r="Y20" s="4">
        <v>16099</v>
      </c>
    </row>
    <row r="21" spans="1:25" s="14" customFormat="1" ht="24.75" customHeight="1" x14ac:dyDescent="0.2">
      <c r="A21" s="28" t="s">
        <v>23</v>
      </c>
      <c r="B21" s="3">
        <v>10193</v>
      </c>
      <c r="C21" s="7">
        <v>9694</v>
      </c>
      <c r="D21" s="3">
        <v>11289</v>
      </c>
      <c r="E21" s="7">
        <v>10946</v>
      </c>
      <c r="F21" s="3">
        <v>17540</v>
      </c>
      <c r="G21" s="7">
        <v>16978</v>
      </c>
      <c r="H21" s="3">
        <v>20191</v>
      </c>
      <c r="I21" s="5">
        <v>19965</v>
      </c>
      <c r="J21" s="16">
        <v>13421</v>
      </c>
      <c r="K21" s="7">
        <v>14095</v>
      </c>
      <c r="L21" s="12">
        <v>18446</v>
      </c>
      <c r="M21" s="13">
        <v>22926</v>
      </c>
      <c r="N21" s="16">
        <v>11963</v>
      </c>
      <c r="O21" s="7">
        <v>11986</v>
      </c>
      <c r="P21" s="3">
        <v>11531</v>
      </c>
      <c r="Q21" s="7">
        <v>11508</v>
      </c>
      <c r="R21" s="3">
        <v>12487</v>
      </c>
      <c r="S21" s="7">
        <v>13031</v>
      </c>
      <c r="T21" s="3">
        <v>12584</v>
      </c>
      <c r="U21" s="7">
        <v>13721</v>
      </c>
      <c r="V21" s="3">
        <v>13623</v>
      </c>
      <c r="W21" s="7">
        <v>14058</v>
      </c>
      <c r="X21" s="3">
        <v>10009</v>
      </c>
      <c r="Y21" s="5">
        <v>12079</v>
      </c>
    </row>
    <row r="22" spans="1:25" ht="24.75" customHeight="1" thickBot="1" x14ac:dyDescent="0.25">
      <c r="A22" s="49" t="s">
        <v>16</v>
      </c>
      <c r="B22" s="18">
        <v>17039</v>
      </c>
      <c r="C22" s="19">
        <v>15299</v>
      </c>
      <c r="D22" s="18">
        <v>17413</v>
      </c>
      <c r="E22" s="19">
        <v>17149</v>
      </c>
      <c r="F22" s="18">
        <v>21554</v>
      </c>
      <c r="G22" s="19">
        <v>20093</v>
      </c>
      <c r="H22" s="18">
        <v>24087</v>
      </c>
      <c r="I22" s="22">
        <v>23072</v>
      </c>
      <c r="J22" s="31">
        <v>15830</v>
      </c>
      <c r="K22" s="19">
        <v>14419</v>
      </c>
      <c r="L22" s="20">
        <v>23886</v>
      </c>
      <c r="M22" s="21">
        <v>24242</v>
      </c>
      <c r="N22" s="31">
        <v>18908</v>
      </c>
      <c r="O22" s="19">
        <v>15648</v>
      </c>
      <c r="P22" s="18">
        <v>19260</v>
      </c>
      <c r="Q22" s="19">
        <v>17771</v>
      </c>
      <c r="R22" s="18">
        <v>23060</v>
      </c>
      <c r="S22" s="19">
        <v>20497</v>
      </c>
      <c r="T22" s="18">
        <v>24606</v>
      </c>
      <c r="U22" s="19">
        <v>23261</v>
      </c>
      <c r="V22" s="18">
        <v>25601</v>
      </c>
      <c r="W22" s="19">
        <v>23288</v>
      </c>
      <c r="X22" s="18">
        <v>18970</v>
      </c>
      <c r="Y22" s="22">
        <v>21009</v>
      </c>
    </row>
    <row r="23" spans="1:25" ht="24.9" customHeight="1" thickTop="1" thickBot="1" x14ac:dyDescent="0.25">
      <c r="A23" s="50" t="s">
        <v>32</v>
      </c>
      <c r="B23" s="51">
        <f t="shared" ref="B23:Y23" si="0">SUM(B6:B22)</f>
        <v>243699</v>
      </c>
      <c r="C23" s="52">
        <f t="shared" si="0"/>
        <v>227972</v>
      </c>
      <c r="D23" s="17">
        <f t="shared" si="0"/>
        <v>264113</v>
      </c>
      <c r="E23" s="81">
        <f t="shared" si="0"/>
        <v>268054</v>
      </c>
      <c r="F23" s="17">
        <f t="shared" si="0"/>
        <v>398514</v>
      </c>
      <c r="G23" s="81">
        <f t="shared" si="0"/>
        <v>386304</v>
      </c>
      <c r="H23" s="17">
        <f t="shared" si="0"/>
        <v>436373</v>
      </c>
      <c r="I23" s="82">
        <f t="shared" si="0"/>
        <v>464816</v>
      </c>
      <c r="J23" s="54">
        <f t="shared" si="0"/>
        <v>260969</v>
      </c>
      <c r="K23" s="83">
        <f t="shared" si="0"/>
        <v>284542</v>
      </c>
      <c r="L23" s="55">
        <f t="shared" si="0"/>
        <v>409037</v>
      </c>
      <c r="M23" s="84">
        <f t="shared" si="0"/>
        <v>480669</v>
      </c>
      <c r="N23" s="57">
        <f t="shared" si="0"/>
        <v>275529</v>
      </c>
      <c r="O23" s="81">
        <f t="shared" si="0"/>
        <v>279800</v>
      </c>
      <c r="P23" s="51">
        <f t="shared" si="0"/>
        <v>263891</v>
      </c>
      <c r="Q23" s="81">
        <f t="shared" si="0"/>
        <v>280905</v>
      </c>
      <c r="R23" s="51">
        <f t="shared" si="0"/>
        <v>343994</v>
      </c>
      <c r="S23" s="81">
        <f t="shared" si="0"/>
        <v>330892</v>
      </c>
      <c r="T23" s="51">
        <f t="shared" si="0"/>
        <v>386376</v>
      </c>
      <c r="U23" s="81">
        <f t="shared" si="0"/>
        <v>379497</v>
      </c>
      <c r="V23" s="51">
        <f t="shared" si="0"/>
        <v>395629</v>
      </c>
      <c r="W23" s="81">
        <f t="shared" si="0"/>
        <v>388348</v>
      </c>
      <c r="X23" s="51">
        <f t="shared" si="0"/>
        <v>264847</v>
      </c>
      <c r="Y23" s="82">
        <f t="shared" si="0"/>
        <v>336818</v>
      </c>
    </row>
    <row r="24" spans="1:25" ht="24.75" customHeight="1" x14ac:dyDescent="0.2">
      <c r="A24" s="58" t="s">
        <v>34</v>
      </c>
      <c r="B24" s="59"/>
      <c r="C24" s="8">
        <f>C23/B23</f>
        <v>0.93546547174998662</v>
      </c>
      <c r="D24" s="60"/>
      <c r="E24" s="1">
        <f>E23/D23</f>
        <v>1.0149216433874895</v>
      </c>
      <c r="G24" s="1">
        <f>G23/F23</f>
        <v>0.96936117677170686</v>
      </c>
      <c r="I24" s="1">
        <f>I23/H23</f>
        <v>1.0651804763356119</v>
      </c>
      <c r="J24" s="61"/>
      <c r="K24" s="8">
        <f>K23/J23</f>
        <v>1.0903287363633229</v>
      </c>
      <c r="M24" s="1">
        <f>M23/L23</f>
        <v>1.1751235218329883</v>
      </c>
      <c r="N24" s="9"/>
      <c r="O24" s="9">
        <f>O23/N23</f>
        <v>1.0155010906292985</v>
      </c>
      <c r="P24" s="1"/>
      <c r="Q24" s="1">
        <f>Q23/P23</f>
        <v>1.0644735894744422</v>
      </c>
      <c r="R24" s="1"/>
      <c r="S24" s="1">
        <f>S23/R23</f>
        <v>0.96191212637429724</v>
      </c>
      <c r="T24" s="9"/>
      <c r="U24" s="9">
        <f>U23/T23</f>
        <v>0.98219609913659234</v>
      </c>
      <c r="V24" s="1"/>
      <c r="W24" s="1">
        <f>W23/V23</f>
        <v>0.98159639460201353</v>
      </c>
      <c r="X24" s="1"/>
      <c r="Y24" s="1">
        <f>Y23/X23</f>
        <v>1.2717455738596246</v>
      </c>
    </row>
    <row r="25" spans="1:25" s="66" customFormat="1" ht="24.75" customHeight="1" thickBot="1" x14ac:dyDescent="0.25">
      <c r="A25" s="62" t="s">
        <v>33</v>
      </c>
      <c r="B25" s="63"/>
      <c r="C25" s="64">
        <f>IF(C23=0,"",C23-B23)</f>
        <v>-15727</v>
      </c>
      <c r="D25" s="65"/>
      <c r="E25" s="62">
        <f>IF(E23=0,"",E23-D23)</f>
        <v>3941</v>
      </c>
      <c r="G25" s="62">
        <f>IF(G23=0,"",G23-F23)</f>
        <v>-12210</v>
      </c>
      <c r="I25" s="62">
        <f>IF(I23=0,"",I23-H23)</f>
        <v>28443</v>
      </c>
      <c r="K25" s="62">
        <f>IF(K23=0,"",K23-J23)</f>
        <v>23573</v>
      </c>
      <c r="M25" s="62">
        <f>IF(M23=0,"",M23-L23)</f>
        <v>71632</v>
      </c>
      <c r="O25" s="62">
        <f>IF(O23=0,"",O23-N23)</f>
        <v>4271</v>
      </c>
      <c r="Q25" s="62">
        <f>IF(Q23=0,"",Q23-P23)</f>
        <v>17014</v>
      </c>
      <c r="S25" s="62">
        <f>IF(S23=0,"",S23-R23)</f>
        <v>-13102</v>
      </c>
      <c r="U25" s="62">
        <f>IF(U23=0,"",U23-T23)</f>
        <v>-6879</v>
      </c>
      <c r="W25" s="62">
        <f>IF(W23=0,"",W23-V23)</f>
        <v>-7281</v>
      </c>
      <c r="Y25" s="62">
        <f>IF(Y23=0,"",Y23-X23)</f>
        <v>71971</v>
      </c>
    </row>
    <row r="26" spans="1:25" s="58" customFormat="1" ht="14.25" customHeight="1" x14ac:dyDescent="0.2">
      <c r="A26" s="108" t="s">
        <v>0</v>
      </c>
      <c r="B26" s="88" t="s">
        <v>38</v>
      </c>
      <c r="C26" s="90" t="s">
        <v>39</v>
      </c>
      <c r="D26" s="88" t="s">
        <v>40</v>
      </c>
      <c r="E26" s="90" t="s">
        <v>41</v>
      </c>
      <c r="F26" s="88" t="s">
        <v>42</v>
      </c>
      <c r="G26" s="90" t="s">
        <v>43</v>
      </c>
      <c r="H26" s="88" t="s">
        <v>44</v>
      </c>
      <c r="I26" s="92" t="s">
        <v>45</v>
      </c>
      <c r="J26" s="88" t="s">
        <v>46</v>
      </c>
      <c r="K26" s="118" t="s">
        <v>47</v>
      </c>
      <c r="L26" s="116" t="s">
        <v>48</v>
      </c>
      <c r="M26" s="114" t="s">
        <v>49</v>
      </c>
      <c r="N26" s="94" t="s">
        <v>50</v>
      </c>
      <c r="O26" s="90" t="s">
        <v>51</v>
      </c>
      <c r="P26" s="98" t="s">
        <v>52</v>
      </c>
      <c r="Q26" s="103" t="s">
        <v>53</v>
      </c>
      <c r="R26" s="88" t="s">
        <v>54</v>
      </c>
      <c r="S26" s="90" t="s">
        <v>55</v>
      </c>
      <c r="T26" s="98" t="s">
        <v>56</v>
      </c>
      <c r="U26" s="103" t="s">
        <v>57</v>
      </c>
      <c r="V26" s="98" t="s">
        <v>58</v>
      </c>
      <c r="W26" s="103" t="s">
        <v>59</v>
      </c>
      <c r="X26" s="98" t="s">
        <v>60</v>
      </c>
      <c r="Y26" s="100" t="s">
        <v>61</v>
      </c>
    </row>
    <row r="27" spans="1:25" s="58" customFormat="1" ht="18.75" customHeight="1" x14ac:dyDescent="0.2">
      <c r="A27" s="102"/>
      <c r="B27" s="89"/>
      <c r="C27" s="91"/>
      <c r="D27" s="89"/>
      <c r="E27" s="91"/>
      <c r="F27" s="89"/>
      <c r="G27" s="91"/>
      <c r="H27" s="89"/>
      <c r="I27" s="93"/>
      <c r="J27" s="89"/>
      <c r="K27" s="115"/>
      <c r="L27" s="117"/>
      <c r="M27" s="115"/>
      <c r="N27" s="97"/>
      <c r="O27" s="102"/>
      <c r="P27" s="99"/>
      <c r="Q27" s="104"/>
      <c r="R27" s="96"/>
      <c r="S27" s="102"/>
      <c r="T27" s="99"/>
      <c r="U27" s="104"/>
      <c r="V27" s="99"/>
      <c r="W27" s="104"/>
      <c r="X27" s="99"/>
      <c r="Y27" s="101"/>
    </row>
    <row r="28" spans="1:25" ht="24.75" customHeight="1" x14ac:dyDescent="0.2">
      <c r="A28" s="67" t="s">
        <v>24</v>
      </c>
      <c r="B28" s="2">
        <v>24673</v>
      </c>
      <c r="C28" s="6">
        <v>24626</v>
      </c>
      <c r="D28" s="2">
        <v>26489</v>
      </c>
      <c r="E28" s="6">
        <v>28423</v>
      </c>
      <c r="F28" s="2">
        <v>34888</v>
      </c>
      <c r="G28" s="6">
        <v>35231</v>
      </c>
      <c r="H28" s="2">
        <v>31851</v>
      </c>
      <c r="I28" s="4">
        <v>32571</v>
      </c>
      <c r="J28" s="15">
        <v>24259</v>
      </c>
      <c r="K28" s="11">
        <v>22856</v>
      </c>
      <c r="L28" s="10">
        <v>33830</v>
      </c>
      <c r="M28" s="11">
        <v>34755</v>
      </c>
      <c r="N28" s="15">
        <v>31316</v>
      </c>
      <c r="O28" s="6">
        <v>34693</v>
      </c>
      <c r="P28" s="2">
        <v>27215</v>
      </c>
      <c r="Q28" s="6">
        <v>27853</v>
      </c>
      <c r="R28" s="2">
        <v>27944</v>
      </c>
      <c r="S28" s="6">
        <v>27842</v>
      </c>
      <c r="T28" s="2">
        <v>26551</v>
      </c>
      <c r="U28" s="6">
        <v>28474</v>
      </c>
      <c r="V28" s="2">
        <v>26304</v>
      </c>
      <c r="W28" s="6">
        <v>27740</v>
      </c>
      <c r="X28" s="2">
        <v>26315</v>
      </c>
      <c r="Y28" s="4">
        <v>25219</v>
      </c>
    </row>
    <row r="29" spans="1:25" ht="24.75" customHeight="1" x14ac:dyDescent="0.2">
      <c r="A29" s="29" t="s">
        <v>25</v>
      </c>
      <c r="B29" s="3">
        <v>17233</v>
      </c>
      <c r="C29" s="7">
        <v>16042</v>
      </c>
      <c r="D29" s="3">
        <v>15816</v>
      </c>
      <c r="E29" s="7">
        <v>16660</v>
      </c>
      <c r="F29" s="3">
        <v>27566</v>
      </c>
      <c r="G29" s="7">
        <v>27521</v>
      </c>
      <c r="H29" s="3">
        <v>30799</v>
      </c>
      <c r="I29" s="5">
        <v>35808</v>
      </c>
      <c r="J29" s="16">
        <v>22321</v>
      </c>
      <c r="K29" s="13">
        <v>25526</v>
      </c>
      <c r="L29" s="12">
        <v>31085</v>
      </c>
      <c r="M29" s="13">
        <v>36376</v>
      </c>
      <c r="N29" s="16">
        <v>22583</v>
      </c>
      <c r="O29" s="7">
        <v>21721</v>
      </c>
      <c r="P29" s="3">
        <v>21782</v>
      </c>
      <c r="Q29" s="7">
        <v>22518</v>
      </c>
      <c r="R29" s="3">
        <v>28550</v>
      </c>
      <c r="S29" s="7">
        <v>27164</v>
      </c>
      <c r="T29" s="3">
        <v>30433</v>
      </c>
      <c r="U29" s="7">
        <v>29518</v>
      </c>
      <c r="V29" s="3">
        <v>25981</v>
      </c>
      <c r="W29" s="7">
        <v>27094</v>
      </c>
      <c r="X29" s="3">
        <v>22038</v>
      </c>
      <c r="Y29" s="5">
        <v>25553</v>
      </c>
    </row>
    <row r="30" spans="1:25" ht="24.75" customHeight="1" x14ac:dyDescent="0.2">
      <c r="A30" s="67" t="s">
        <v>1</v>
      </c>
      <c r="B30" s="2">
        <v>379</v>
      </c>
      <c r="C30" s="6">
        <v>496</v>
      </c>
      <c r="D30" s="2">
        <v>448</v>
      </c>
      <c r="E30" s="6">
        <v>411</v>
      </c>
      <c r="F30" s="2">
        <v>263</v>
      </c>
      <c r="G30" s="6">
        <v>376</v>
      </c>
      <c r="H30" s="2">
        <v>404</v>
      </c>
      <c r="I30" s="4">
        <v>452</v>
      </c>
      <c r="J30" s="15">
        <v>362</v>
      </c>
      <c r="K30" s="11">
        <v>323</v>
      </c>
      <c r="L30" s="10">
        <v>703</v>
      </c>
      <c r="M30" s="11">
        <v>413</v>
      </c>
      <c r="N30" s="15">
        <v>994</v>
      </c>
      <c r="O30" s="35">
        <v>1238</v>
      </c>
      <c r="P30" s="2">
        <v>944</v>
      </c>
      <c r="Q30" s="6">
        <v>714</v>
      </c>
      <c r="R30" s="2">
        <v>1082</v>
      </c>
      <c r="S30" s="6">
        <v>989</v>
      </c>
      <c r="T30" s="2">
        <v>699</v>
      </c>
      <c r="U30" s="6">
        <v>720</v>
      </c>
      <c r="V30" s="2">
        <v>863</v>
      </c>
      <c r="W30" s="6">
        <v>567</v>
      </c>
      <c r="X30" s="2">
        <v>734</v>
      </c>
      <c r="Y30" s="4">
        <v>546</v>
      </c>
    </row>
    <row r="31" spans="1:25" ht="24.75" customHeight="1" x14ac:dyDescent="0.2">
      <c r="A31" s="29" t="s">
        <v>26</v>
      </c>
      <c r="B31" s="3">
        <v>17264</v>
      </c>
      <c r="C31" s="7">
        <v>17569</v>
      </c>
      <c r="D31" s="3">
        <v>18044</v>
      </c>
      <c r="E31" s="7">
        <v>18415</v>
      </c>
      <c r="F31" s="3">
        <v>23864</v>
      </c>
      <c r="G31" s="7">
        <v>25984</v>
      </c>
      <c r="H31" s="3">
        <v>32265</v>
      </c>
      <c r="I31" s="5">
        <v>35026</v>
      </c>
      <c r="J31" s="16">
        <v>23148</v>
      </c>
      <c r="K31" s="13">
        <v>25910</v>
      </c>
      <c r="L31" s="12">
        <v>29903</v>
      </c>
      <c r="M31" s="13">
        <v>33308</v>
      </c>
      <c r="N31" s="16">
        <v>19947</v>
      </c>
      <c r="O31" s="7">
        <v>21635</v>
      </c>
      <c r="P31" s="3">
        <v>20182</v>
      </c>
      <c r="Q31" s="7">
        <v>21046</v>
      </c>
      <c r="R31" s="3">
        <v>26515</v>
      </c>
      <c r="S31" s="7">
        <v>24857</v>
      </c>
      <c r="T31" s="3">
        <v>27014</v>
      </c>
      <c r="U31" s="7">
        <v>27913</v>
      </c>
      <c r="V31" s="3">
        <v>25801</v>
      </c>
      <c r="W31" s="7">
        <v>25538</v>
      </c>
      <c r="X31" s="3">
        <v>20537</v>
      </c>
      <c r="Y31" s="5">
        <v>24298</v>
      </c>
    </row>
    <row r="32" spans="1:25" ht="24.75" customHeight="1" x14ac:dyDescent="0.2">
      <c r="A32" s="67" t="s">
        <v>27</v>
      </c>
      <c r="B32" s="2">
        <v>16936</v>
      </c>
      <c r="C32" s="6">
        <v>15253</v>
      </c>
      <c r="D32" s="2">
        <v>16652</v>
      </c>
      <c r="E32" s="6">
        <v>16628</v>
      </c>
      <c r="F32" s="2">
        <v>23458</v>
      </c>
      <c r="G32" s="6">
        <v>20840</v>
      </c>
      <c r="H32" s="2">
        <v>25124</v>
      </c>
      <c r="I32" s="4">
        <v>31494</v>
      </c>
      <c r="J32" s="15">
        <v>16958</v>
      </c>
      <c r="K32" s="11">
        <v>22085</v>
      </c>
      <c r="L32" s="10">
        <v>23570</v>
      </c>
      <c r="M32" s="11">
        <v>30260</v>
      </c>
      <c r="N32" s="15">
        <v>19873</v>
      </c>
      <c r="O32" s="6">
        <v>20225</v>
      </c>
      <c r="P32" s="2">
        <v>19623</v>
      </c>
      <c r="Q32" s="6">
        <v>20962</v>
      </c>
      <c r="R32" s="2">
        <v>26781</v>
      </c>
      <c r="S32" s="6">
        <v>27215</v>
      </c>
      <c r="T32" s="2">
        <v>30256</v>
      </c>
      <c r="U32" s="6">
        <v>29803</v>
      </c>
      <c r="V32" s="2">
        <v>28749</v>
      </c>
      <c r="W32" s="6">
        <v>28153</v>
      </c>
      <c r="X32" s="2">
        <v>20145</v>
      </c>
      <c r="Y32" s="4">
        <v>27065</v>
      </c>
    </row>
    <row r="33" spans="1:25" ht="24.75" customHeight="1" x14ac:dyDescent="0.2">
      <c r="A33" s="29" t="s">
        <v>28</v>
      </c>
      <c r="B33" s="3">
        <v>19918</v>
      </c>
      <c r="C33" s="7">
        <v>19833</v>
      </c>
      <c r="D33" s="3">
        <v>19153</v>
      </c>
      <c r="E33" s="7">
        <v>20281</v>
      </c>
      <c r="F33" s="3">
        <v>30884</v>
      </c>
      <c r="G33" s="7">
        <v>29966</v>
      </c>
      <c r="H33" s="3">
        <v>41145</v>
      </c>
      <c r="I33" s="5">
        <v>44404</v>
      </c>
      <c r="J33" s="16">
        <v>30202</v>
      </c>
      <c r="K33" s="13">
        <v>31004</v>
      </c>
      <c r="L33" s="12">
        <v>34549</v>
      </c>
      <c r="M33" s="13">
        <v>40838</v>
      </c>
      <c r="N33" s="16">
        <v>24009</v>
      </c>
      <c r="O33" s="7">
        <v>25353</v>
      </c>
      <c r="P33" s="3">
        <v>22178</v>
      </c>
      <c r="Q33" s="7">
        <v>24397</v>
      </c>
      <c r="R33" s="3">
        <v>31205</v>
      </c>
      <c r="S33" s="7">
        <v>30324</v>
      </c>
      <c r="T33" s="3">
        <v>32611</v>
      </c>
      <c r="U33" s="7">
        <v>31906</v>
      </c>
      <c r="V33" s="3">
        <v>33407</v>
      </c>
      <c r="W33" s="7">
        <v>29731</v>
      </c>
      <c r="X33" s="3">
        <v>24514</v>
      </c>
      <c r="Y33" s="5">
        <v>30089</v>
      </c>
    </row>
    <row r="34" spans="1:25" ht="24.75" customHeight="1" x14ac:dyDescent="0.2">
      <c r="A34" s="67" t="s">
        <v>29</v>
      </c>
      <c r="B34" s="2">
        <v>21391</v>
      </c>
      <c r="C34" s="6">
        <v>18663</v>
      </c>
      <c r="D34" s="2">
        <v>20422</v>
      </c>
      <c r="E34" s="6">
        <v>20464</v>
      </c>
      <c r="F34" s="2">
        <v>29237</v>
      </c>
      <c r="G34" s="6">
        <v>27381</v>
      </c>
      <c r="H34" s="2">
        <v>41942</v>
      </c>
      <c r="I34" s="4">
        <v>40282</v>
      </c>
      <c r="J34" s="15">
        <v>26907</v>
      </c>
      <c r="K34" s="11">
        <v>27594</v>
      </c>
      <c r="L34" s="10">
        <v>37640</v>
      </c>
      <c r="M34" s="11">
        <v>38935</v>
      </c>
      <c r="N34" s="15">
        <v>24803</v>
      </c>
      <c r="O34" s="6">
        <v>23576</v>
      </c>
      <c r="P34" s="2">
        <v>23352</v>
      </c>
      <c r="Q34" s="6">
        <v>23237</v>
      </c>
      <c r="R34" s="2">
        <v>31612</v>
      </c>
      <c r="S34" s="6">
        <v>28540</v>
      </c>
      <c r="T34" s="2">
        <v>35248</v>
      </c>
      <c r="U34" s="6">
        <v>32361</v>
      </c>
      <c r="V34" s="2">
        <v>32121</v>
      </c>
      <c r="W34" s="6">
        <v>30638</v>
      </c>
      <c r="X34" s="2">
        <v>23916</v>
      </c>
      <c r="Y34" s="4">
        <v>29187</v>
      </c>
    </row>
    <row r="35" spans="1:25" ht="24.75" customHeight="1" x14ac:dyDescent="0.2">
      <c r="A35" s="29" t="s">
        <v>2</v>
      </c>
      <c r="B35" s="3">
        <v>0</v>
      </c>
      <c r="C35" s="7">
        <v>12</v>
      </c>
      <c r="D35" s="3">
        <v>1</v>
      </c>
      <c r="E35" s="7">
        <v>11</v>
      </c>
      <c r="F35" s="3">
        <v>2</v>
      </c>
      <c r="G35" s="7">
        <v>15</v>
      </c>
      <c r="H35" s="3">
        <v>5</v>
      </c>
      <c r="I35" s="5">
        <v>14</v>
      </c>
      <c r="J35" s="16">
        <v>13</v>
      </c>
      <c r="K35" s="13">
        <v>9</v>
      </c>
      <c r="L35" s="12">
        <v>17</v>
      </c>
      <c r="M35" s="13">
        <v>15</v>
      </c>
      <c r="N35" s="16">
        <v>10</v>
      </c>
      <c r="O35" s="35">
        <v>16</v>
      </c>
      <c r="P35" s="3">
        <v>0</v>
      </c>
      <c r="Q35" s="7">
        <v>3</v>
      </c>
      <c r="R35" s="3">
        <v>1</v>
      </c>
      <c r="S35" s="7">
        <v>0</v>
      </c>
      <c r="T35" s="3">
        <v>5</v>
      </c>
      <c r="U35" s="7">
        <v>0</v>
      </c>
      <c r="V35" s="3">
        <v>1</v>
      </c>
      <c r="W35" s="7">
        <v>1</v>
      </c>
      <c r="X35" s="3">
        <v>1</v>
      </c>
      <c r="Y35" s="5">
        <v>5</v>
      </c>
    </row>
    <row r="36" spans="1:25" ht="24.75" customHeight="1" x14ac:dyDescent="0.2">
      <c r="A36" s="67" t="s">
        <v>30</v>
      </c>
      <c r="B36" s="2">
        <v>21800</v>
      </c>
      <c r="C36" s="6">
        <v>20189</v>
      </c>
      <c r="D36" s="2">
        <v>19970</v>
      </c>
      <c r="E36" s="6">
        <v>20641</v>
      </c>
      <c r="F36" s="2">
        <v>31883</v>
      </c>
      <c r="G36" s="6">
        <v>29925</v>
      </c>
      <c r="H36" s="2">
        <v>40567</v>
      </c>
      <c r="I36" s="4">
        <v>41419</v>
      </c>
      <c r="J36" s="15">
        <v>28951</v>
      </c>
      <c r="K36" s="11">
        <v>33382</v>
      </c>
      <c r="L36" s="10">
        <v>35531</v>
      </c>
      <c r="M36" s="11">
        <v>39599</v>
      </c>
      <c r="N36" s="15">
        <v>24093</v>
      </c>
      <c r="O36" s="6">
        <v>25189</v>
      </c>
      <c r="P36" s="2">
        <v>20522</v>
      </c>
      <c r="Q36" s="6">
        <v>20426</v>
      </c>
      <c r="R36" s="2">
        <v>31080</v>
      </c>
      <c r="S36" s="6">
        <v>24217</v>
      </c>
      <c r="T36" s="2">
        <v>34996</v>
      </c>
      <c r="U36" s="6">
        <v>28440</v>
      </c>
      <c r="V36" s="2">
        <v>31435</v>
      </c>
      <c r="W36" s="6">
        <v>26545</v>
      </c>
      <c r="X36" s="2">
        <v>24211</v>
      </c>
      <c r="Y36" s="4">
        <v>28335</v>
      </c>
    </row>
    <row r="37" spans="1:25" ht="24.75" customHeight="1" thickBot="1" x14ac:dyDescent="0.25">
      <c r="A37" s="30" t="s">
        <v>31</v>
      </c>
      <c r="B37" s="23">
        <v>14476</v>
      </c>
      <c r="C37" s="24">
        <v>13619</v>
      </c>
      <c r="D37" s="23">
        <v>15252</v>
      </c>
      <c r="E37" s="24">
        <v>15045</v>
      </c>
      <c r="F37" s="23">
        <v>23921</v>
      </c>
      <c r="G37" s="24">
        <v>21372</v>
      </c>
      <c r="H37" s="23">
        <v>30542</v>
      </c>
      <c r="I37" s="27">
        <v>32347</v>
      </c>
      <c r="J37" s="32">
        <v>22567</v>
      </c>
      <c r="K37" s="26">
        <v>22720</v>
      </c>
      <c r="L37" s="25">
        <v>26606</v>
      </c>
      <c r="M37" s="26">
        <v>30888</v>
      </c>
      <c r="N37" s="32">
        <v>17047</v>
      </c>
      <c r="O37" s="24">
        <v>16741</v>
      </c>
      <c r="P37" s="23">
        <v>15253</v>
      </c>
      <c r="Q37" s="24">
        <v>15593</v>
      </c>
      <c r="R37" s="23">
        <v>20549</v>
      </c>
      <c r="S37" s="24">
        <v>19483</v>
      </c>
      <c r="T37" s="23">
        <v>21383</v>
      </c>
      <c r="U37" s="24">
        <v>21510</v>
      </c>
      <c r="V37" s="23">
        <v>20770</v>
      </c>
      <c r="W37" s="24">
        <v>20504</v>
      </c>
      <c r="X37" s="23">
        <v>16959</v>
      </c>
      <c r="Y37" s="27">
        <v>19805</v>
      </c>
    </row>
    <row r="38" spans="1:25" ht="24.9" customHeight="1" thickTop="1" thickBot="1" x14ac:dyDescent="0.25">
      <c r="A38" s="68" t="s">
        <v>32</v>
      </c>
      <c r="B38" s="51">
        <f t="shared" ref="B38:Y38" si="1">SUM(B28:B37)</f>
        <v>154070</v>
      </c>
      <c r="C38" s="52">
        <f t="shared" si="1"/>
        <v>146302</v>
      </c>
      <c r="D38" s="51">
        <f t="shared" si="1"/>
        <v>152247</v>
      </c>
      <c r="E38" s="81">
        <f t="shared" si="1"/>
        <v>156979</v>
      </c>
      <c r="F38" s="17">
        <f t="shared" si="1"/>
        <v>225966</v>
      </c>
      <c r="G38" s="81">
        <f t="shared" si="1"/>
        <v>218611</v>
      </c>
      <c r="H38" s="51">
        <f t="shared" si="1"/>
        <v>274644</v>
      </c>
      <c r="I38" s="82">
        <f t="shared" si="1"/>
        <v>293817</v>
      </c>
      <c r="J38" s="34">
        <f t="shared" si="1"/>
        <v>195688</v>
      </c>
      <c r="K38" s="85">
        <f t="shared" si="1"/>
        <v>211409</v>
      </c>
      <c r="L38" s="55">
        <f t="shared" si="1"/>
        <v>253434</v>
      </c>
      <c r="M38" s="84">
        <f t="shared" si="1"/>
        <v>285387</v>
      </c>
      <c r="N38" s="57">
        <f>SUM(N28:N37)</f>
        <v>184675</v>
      </c>
      <c r="O38" s="81">
        <f>SUM(O28:O37)</f>
        <v>190387</v>
      </c>
      <c r="P38" s="51">
        <f>SUM(P28:P37)</f>
        <v>171051</v>
      </c>
      <c r="Q38" s="81">
        <f>SUM(Q28:Q37)</f>
        <v>176749</v>
      </c>
      <c r="R38" s="51">
        <f t="shared" si="1"/>
        <v>225319</v>
      </c>
      <c r="S38" s="81">
        <f t="shared" si="1"/>
        <v>210631</v>
      </c>
      <c r="T38" s="51">
        <f t="shared" si="1"/>
        <v>239196</v>
      </c>
      <c r="U38" s="81">
        <f t="shared" si="1"/>
        <v>230645</v>
      </c>
      <c r="V38" s="51">
        <f t="shared" si="1"/>
        <v>225432</v>
      </c>
      <c r="W38" s="81">
        <f t="shared" si="1"/>
        <v>216511</v>
      </c>
      <c r="X38" s="51">
        <f t="shared" si="1"/>
        <v>179370</v>
      </c>
      <c r="Y38" s="82">
        <f t="shared" si="1"/>
        <v>210102</v>
      </c>
    </row>
    <row r="39" spans="1:25" ht="24.75" customHeight="1" x14ac:dyDescent="0.2">
      <c r="A39" s="58" t="s">
        <v>34</v>
      </c>
      <c r="B39" s="70"/>
      <c r="C39" s="33">
        <f>C38/B38</f>
        <v>0.94958135912247676</v>
      </c>
      <c r="D39" s="60"/>
      <c r="E39" s="1">
        <f>E38/D38</f>
        <v>1.0310810722050352</v>
      </c>
      <c r="G39" s="1">
        <f>G38/F38</f>
        <v>0.96745085543842879</v>
      </c>
      <c r="I39" s="1">
        <f>I38/H38</f>
        <v>1.0698103727006598</v>
      </c>
      <c r="J39" s="61"/>
      <c r="K39" s="8">
        <f>K38/J38</f>
        <v>1.0803370671681451</v>
      </c>
      <c r="M39" s="1">
        <f>M38/L38</f>
        <v>1.126080162882644</v>
      </c>
      <c r="N39" s="9"/>
      <c r="O39" s="9">
        <f>O38/N38</f>
        <v>1.0309300121835656</v>
      </c>
      <c r="P39" s="1"/>
      <c r="Q39" s="1">
        <f>Q38/P38</f>
        <v>1.0333117023577763</v>
      </c>
      <c r="R39" s="1"/>
      <c r="S39" s="1">
        <f>S38/R38</f>
        <v>0.93481242150018418</v>
      </c>
      <c r="T39" s="1"/>
      <c r="U39" s="1">
        <f>U38/T38</f>
        <v>0.96425107443268288</v>
      </c>
      <c r="V39" s="1"/>
      <c r="W39" s="1">
        <f>W38/V38</f>
        <v>0.96042709109620639</v>
      </c>
      <c r="X39" s="1"/>
      <c r="Y39" s="1">
        <f>Y38/X38</f>
        <v>1.1713329988292356</v>
      </c>
    </row>
    <row r="40" spans="1:25" s="66" customFormat="1" ht="24.75" customHeight="1" thickBot="1" x14ac:dyDescent="0.25">
      <c r="A40" s="62" t="s">
        <v>33</v>
      </c>
      <c r="B40" s="63"/>
      <c r="C40" s="71">
        <f>IF(C38=0,"",C38-B38)</f>
        <v>-7768</v>
      </c>
      <c r="D40" s="65"/>
      <c r="E40" s="62">
        <f>IF(E38=0,"",E38-D38)</f>
        <v>4732</v>
      </c>
      <c r="G40" s="62">
        <f>IF(G38=0,"",G38-F38)</f>
        <v>-7355</v>
      </c>
      <c r="I40" s="62">
        <f>IF(I38=0,"",I38-H38)</f>
        <v>19173</v>
      </c>
      <c r="K40" s="62">
        <f>IF(K38=0,"",K38-J38)</f>
        <v>15721</v>
      </c>
      <c r="M40" s="62">
        <f>IF(M38=0,"",M38-L38)</f>
        <v>31953</v>
      </c>
      <c r="O40" s="62">
        <f>IF(O38=0,"",O38-N38)</f>
        <v>5712</v>
      </c>
      <c r="Q40" s="62">
        <f>IF(Q38=0,"",Q38-P38)</f>
        <v>5698</v>
      </c>
      <c r="S40" s="62">
        <f>IF(S38=0,"",S38-R38)</f>
        <v>-14688</v>
      </c>
      <c r="U40" s="62">
        <f>IF(U38=0,"",U38-T38)</f>
        <v>-8551</v>
      </c>
      <c r="W40" s="62">
        <f>IF(W38=0,"",W38-V38)</f>
        <v>-8921</v>
      </c>
      <c r="Y40" s="62">
        <f>IF(Y38=0,"",Y38-X38)</f>
        <v>30732</v>
      </c>
    </row>
    <row r="41" spans="1:25" ht="14.25" customHeight="1" x14ac:dyDescent="0.2">
      <c r="A41" s="108" t="s">
        <v>3</v>
      </c>
      <c r="B41" s="88" t="s">
        <v>38</v>
      </c>
      <c r="C41" s="90" t="s">
        <v>39</v>
      </c>
      <c r="D41" s="88" t="s">
        <v>40</v>
      </c>
      <c r="E41" s="90" t="s">
        <v>41</v>
      </c>
      <c r="F41" s="88" t="s">
        <v>42</v>
      </c>
      <c r="G41" s="90" t="s">
        <v>43</v>
      </c>
      <c r="H41" s="88" t="s">
        <v>44</v>
      </c>
      <c r="I41" s="92" t="s">
        <v>45</v>
      </c>
      <c r="J41" s="88" t="s">
        <v>46</v>
      </c>
      <c r="K41" s="118" t="s">
        <v>47</v>
      </c>
      <c r="L41" s="116" t="s">
        <v>48</v>
      </c>
      <c r="M41" s="114" t="s">
        <v>49</v>
      </c>
      <c r="N41" s="94" t="s">
        <v>50</v>
      </c>
      <c r="O41" s="90" t="s">
        <v>51</v>
      </c>
      <c r="P41" s="88" t="s">
        <v>52</v>
      </c>
      <c r="Q41" s="90" t="s">
        <v>53</v>
      </c>
      <c r="R41" s="88" t="s">
        <v>54</v>
      </c>
      <c r="S41" s="90" t="s">
        <v>55</v>
      </c>
      <c r="T41" s="98" t="s">
        <v>56</v>
      </c>
      <c r="U41" s="103" t="s">
        <v>57</v>
      </c>
      <c r="V41" s="98" t="s">
        <v>58</v>
      </c>
      <c r="W41" s="103" t="s">
        <v>59</v>
      </c>
      <c r="X41" s="98" t="s">
        <v>60</v>
      </c>
      <c r="Y41" s="100" t="s">
        <v>61</v>
      </c>
    </row>
    <row r="42" spans="1:25" ht="18.75" customHeight="1" x14ac:dyDescent="0.2">
      <c r="A42" s="102"/>
      <c r="B42" s="89"/>
      <c r="C42" s="91"/>
      <c r="D42" s="89"/>
      <c r="E42" s="91"/>
      <c r="F42" s="89"/>
      <c r="G42" s="91"/>
      <c r="H42" s="89"/>
      <c r="I42" s="93"/>
      <c r="J42" s="89"/>
      <c r="K42" s="115"/>
      <c r="L42" s="117"/>
      <c r="M42" s="115"/>
      <c r="N42" s="97"/>
      <c r="O42" s="102"/>
      <c r="P42" s="96"/>
      <c r="Q42" s="102"/>
      <c r="R42" s="96"/>
      <c r="S42" s="102"/>
      <c r="T42" s="99"/>
      <c r="U42" s="104"/>
      <c r="V42" s="99"/>
      <c r="W42" s="104"/>
      <c r="X42" s="99"/>
      <c r="Y42" s="101"/>
    </row>
    <row r="43" spans="1:25" ht="24.75" customHeight="1" x14ac:dyDescent="0.2">
      <c r="A43" s="105" t="s">
        <v>5</v>
      </c>
      <c r="B43" s="2">
        <v>520</v>
      </c>
      <c r="C43" s="6">
        <v>511</v>
      </c>
      <c r="D43" s="2">
        <v>540</v>
      </c>
      <c r="E43" s="6">
        <v>509</v>
      </c>
      <c r="F43" s="2">
        <v>636</v>
      </c>
      <c r="G43" s="6">
        <v>554</v>
      </c>
      <c r="H43" s="2">
        <v>604</v>
      </c>
      <c r="I43" s="4">
        <v>542</v>
      </c>
      <c r="J43" s="15">
        <v>491</v>
      </c>
      <c r="K43" s="11">
        <v>450</v>
      </c>
      <c r="L43" s="10">
        <v>542</v>
      </c>
      <c r="M43" s="11">
        <v>541</v>
      </c>
      <c r="N43" s="15">
        <v>574</v>
      </c>
      <c r="O43" s="6">
        <v>547</v>
      </c>
      <c r="P43" s="2">
        <v>566</v>
      </c>
      <c r="Q43" s="6">
        <v>585</v>
      </c>
      <c r="R43" s="2">
        <v>586</v>
      </c>
      <c r="S43" s="6">
        <v>604</v>
      </c>
      <c r="T43" s="2">
        <v>528</v>
      </c>
      <c r="U43" s="6">
        <v>500</v>
      </c>
      <c r="V43" s="2">
        <v>656</v>
      </c>
      <c r="W43" s="6">
        <v>605</v>
      </c>
      <c r="X43" s="2">
        <v>519</v>
      </c>
      <c r="Y43" s="4">
        <v>546</v>
      </c>
    </row>
    <row r="44" spans="1:25" ht="24.75" customHeight="1" x14ac:dyDescent="0.2">
      <c r="A44" s="106"/>
      <c r="B44" s="2">
        <v>382</v>
      </c>
      <c r="C44" s="6">
        <v>253</v>
      </c>
      <c r="D44" s="2">
        <v>227</v>
      </c>
      <c r="E44" s="6">
        <v>87</v>
      </c>
      <c r="F44" s="2">
        <v>232</v>
      </c>
      <c r="G44" s="6">
        <v>239</v>
      </c>
      <c r="H44" s="2">
        <v>666</v>
      </c>
      <c r="I44" s="4">
        <v>701</v>
      </c>
      <c r="J44" s="15">
        <v>495</v>
      </c>
      <c r="K44" s="11">
        <v>571</v>
      </c>
      <c r="L44" s="10">
        <v>420</v>
      </c>
      <c r="M44" s="11">
        <v>817</v>
      </c>
      <c r="N44" s="15">
        <v>242</v>
      </c>
      <c r="O44" s="6">
        <v>373</v>
      </c>
      <c r="P44" s="2">
        <v>222</v>
      </c>
      <c r="Q44" s="6">
        <v>251</v>
      </c>
      <c r="R44" s="2">
        <v>519</v>
      </c>
      <c r="S44" s="6">
        <v>572</v>
      </c>
      <c r="T44" s="2">
        <v>513</v>
      </c>
      <c r="U44" s="6">
        <v>712</v>
      </c>
      <c r="V44" s="2">
        <v>862</v>
      </c>
      <c r="W44" s="6">
        <v>1017</v>
      </c>
      <c r="X44" s="2">
        <v>417</v>
      </c>
      <c r="Y44" s="4">
        <v>895</v>
      </c>
    </row>
    <row r="45" spans="1:25" ht="24.75" customHeight="1" x14ac:dyDescent="0.2">
      <c r="A45" s="105" t="s">
        <v>6</v>
      </c>
      <c r="B45" s="2">
        <v>725</v>
      </c>
      <c r="C45" s="6">
        <v>658</v>
      </c>
      <c r="D45" s="2">
        <v>693</v>
      </c>
      <c r="E45" s="6">
        <v>763</v>
      </c>
      <c r="F45" s="2">
        <v>938</v>
      </c>
      <c r="G45" s="6">
        <v>870</v>
      </c>
      <c r="H45" s="2">
        <v>1230</v>
      </c>
      <c r="I45" s="4">
        <v>1292</v>
      </c>
      <c r="J45" s="15">
        <v>1004</v>
      </c>
      <c r="K45" s="11">
        <v>860</v>
      </c>
      <c r="L45" s="10">
        <v>992</v>
      </c>
      <c r="M45" s="11">
        <v>1308</v>
      </c>
      <c r="N45" s="15">
        <v>818</v>
      </c>
      <c r="O45" s="6">
        <v>785</v>
      </c>
      <c r="P45" s="2">
        <v>805</v>
      </c>
      <c r="Q45" s="6">
        <v>727</v>
      </c>
      <c r="R45" s="2">
        <v>1095</v>
      </c>
      <c r="S45" s="6">
        <v>965</v>
      </c>
      <c r="T45" s="2">
        <v>896</v>
      </c>
      <c r="U45" s="6">
        <v>938</v>
      </c>
      <c r="V45" s="2">
        <v>1267</v>
      </c>
      <c r="W45" s="6">
        <v>1250</v>
      </c>
      <c r="X45" s="2">
        <v>739</v>
      </c>
      <c r="Y45" s="4">
        <v>1070</v>
      </c>
    </row>
    <row r="46" spans="1:25" ht="24.75" customHeight="1" x14ac:dyDescent="0.2">
      <c r="A46" s="106"/>
      <c r="B46" s="2">
        <v>77</v>
      </c>
      <c r="C46" s="6">
        <v>63</v>
      </c>
      <c r="D46" s="2">
        <v>52</v>
      </c>
      <c r="E46" s="6">
        <v>95</v>
      </c>
      <c r="F46" s="2">
        <v>205</v>
      </c>
      <c r="G46" s="6">
        <v>119</v>
      </c>
      <c r="H46" s="2">
        <v>417</v>
      </c>
      <c r="I46" s="4">
        <v>564</v>
      </c>
      <c r="J46" s="15">
        <v>175</v>
      </c>
      <c r="K46" s="11">
        <v>384</v>
      </c>
      <c r="L46" s="10">
        <v>294</v>
      </c>
      <c r="M46" s="11">
        <v>515</v>
      </c>
      <c r="N46" s="15">
        <v>149</v>
      </c>
      <c r="O46" s="6">
        <v>176</v>
      </c>
      <c r="P46" s="2">
        <v>63</v>
      </c>
      <c r="Q46" s="6">
        <v>92</v>
      </c>
      <c r="R46" s="2">
        <v>261</v>
      </c>
      <c r="S46" s="6">
        <v>182</v>
      </c>
      <c r="T46" s="2">
        <v>203</v>
      </c>
      <c r="U46" s="6">
        <v>266</v>
      </c>
      <c r="V46" s="2">
        <v>411</v>
      </c>
      <c r="W46" s="6">
        <v>400</v>
      </c>
      <c r="X46" s="2">
        <v>63</v>
      </c>
      <c r="Y46" s="4">
        <v>400</v>
      </c>
    </row>
    <row r="47" spans="1:25" ht="24.75" customHeight="1" x14ac:dyDescent="0.2">
      <c r="A47" s="105" t="s">
        <v>7</v>
      </c>
      <c r="B47" s="2">
        <v>783</v>
      </c>
      <c r="C47" s="6">
        <v>635</v>
      </c>
      <c r="D47" s="2">
        <v>654</v>
      </c>
      <c r="E47" s="6">
        <v>228</v>
      </c>
      <c r="F47" s="2">
        <v>756</v>
      </c>
      <c r="G47" s="6">
        <v>655</v>
      </c>
      <c r="H47" s="2">
        <v>1006</v>
      </c>
      <c r="I47" s="4">
        <v>866</v>
      </c>
      <c r="J47" s="15">
        <v>830</v>
      </c>
      <c r="K47" s="11">
        <v>832</v>
      </c>
      <c r="L47" s="10">
        <v>1025</v>
      </c>
      <c r="M47" s="11">
        <v>1212</v>
      </c>
      <c r="N47" s="15">
        <v>800</v>
      </c>
      <c r="O47" s="6">
        <v>770</v>
      </c>
      <c r="P47" s="2">
        <v>740</v>
      </c>
      <c r="Q47" s="6">
        <v>823</v>
      </c>
      <c r="R47" s="2">
        <v>953</v>
      </c>
      <c r="S47" s="6">
        <v>1109</v>
      </c>
      <c r="T47" s="2">
        <v>830</v>
      </c>
      <c r="U47" s="6">
        <v>927</v>
      </c>
      <c r="V47" s="2">
        <v>1107</v>
      </c>
      <c r="W47" s="6">
        <v>1349</v>
      </c>
      <c r="X47" s="2">
        <v>716</v>
      </c>
      <c r="Y47" s="4">
        <v>1158</v>
      </c>
    </row>
    <row r="48" spans="1:25" ht="24.75" customHeight="1" thickBot="1" x14ac:dyDescent="0.25">
      <c r="A48" s="107"/>
      <c r="B48" s="18">
        <v>192</v>
      </c>
      <c r="C48" s="19">
        <v>98</v>
      </c>
      <c r="D48" s="18">
        <v>92</v>
      </c>
      <c r="E48" s="19">
        <v>587</v>
      </c>
      <c r="F48" s="18">
        <v>101</v>
      </c>
      <c r="G48" s="19">
        <v>92</v>
      </c>
      <c r="H48" s="18">
        <v>457</v>
      </c>
      <c r="I48" s="22">
        <v>336</v>
      </c>
      <c r="J48" s="31">
        <v>122</v>
      </c>
      <c r="K48" s="21">
        <v>145</v>
      </c>
      <c r="L48" s="20">
        <v>372</v>
      </c>
      <c r="M48" s="21">
        <v>489</v>
      </c>
      <c r="N48" s="31">
        <v>176</v>
      </c>
      <c r="O48" s="19">
        <v>140</v>
      </c>
      <c r="P48" s="18">
        <v>93</v>
      </c>
      <c r="Q48" s="19">
        <v>108</v>
      </c>
      <c r="R48" s="18">
        <v>310</v>
      </c>
      <c r="S48" s="19">
        <v>268</v>
      </c>
      <c r="T48" s="18">
        <v>398</v>
      </c>
      <c r="U48" s="19">
        <v>260</v>
      </c>
      <c r="V48" s="18">
        <v>719</v>
      </c>
      <c r="W48" s="19">
        <v>376</v>
      </c>
      <c r="X48" s="18">
        <v>198</v>
      </c>
      <c r="Y48" s="22">
        <v>268</v>
      </c>
    </row>
    <row r="49" spans="1:25" ht="24.75" customHeight="1" thickTop="1" thickBot="1" x14ac:dyDescent="0.25">
      <c r="A49" s="68" t="s">
        <v>32</v>
      </c>
      <c r="B49" s="51">
        <f t="shared" ref="B49:Y49" si="2">SUM(B43:B48)</f>
        <v>2679</v>
      </c>
      <c r="C49" s="52">
        <f>SUM(C43:C48)</f>
        <v>2218</v>
      </c>
      <c r="D49" s="51">
        <f t="shared" si="2"/>
        <v>2258</v>
      </c>
      <c r="E49" s="52">
        <f t="shared" si="2"/>
        <v>2269</v>
      </c>
      <c r="F49" s="17">
        <f t="shared" si="2"/>
        <v>2868</v>
      </c>
      <c r="G49" s="52">
        <f t="shared" si="2"/>
        <v>2529</v>
      </c>
      <c r="H49" s="51">
        <f t="shared" si="2"/>
        <v>4380</v>
      </c>
      <c r="I49" s="53">
        <f t="shared" si="2"/>
        <v>4301</v>
      </c>
      <c r="J49" s="34">
        <f t="shared" si="2"/>
        <v>3117</v>
      </c>
      <c r="K49" s="69">
        <f t="shared" si="2"/>
        <v>3242</v>
      </c>
      <c r="L49" s="55">
        <f t="shared" si="2"/>
        <v>3645</v>
      </c>
      <c r="M49" s="56">
        <f t="shared" si="2"/>
        <v>4882</v>
      </c>
      <c r="N49" s="57">
        <f t="shared" si="2"/>
        <v>2759</v>
      </c>
      <c r="O49" s="52">
        <f t="shared" si="2"/>
        <v>2791</v>
      </c>
      <c r="P49" s="51">
        <f t="shared" si="2"/>
        <v>2489</v>
      </c>
      <c r="Q49" s="52">
        <f t="shared" si="2"/>
        <v>2586</v>
      </c>
      <c r="R49" s="51">
        <f t="shared" si="2"/>
        <v>3724</v>
      </c>
      <c r="S49" s="52">
        <f t="shared" si="2"/>
        <v>3700</v>
      </c>
      <c r="T49" s="51">
        <f t="shared" si="2"/>
        <v>3368</v>
      </c>
      <c r="U49" s="52">
        <f t="shared" si="2"/>
        <v>3603</v>
      </c>
      <c r="V49" s="51">
        <f t="shared" si="2"/>
        <v>5022</v>
      </c>
      <c r="W49" s="52">
        <f>SUM(W43:W48)</f>
        <v>4997</v>
      </c>
      <c r="X49" s="51">
        <f t="shared" si="2"/>
        <v>2652</v>
      </c>
      <c r="Y49" s="53">
        <f t="shared" si="2"/>
        <v>4337</v>
      </c>
    </row>
    <row r="50" spans="1:25" ht="24.75" customHeight="1" x14ac:dyDescent="0.2">
      <c r="A50" s="58" t="s">
        <v>35</v>
      </c>
      <c r="C50" s="8">
        <f>C49/B49</f>
        <v>0.82792086599477421</v>
      </c>
      <c r="D50"/>
      <c r="E50" s="1">
        <f>E49/D49</f>
        <v>1.0048715677590789</v>
      </c>
      <c r="G50" s="1">
        <f>G49/F49</f>
        <v>0.88179916317991636</v>
      </c>
      <c r="I50" s="1">
        <f>I49/H49</f>
        <v>0.98196347031963471</v>
      </c>
      <c r="J50" s="61"/>
      <c r="K50" s="8">
        <f>K49/J49</f>
        <v>1.0401026628168111</v>
      </c>
      <c r="M50" s="1">
        <f>M49/L49</f>
        <v>1.339368998628258</v>
      </c>
      <c r="N50" s="1"/>
      <c r="O50" s="1">
        <f>O49/N49</f>
        <v>1.0115984052192823</v>
      </c>
      <c r="P50" s="1"/>
      <c r="Q50" s="1">
        <f>Q49/P49</f>
        <v>1.0389714744877461</v>
      </c>
      <c r="R50" s="1"/>
      <c r="S50" s="1">
        <f>S49/R49</f>
        <v>0.99355531686358756</v>
      </c>
      <c r="T50" s="1"/>
      <c r="U50" s="1">
        <f>U49/T49</f>
        <v>1.0697743467933492</v>
      </c>
      <c r="V50" s="1"/>
      <c r="W50" s="1">
        <f>W49/V49</f>
        <v>0.99502190362405418</v>
      </c>
      <c r="X50" s="1"/>
      <c r="Y50" s="1">
        <f>Y49/X49</f>
        <v>1.6353695324283559</v>
      </c>
    </row>
    <row r="51" spans="1:25" s="66" customFormat="1" ht="24.75" customHeight="1" x14ac:dyDescent="0.2">
      <c r="A51" s="62" t="s">
        <v>33</v>
      </c>
      <c r="B51" s="63"/>
      <c r="C51" s="73">
        <f>IF(C49=0,"",C49-B49)</f>
        <v>-461</v>
      </c>
      <c r="D51" s="65"/>
      <c r="E51" s="62">
        <f>IF(E49=0,"",E49-D49)</f>
        <v>11</v>
      </c>
      <c r="G51" s="62">
        <f>IF(G49=0,"",G49-F49)</f>
        <v>-339</v>
      </c>
      <c r="I51" s="62">
        <f>IF(I49=0,"",I49-H49)</f>
        <v>-79</v>
      </c>
      <c r="K51" s="62">
        <f>IF(K49=0,"",K49-J49)</f>
        <v>125</v>
      </c>
      <c r="M51" s="62">
        <f>IF(M49=0,"",M49-L49)</f>
        <v>1237</v>
      </c>
      <c r="O51" s="62">
        <f>IF(O49=0,"",O49-N49)</f>
        <v>32</v>
      </c>
      <c r="Q51" s="62">
        <f>IF(Q49=0,"",Q49-P49)</f>
        <v>97</v>
      </c>
      <c r="S51" s="62">
        <f>IF(S49=0,"",S49-R49)</f>
        <v>-24</v>
      </c>
      <c r="U51" s="62">
        <f>IF(U49=0,"",U49-T49)</f>
        <v>235</v>
      </c>
      <c r="W51" s="62">
        <f>IF(W49=0,"",W49-V49)</f>
        <v>-25</v>
      </c>
      <c r="Y51" s="62">
        <f>IF(Y49=0,"",Y49-X49)</f>
        <v>1685</v>
      </c>
    </row>
    <row r="52" spans="1:25" ht="24.75" customHeight="1" x14ac:dyDescent="0.2">
      <c r="B52" s="86"/>
      <c r="C52" s="86"/>
      <c r="D52" s="86"/>
      <c r="E52" s="86"/>
      <c r="F52" s="86"/>
      <c r="G52" s="86"/>
      <c r="H52" s="86"/>
      <c r="I52" s="86"/>
      <c r="J52" s="87"/>
      <c r="M52" s="74"/>
      <c r="N52" s="75"/>
      <c r="O52" s="74"/>
      <c r="P52" s="75"/>
      <c r="Q52" s="74"/>
      <c r="R52" s="75"/>
      <c r="S52" s="74"/>
      <c r="T52" s="75"/>
      <c r="U52" s="74"/>
      <c r="V52" s="75"/>
      <c r="W52" s="74"/>
      <c r="X52" s="75"/>
    </row>
    <row r="53" spans="1:25" ht="24.75" customHeight="1" x14ac:dyDescent="0.2">
      <c r="A53" s="58" t="s">
        <v>36</v>
      </c>
      <c r="C53" s="76">
        <f>(C23+C38+C49)/(B23+B38+B49)</f>
        <v>0.94017700175803098</v>
      </c>
      <c r="E53" s="77">
        <f>(E23+E38+E49)/(D23+D38+D49)</f>
        <v>1.0207444495936631</v>
      </c>
      <c r="G53" s="1">
        <f>(G49+G38+G23)/(F49+F38+F23)</f>
        <v>0.96827279277211376</v>
      </c>
      <c r="I53" s="1">
        <f>(I49+I38+I23)/(H49+H38+H23)</f>
        <v>1.0664484195488659</v>
      </c>
      <c r="K53" s="1">
        <f>(K49+K38+K23)/(J49+J38+J23)</f>
        <v>1.0857356005341754</v>
      </c>
      <c r="M53" s="1">
        <f>(M49+M38+M23)/(L49+L38+L23)</f>
        <v>1.1573629818229858</v>
      </c>
      <c r="N53" s="75"/>
      <c r="O53" s="1">
        <f>(O49+O38+O23)/(N49+N38+N23)</f>
        <v>1.0216323982694082</v>
      </c>
      <c r="P53" s="75"/>
      <c r="Q53" s="1">
        <f>(Q49+Q38+Q23)/(P49+P38+P23)</f>
        <v>1.0521430808516086</v>
      </c>
      <c r="R53" s="75"/>
      <c r="S53" s="1">
        <f>(S49+S38+S23)/(R49+R38+R23)</f>
        <v>0.95146212199212266</v>
      </c>
      <c r="T53" s="75"/>
      <c r="U53" s="1">
        <f>(U49+U38+U23)/(T49+T38+T23)</f>
        <v>0.97584030273158007</v>
      </c>
      <c r="V53" s="75"/>
      <c r="W53" s="1">
        <f>(W49+W38+W23)/(V49+V38+V23)</f>
        <v>0.97408171121081388</v>
      </c>
      <c r="X53" s="75"/>
      <c r="Y53" s="1">
        <f>(Y49+Y38+Y23)/(X49+X38+X23)</f>
        <v>1.2335986609050975</v>
      </c>
    </row>
    <row r="54" spans="1:25" s="66" customFormat="1" ht="24.75" customHeight="1" x14ac:dyDescent="0.2">
      <c r="A54" s="62" t="s">
        <v>62</v>
      </c>
      <c r="B54" s="78"/>
      <c r="C54" s="79">
        <f>C25+C40+C51</f>
        <v>-23956</v>
      </c>
      <c r="D54" s="65"/>
      <c r="E54" s="65">
        <f>E25+E40+E51</f>
        <v>8684</v>
      </c>
      <c r="F54" s="65"/>
      <c r="G54" s="65">
        <f>G25+G40+G51</f>
        <v>-19904</v>
      </c>
      <c r="I54" s="62">
        <f>I25+I40+I51</f>
        <v>47537</v>
      </c>
      <c r="K54" s="62">
        <f>K25+K40+K51</f>
        <v>39419</v>
      </c>
      <c r="M54" s="62">
        <f>M25+M40+M51</f>
        <v>104822</v>
      </c>
      <c r="N54" s="80"/>
      <c r="O54" s="62">
        <f>O25+O40+O51</f>
        <v>10015</v>
      </c>
      <c r="P54" s="80"/>
      <c r="Q54" s="62">
        <f>Q25+Q40+Q51</f>
        <v>22809</v>
      </c>
      <c r="R54" s="80"/>
      <c r="S54" s="62">
        <f>S25+S40+S51</f>
        <v>-27814</v>
      </c>
      <c r="T54" s="80"/>
      <c r="U54" s="62">
        <f>U25+U40+U51</f>
        <v>-15195</v>
      </c>
      <c r="V54" s="80"/>
      <c r="W54" s="62">
        <f>W25+W40+W51</f>
        <v>-16227</v>
      </c>
      <c r="X54" s="80"/>
      <c r="Y54" s="62">
        <f>Y25+Y40+Y51</f>
        <v>104388</v>
      </c>
    </row>
  </sheetData>
  <mergeCells count="83">
    <mergeCell ref="O26:O27"/>
    <mergeCell ref="H1:J1"/>
    <mergeCell ref="H3:J3"/>
    <mergeCell ref="N41:N42"/>
    <mergeCell ref="H41:H42"/>
    <mergeCell ref="J41:J42"/>
    <mergeCell ref="M41:M42"/>
    <mergeCell ref="K26:K27"/>
    <mergeCell ref="M26:M27"/>
    <mergeCell ref="J26:J27"/>
    <mergeCell ref="L26:L27"/>
    <mergeCell ref="L41:L42"/>
    <mergeCell ref="P26:P27"/>
    <mergeCell ref="Q26:Q27"/>
    <mergeCell ref="R26:R27"/>
    <mergeCell ref="A1:C1"/>
    <mergeCell ref="U41:U42"/>
    <mergeCell ref="B3:F3"/>
    <mergeCell ref="G4:G5"/>
    <mergeCell ref="I4:I5"/>
    <mergeCell ref="M4:M5"/>
    <mergeCell ref="L4:L5"/>
    <mergeCell ref="K41:K42"/>
    <mergeCell ref="K4:K5"/>
    <mergeCell ref="O41:O42"/>
    <mergeCell ref="P41:P42"/>
    <mergeCell ref="Q41:Q42"/>
    <mergeCell ref="R41:R42"/>
    <mergeCell ref="W41:W42"/>
    <mergeCell ref="S26:S27"/>
    <mergeCell ref="T26:T27"/>
    <mergeCell ref="U26:U27"/>
    <mergeCell ref="V26:V27"/>
    <mergeCell ref="W26:W27"/>
    <mergeCell ref="A43:A44"/>
    <mergeCell ref="A47:A48"/>
    <mergeCell ref="F4:F5"/>
    <mergeCell ref="F41:F42"/>
    <mergeCell ref="A26:A27"/>
    <mergeCell ref="B41:B42"/>
    <mergeCell ref="D26:D27"/>
    <mergeCell ref="B26:B27"/>
    <mergeCell ref="C41:C42"/>
    <mergeCell ref="E41:E42"/>
    <mergeCell ref="D41:D42"/>
    <mergeCell ref="A45:A46"/>
    <mergeCell ref="A41:A42"/>
    <mergeCell ref="A4:A5"/>
    <mergeCell ref="O4:O5"/>
    <mergeCell ref="P4:P5"/>
    <mergeCell ref="Q4:Q5"/>
    <mergeCell ref="U4:U5"/>
    <mergeCell ref="R4:R5"/>
    <mergeCell ref="S4:S5"/>
    <mergeCell ref="T4:T5"/>
    <mergeCell ref="N4:N5"/>
    <mergeCell ref="N26:N27"/>
    <mergeCell ref="X4:X5"/>
    <mergeCell ref="Y4:Y5"/>
    <mergeCell ref="Y26:Y27"/>
    <mergeCell ref="Y41:Y42"/>
    <mergeCell ref="V41:V42"/>
    <mergeCell ref="X26:X27"/>
    <mergeCell ref="S41:S42"/>
    <mergeCell ref="X41:X42"/>
    <mergeCell ref="T41:T42"/>
    <mergeCell ref="V4:V5"/>
    <mergeCell ref="W4:W5"/>
    <mergeCell ref="B52:J52"/>
    <mergeCell ref="B4:B5"/>
    <mergeCell ref="C4:C5"/>
    <mergeCell ref="D4:D5"/>
    <mergeCell ref="E4:E5"/>
    <mergeCell ref="I41:I42"/>
    <mergeCell ref="E26:E27"/>
    <mergeCell ref="C26:C27"/>
    <mergeCell ref="F26:F27"/>
    <mergeCell ref="G41:G42"/>
    <mergeCell ref="G26:G27"/>
    <mergeCell ref="H26:H27"/>
    <mergeCell ref="I26:I27"/>
    <mergeCell ref="H4:H5"/>
    <mergeCell ref="J4:J5"/>
  </mergeCells>
  <phoneticPr fontId="2"/>
  <pageMargins left="0.25" right="0.25" top="0.75" bottom="0.75" header="0.3" footer="0.3"/>
  <pageSetup paperSize="8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E5B6-F883-4330-8E82-16A9CD5C11CB}">
  <dimension ref="A1:Y54"/>
  <sheetViews>
    <sheetView tabSelected="1" view="pageBreakPreview" zoomScale="55" zoomScaleNormal="100" zoomScaleSheetLayoutView="55" workbookViewId="0">
      <pane xSplit="1" ySplit="5" topLeftCell="B6" activePane="bottomRight" state="frozen"/>
      <selection activeCell="A13" sqref="A13"/>
      <selection pane="topRight" activeCell="A13" sqref="A13"/>
      <selection pane="bottomLeft" activeCell="A13" sqref="A13"/>
      <selection pane="bottomRight" activeCell="AB19" sqref="AB19"/>
    </sheetView>
  </sheetViews>
  <sheetFormatPr defaultColWidth="9" defaultRowHeight="14.4" x14ac:dyDescent="0.2"/>
  <cols>
    <col min="1" max="1" width="28" style="43" customWidth="1"/>
    <col min="2" max="2" width="14" style="72" bestFit="1" customWidth="1"/>
    <col min="3" max="3" width="16.21875" style="43" bestFit="1" customWidth="1"/>
    <col min="4" max="25" width="14.77734375" style="43" customWidth="1"/>
    <col min="26" max="16384" width="9" style="43"/>
  </cols>
  <sheetData>
    <row r="1" spans="1:25" ht="45.75" customHeight="1" x14ac:dyDescent="0.2">
      <c r="A1" s="111" t="s">
        <v>63</v>
      </c>
      <c r="B1" s="111"/>
      <c r="C1" s="111"/>
      <c r="D1" s="37"/>
      <c r="E1" s="38"/>
      <c r="F1" s="39"/>
      <c r="G1" s="40"/>
      <c r="H1" s="119"/>
      <c r="I1" s="119"/>
      <c r="J1" s="119"/>
      <c r="K1" s="4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ht="19.2" x14ac:dyDescent="0.25">
      <c r="A2" s="44"/>
      <c r="B2" s="45"/>
      <c r="C2" s="36"/>
      <c r="D2" s="41"/>
      <c r="E2" s="38"/>
      <c r="F2" s="39"/>
      <c r="G2" s="40"/>
      <c r="H2" s="41"/>
      <c r="I2" s="41"/>
      <c r="J2" s="41"/>
      <c r="K2" s="41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ht="15" thickBot="1" x14ac:dyDescent="0.25">
      <c r="A3" s="46"/>
      <c r="B3" s="112"/>
      <c r="C3" s="112"/>
      <c r="D3" s="112"/>
      <c r="E3" s="112"/>
      <c r="F3" s="112"/>
      <c r="G3" s="47"/>
      <c r="H3" s="130"/>
      <c r="I3" s="130"/>
      <c r="J3" s="130"/>
      <c r="K3" s="41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17.25" customHeight="1" x14ac:dyDescent="0.2">
      <c r="A4" s="128" t="s">
        <v>4</v>
      </c>
      <c r="B4" s="88" t="s">
        <v>38</v>
      </c>
      <c r="C4" s="92" t="s">
        <v>39</v>
      </c>
      <c r="D4" s="88" t="s">
        <v>40</v>
      </c>
      <c r="E4" s="92" t="s">
        <v>41</v>
      </c>
      <c r="F4" s="88" t="s">
        <v>42</v>
      </c>
      <c r="G4" s="92" t="s">
        <v>43</v>
      </c>
      <c r="H4" s="88" t="s">
        <v>44</v>
      </c>
      <c r="I4" s="92" t="s">
        <v>45</v>
      </c>
      <c r="J4" s="88" t="s">
        <v>46</v>
      </c>
      <c r="K4" s="118" t="s">
        <v>47</v>
      </c>
      <c r="L4" s="116" t="s">
        <v>48</v>
      </c>
      <c r="M4" s="114" t="s">
        <v>49</v>
      </c>
      <c r="N4" s="127" t="s">
        <v>50</v>
      </c>
      <c r="O4" s="92" t="s">
        <v>51</v>
      </c>
      <c r="P4" s="88" t="s">
        <v>52</v>
      </c>
      <c r="Q4" s="92" t="s">
        <v>53</v>
      </c>
      <c r="R4" s="88" t="s">
        <v>54</v>
      </c>
      <c r="S4" s="92" t="s">
        <v>55</v>
      </c>
      <c r="T4" s="88" t="s">
        <v>56</v>
      </c>
      <c r="U4" s="92" t="s">
        <v>57</v>
      </c>
      <c r="V4" s="88" t="s">
        <v>58</v>
      </c>
      <c r="W4" s="92" t="s">
        <v>59</v>
      </c>
      <c r="X4" s="88" t="s">
        <v>60</v>
      </c>
      <c r="Y4" s="92" t="s">
        <v>61</v>
      </c>
    </row>
    <row r="5" spans="1:25" ht="15.75" customHeight="1" x14ac:dyDescent="0.2">
      <c r="A5" s="129"/>
      <c r="B5" s="89"/>
      <c r="C5" s="93"/>
      <c r="D5" s="89"/>
      <c r="E5" s="93"/>
      <c r="F5" s="89"/>
      <c r="G5" s="93"/>
      <c r="H5" s="89"/>
      <c r="I5" s="93"/>
      <c r="J5" s="89"/>
      <c r="K5" s="126"/>
      <c r="L5" s="122"/>
      <c r="M5" s="126"/>
      <c r="N5" s="122"/>
      <c r="O5" s="93"/>
      <c r="P5" s="89"/>
      <c r="Q5" s="93"/>
      <c r="R5" s="89"/>
      <c r="S5" s="93"/>
      <c r="T5" s="89"/>
      <c r="U5" s="93"/>
      <c r="V5" s="89"/>
      <c r="W5" s="93"/>
      <c r="X5" s="89"/>
      <c r="Y5" s="93"/>
    </row>
    <row r="6" spans="1:25" ht="24.75" customHeight="1" x14ac:dyDescent="0.2">
      <c r="A6" s="48" t="s">
        <v>8</v>
      </c>
      <c r="B6" s="2">
        <v>11497</v>
      </c>
      <c r="C6" s="6">
        <v>11783</v>
      </c>
      <c r="D6" s="2">
        <v>13060</v>
      </c>
      <c r="E6" s="6">
        <v>14257</v>
      </c>
      <c r="F6" s="2">
        <v>19325</v>
      </c>
      <c r="G6" s="6">
        <v>20726</v>
      </c>
      <c r="H6" s="2">
        <v>30449</v>
      </c>
      <c r="I6" s="4">
        <v>31731</v>
      </c>
      <c r="J6" s="15">
        <v>19399</v>
      </c>
      <c r="K6" s="6">
        <v>15702</v>
      </c>
      <c r="L6" s="10">
        <v>27494</v>
      </c>
      <c r="M6" s="11">
        <v>26306</v>
      </c>
      <c r="N6" s="15">
        <v>14585</v>
      </c>
      <c r="O6" s="6">
        <v>15788</v>
      </c>
      <c r="P6" s="2">
        <v>15377</v>
      </c>
      <c r="Q6" s="6">
        <v>14700</v>
      </c>
      <c r="R6" s="2">
        <v>19364</v>
      </c>
      <c r="S6" s="6">
        <v>18956</v>
      </c>
      <c r="T6" s="2">
        <v>21970</v>
      </c>
      <c r="U6" s="6">
        <v>21501</v>
      </c>
      <c r="V6" s="2">
        <v>22121</v>
      </c>
      <c r="W6" s="6">
        <v>0</v>
      </c>
      <c r="X6" s="2">
        <v>19160</v>
      </c>
      <c r="Y6" s="4">
        <v>0</v>
      </c>
    </row>
    <row r="7" spans="1:25" ht="24.75" customHeight="1" x14ac:dyDescent="0.2">
      <c r="A7" s="28" t="s">
        <v>37</v>
      </c>
      <c r="B7" s="3">
        <v>18437</v>
      </c>
      <c r="C7" s="7">
        <v>19056</v>
      </c>
      <c r="D7" s="3">
        <v>23819</v>
      </c>
      <c r="E7" s="7">
        <v>25013</v>
      </c>
      <c r="F7" s="3">
        <v>41333</v>
      </c>
      <c r="G7" s="7">
        <v>38340</v>
      </c>
      <c r="H7" s="3">
        <v>50119</v>
      </c>
      <c r="I7" s="5">
        <v>54189</v>
      </c>
      <c r="J7" s="16">
        <v>31835</v>
      </c>
      <c r="K7" s="7">
        <v>28703</v>
      </c>
      <c r="L7" s="12">
        <v>55252</v>
      </c>
      <c r="M7" s="13">
        <v>49345</v>
      </c>
      <c r="N7" s="16">
        <v>24882</v>
      </c>
      <c r="O7" s="7">
        <v>27935</v>
      </c>
      <c r="P7" s="3">
        <v>27486</v>
      </c>
      <c r="Q7" s="7">
        <v>27424</v>
      </c>
      <c r="R7" s="3">
        <v>34006</v>
      </c>
      <c r="S7" s="7">
        <v>38947</v>
      </c>
      <c r="T7" s="3">
        <v>41156</v>
      </c>
      <c r="U7" s="7">
        <v>42674</v>
      </c>
      <c r="V7" s="3">
        <v>41855</v>
      </c>
      <c r="W7" s="7">
        <v>0</v>
      </c>
      <c r="X7" s="3">
        <v>34097</v>
      </c>
      <c r="Y7" s="5">
        <v>0</v>
      </c>
    </row>
    <row r="8" spans="1:25" ht="24.75" customHeight="1" x14ac:dyDescent="0.2">
      <c r="A8" s="48" t="s">
        <v>9</v>
      </c>
      <c r="B8" s="2">
        <v>11041</v>
      </c>
      <c r="C8" s="6">
        <v>11469</v>
      </c>
      <c r="D8" s="2">
        <v>12595</v>
      </c>
      <c r="E8" s="6">
        <v>12992</v>
      </c>
      <c r="F8" s="2">
        <v>16633</v>
      </c>
      <c r="G8" s="6">
        <v>16028</v>
      </c>
      <c r="H8" s="2">
        <v>21836</v>
      </c>
      <c r="I8" s="4">
        <v>22016</v>
      </c>
      <c r="J8" s="15">
        <v>15049</v>
      </c>
      <c r="K8" s="6">
        <v>14864</v>
      </c>
      <c r="L8" s="10">
        <v>23964</v>
      </c>
      <c r="M8" s="11">
        <v>22192</v>
      </c>
      <c r="N8" s="15">
        <v>12787</v>
      </c>
      <c r="O8" s="6">
        <v>14441</v>
      </c>
      <c r="P8" s="2">
        <v>13915</v>
      </c>
      <c r="Q8" s="6">
        <v>13624</v>
      </c>
      <c r="R8" s="2">
        <v>16264</v>
      </c>
      <c r="S8" s="6">
        <v>16851</v>
      </c>
      <c r="T8" s="2">
        <v>19218</v>
      </c>
      <c r="U8" s="6">
        <v>18987</v>
      </c>
      <c r="V8" s="2">
        <v>18787</v>
      </c>
      <c r="W8" s="6">
        <v>0</v>
      </c>
      <c r="X8" s="2">
        <v>16804</v>
      </c>
      <c r="Y8" s="4">
        <v>0</v>
      </c>
    </row>
    <row r="9" spans="1:25" ht="24.75" customHeight="1" x14ac:dyDescent="0.2">
      <c r="A9" s="28" t="s">
        <v>10</v>
      </c>
      <c r="B9" s="3">
        <v>15288</v>
      </c>
      <c r="C9" s="7">
        <v>15220</v>
      </c>
      <c r="D9" s="3">
        <v>18560</v>
      </c>
      <c r="E9" s="7">
        <v>18496</v>
      </c>
      <c r="F9" s="3">
        <v>28178</v>
      </c>
      <c r="G9" s="7">
        <v>25243</v>
      </c>
      <c r="H9" s="3">
        <v>30926</v>
      </c>
      <c r="I9" s="5">
        <v>31811</v>
      </c>
      <c r="J9" s="16">
        <v>17080</v>
      </c>
      <c r="K9" s="7">
        <v>16237</v>
      </c>
      <c r="L9" s="12">
        <v>30428</v>
      </c>
      <c r="M9" s="13">
        <v>28173</v>
      </c>
      <c r="N9" s="16">
        <v>18074</v>
      </c>
      <c r="O9" s="7">
        <v>21088</v>
      </c>
      <c r="P9" s="3">
        <v>17150</v>
      </c>
      <c r="Q9" s="7">
        <v>17501</v>
      </c>
      <c r="R9" s="3">
        <v>20203</v>
      </c>
      <c r="S9" s="7">
        <v>21062</v>
      </c>
      <c r="T9" s="3">
        <v>22301</v>
      </c>
      <c r="U9" s="7">
        <v>23979</v>
      </c>
      <c r="V9" s="3">
        <v>22730</v>
      </c>
      <c r="W9" s="7">
        <v>0</v>
      </c>
      <c r="X9" s="3">
        <v>20212</v>
      </c>
      <c r="Y9" s="5">
        <v>0</v>
      </c>
    </row>
    <row r="10" spans="1:25" ht="24.75" customHeight="1" x14ac:dyDescent="0.2">
      <c r="A10" s="48" t="s">
        <v>11</v>
      </c>
      <c r="B10" s="2">
        <v>17327</v>
      </c>
      <c r="C10" s="6">
        <v>18679</v>
      </c>
      <c r="D10" s="2">
        <v>20908</v>
      </c>
      <c r="E10" s="6">
        <v>22588</v>
      </c>
      <c r="F10" s="2">
        <v>28591</v>
      </c>
      <c r="G10" s="6">
        <v>28901</v>
      </c>
      <c r="H10" s="2">
        <v>27382</v>
      </c>
      <c r="I10" s="4">
        <v>31738</v>
      </c>
      <c r="J10" s="15">
        <v>17669</v>
      </c>
      <c r="K10" s="6">
        <v>16987</v>
      </c>
      <c r="L10" s="10">
        <v>27182</v>
      </c>
      <c r="M10" s="11">
        <v>28667</v>
      </c>
      <c r="N10" s="15">
        <v>21298</v>
      </c>
      <c r="O10" s="6">
        <v>25280</v>
      </c>
      <c r="P10" s="2">
        <v>20468</v>
      </c>
      <c r="Q10" s="6">
        <v>21203</v>
      </c>
      <c r="R10" s="2">
        <v>21109</v>
      </c>
      <c r="S10" s="6">
        <v>22410</v>
      </c>
      <c r="T10" s="2">
        <v>22903</v>
      </c>
      <c r="U10" s="6">
        <v>23724</v>
      </c>
      <c r="V10" s="2">
        <v>22922</v>
      </c>
      <c r="W10" s="6">
        <v>0</v>
      </c>
      <c r="X10" s="2">
        <v>21072</v>
      </c>
      <c r="Y10" s="4">
        <v>0</v>
      </c>
    </row>
    <row r="11" spans="1:25" s="14" customFormat="1" ht="24.75" customHeight="1" x14ac:dyDescent="0.2">
      <c r="A11" s="28" t="s">
        <v>12</v>
      </c>
      <c r="B11" s="3">
        <v>13242</v>
      </c>
      <c r="C11" s="7">
        <v>13585</v>
      </c>
      <c r="D11" s="3">
        <v>15481</v>
      </c>
      <c r="E11" s="7">
        <v>15778</v>
      </c>
      <c r="F11" s="3">
        <v>22925</v>
      </c>
      <c r="G11" s="7">
        <v>20224</v>
      </c>
      <c r="H11" s="3">
        <v>30096</v>
      </c>
      <c r="I11" s="5">
        <v>27098</v>
      </c>
      <c r="J11" s="16">
        <v>16326</v>
      </c>
      <c r="K11" s="7">
        <v>12989</v>
      </c>
      <c r="L11" s="12">
        <v>31253</v>
      </c>
      <c r="M11" s="13">
        <v>26270</v>
      </c>
      <c r="N11" s="16">
        <v>16897</v>
      </c>
      <c r="O11" s="7">
        <v>16996</v>
      </c>
      <c r="P11" s="3">
        <v>15835</v>
      </c>
      <c r="Q11" s="7">
        <v>15979</v>
      </c>
      <c r="R11" s="3">
        <v>21621</v>
      </c>
      <c r="S11" s="7">
        <v>20838</v>
      </c>
      <c r="T11" s="3">
        <v>23800</v>
      </c>
      <c r="U11" s="7">
        <v>23179</v>
      </c>
      <c r="V11" s="3">
        <v>24175</v>
      </c>
      <c r="W11" s="7">
        <v>0</v>
      </c>
      <c r="X11" s="3">
        <v>21359</v>
      </c>
      <c r="Y11" s="5">
        <v>0</v>
      </c>
    </row>
    <row r="12" spans="1:25" ht="24.75" customHeight="1" x14ac:dyDescent="0.2">
      <c r="A12" s="48" t="s">
        <v>13</v>
      </c>
      <c r="B12" s="2">
        <v>12070</v>
      </c>
      <c r="C12" s="6">
        <v>12985</v>
      </c>
      <c r="D12" s="2">
        <v>14631</v>
      </c>
      <c r="E12" s="6">
        <v>15686</v>
      </c>
      <c r="F12" s="2">
        <v>21777</v>
      </c>
      <c r="G12" s="6">
        <v>23281</v>
      </c>
      <c r="H12" s="2">
        <v>23484</v>
      </c>
      <c r="I12" s="4">
        <v>27280</v>
      </c>
      <c r="J12" s="15">
        <v>13181</v>
      </c>
      <c r="K12" s="6">
        <v>15284</v>
      </c>
      <c r="L12" s="10">
        <v>24865</v>
      </c>
      <c r="M12" s="11">
        <v>29192</v>
      </c>
      <c r="N12" s="15">
        <v>15532</v>
      </c>
      <c r="O12" s="6">
        <v>19295</v>
      </c>
      <c r="P12" s="2">
        <v>15010</v>
      </c>
      <c r="Q12" s="6">
        <v>15841</v>
      </c>
      <c r="R12" s="2">
        <v>17917</v>
      </c>
      <c r="S12" s="6">
        <v>20788</v>
      </c>
      <c r="T12" s="2">
        <v>21602</v>
      </c>
      <c r="U12" s="6">
        <v>24029</v>
      </c>
      <c r="V12" s="2">
        <v>22462</v>
      </c>
      <c r="W12" s="6">
        <v>0</v>
      </c>
      <c r="X12" s="2">
        <v>20056</v>
      </c>
      <c r="Y12" s="4">
        <v>0</v>
      </c>
    </row>
    <row r="13" spans="1:25" s="14" customFormat="1" ht="24.75" customHeight="1" x14ac:dyDescent="0.2">
      <c r="A13" s="28" t="s">
        <v>14</v>
      </c>
      <c r="B13" s="3">
        <v>20829</v>
      </c>
      <c r="C13" s="7">
        <v>20639</v>
      </c>
      <c r="D13" s="3">
        <v>24199</v>
      </c>
      <c r="E13" s="7">
        <v>24290</v>
      </c>
      <c r="F13" s="3">
        <v>30931</v>
      </c>
      <c r="G13" s="7">
        <v>29431</v>
      </c>
      <c r="H13" s="3">
        <v>29551</v>
      </c>
      <c r="I13" s="5">
        <v>32274</v>
      </c>
      <c r="J13" s="16">
        <v>18068</v>
      </c>
      <c r="K13" s="7">
        <v>19573</v>
      </c>
      <c r="L13" s="12">
        <v>27785</v>
      </c>
      <c r="M13" s="13">
        <v>27865</v>
      </c>
      <c r="N13" s="16">
        <v>23665</v>
      </c>
      <c r="O13" s="7">
        <v>28261</v>
      </c>
      <c r="P13" s="3">
        <v>23834</v>
      </c>
      <c r="Q13" s="7">
        <v>24733</v>
      </c>
      <c r="R13" s="3">
        <v>24881</v>
      </c>
      <c r="S13" s="7">
        <v>27113</v>
      </c>
      <c r="T13" s="3">
        <v>26836</v>
      </c>
      <c r="U13" s="7">
        <v>28132</v>
      </c>
      <c r="V13" s="3">
        <v>28201</v>
      </c>
      <c r="W13" s="7">
        <v>0</v>
      </c>
      <c r="X13" s="3">
        <v>24981</v>
      </c>
      <c r="Y13" s="5">
        <v>0</v>
      </c>
    </row>
    <row r="14" spans="1:25" ht="24.75" customHeight="1" x14ac:dyDescent="0.2">
      <c r="A14" s="48" t="s">
        <v>15</v>
      </c>
      <c r="B14" s="2">
        <v>13787</v>
      </c>
      <c r="C14" s="6">
        <v>15198</v>
      </c>
      <c r="D14" s="2">
        <v>15927</v>
      </c>
      <c r="E14" s="6">
        <v>17514</v>
      </c>
      <c r="F14" s="2">
        <v>22443</v>
      </c>
      <c r="G14" s="6">
        <v>24050</v>
      </c>
      <c r="H14" s="2">
        <v>31226</v>
      </c>
      <c r="I14" s="4">
        <v>30585</v>
      </c>
      <c r="J14" s="15">
        <v>17750</v>
      </c>
      <c r="K14" s="6">
        <v>15301</v>
      </c>
      <c r="L14" s="10">
        <v>31657</v>
      </c>
      <c r="M14" s="11">
        <v>29822</v>
      </c>
      <c r="N14" s="15">
        <v>17426</v>
      </c>
      <c r="O14" s="6">
        <v>19244</v>
      </c>
      <c r="P14" s="2">
        <v>18267</v>
      </c>
      <c r="Q14" s="6">
        <v>18652</v>
      </c>
      <c r="R14" s="2">
        <v>22168</v>
      </c>
      <c r="S14" s="6">
        <v>23674</v>
      </c>
      <c r="T14" s="2">
        <v>26006</v>
      </c>
      <c r="U14" s="6">
        <v>24025</v>
      </c>
      <c r="V14" s="2">
        <v>26289</v>
      </c>
      <c r="W14" s="6">
        <v>0</v>
      </c>
      <c r="X14" s="2">
        <v>22911</v>
      </c>
      <c r="Y14" s="4">
        <v>0</v>
      </c>
    </row>
    <row r="15" spans="1:25" s="14" customFormat="1" ht="24.75" customHeight="1" x14ac:dyDescent="0.2">
      <c r="A15" s="28" t="s">
        <v>17</v>
      </c>
      <c r="B15" s="3">
        <v>12298</v>
      </c>
      <c r="C15" s="7">
        <v>13238</v>
      </c>
      <c r="D15" s="3">
        <v>13507</v>
      </c>
      <c r="E15" s="7">
        <v>15308</v>
      </c>
      <c r="F15" s="3">
        <v>18837</v>
      </c>
      <c r="G15" s="7">
        <v>18589</v>
      </c>
      <c r="H15" s="3">
        <v>23155</v>
      </c>
      <c r="I15" s="5">
        <v>27364</v>
      </c>
      <c r="J15" s="16">
        <v>16907</v>
      </c>
      <c r="K15" s="7">
        <v>16818</v>
      </c>
      <c r="L15" s="12">
        <v>25333</v>
      </c>
      <c r="M15" s="13">
        <v>26728</v>
      </c>
      <c r="N15" s="16">
        <v>14780</v>
      </c>
      <c r="O15" s="7">
        <v>17651</v>
      </c>
      <c r="P15" s="3">
        <v>14693</v>
      </c>
      <c r="Q15" s="7">
        <v>15638</v>
      </c>
      <c r="R15" s="3">
        <v>18384</v>
      </c>
      <c r="S15" s="7">
        <v>19269</v>
      </c>
      <c r="T15" s="3">
        <v>22220</v>
      </c>
      <c r="U15" s="7">
        <v>22201</v>
      </c>
      <c r="V15" s="3">
        <v>22318</v>
      </c>
      <c r="W15" s="7">
        <v>0</v>
      </c>
      <c r="X15" s="3">
        <v>19300</v>
      </c>
      <c r="Y15" s="5">
        <v>0</v>
      </c>
    </row>
    <row r="16" spans="1:25" ht="24.75" customHeight="1" x14ac:dyDescent="0.2">
      <c r="A16" s="48" t="s">
        <v>18</v>
      </c>
      <c r="B16" s="2">
        <v>10579</v>
      </c>
      <c r="C16" s="6">
        <v>10987</v>
      </c>
      <c r="D16" s="2">
        <v>13211</v>
      </c>
      <c r="E16" s="6">
        <v>13609</v>
      </c>
      <c r="F16" s="2">
        <v>19972</v>
      </c>
      <c r="G16" s="6">
        <v>19712</v>
      </c>
      <c r="H16" s="2">
        <v>26237</v>
      </c>
      <c r="I16" s="4">
        <v>25433</v>
      </c>
      <c r="J16" s="15">
        <v>14475</v>
      </c>
      <c r="K16" s="6">
        <v>12930</v>
      </c>
      <c r="L16" s="10">
        <v>27191</v>
      </c>
      <c r="M16" s="11">
        <v>22592</v>
      </c>
      <c r="N16" s="15">
        <v>13355</v>
      </c>
      <c r="O16" s="6">
        <v>14835</v>
      </c>
      <c r="P16" s="2">
        <v>12675</v>
      </c>
      <c r="Q16" s="6">
        <v>13121</v>
      </c>
      <c r="R16" s="2">
        <v>15638</v>
      </c>
      <c r="S16" s="6">
        <v>15968</v>
      </c>
      <c r="T16" s="2">
        <v>18297</v>
      </c>
      <c r="U16" s="6">
        <v>19101</v>
      </c>
      <c r="V16" s="2">
        <v>19377</v>
      </c>
      <c r="W16" s="6">
        <v>0</v>
      </c>
      <c r="X16" s="2">
        <v>16200</v>
      </c>
      <c r="Y16" s="4">
        <v>0</v>
      </c>
    </row>
    <row r="17" spans="1:25" s="14" customFormat="1" ht="24.75" customHeight="1" x14ac:dyDescent="0.2">
      <c r="A17" s="28" t="s">
        <v>19</v>
      </c>
      <c r="B17" s="3">
        <v>13632</v>
      </c>
      <c r="C17" s="7">
        <v>13921</v>
      </c>
      <c r="D17" s="3">
        <v>15286</v>
      </c>
      <c r="E17" s="7">
        <v>16511</v>
      </c>
      <c r="F17" s="3">
        <v>22756</v>
      </c>
      <c r="G17" s="7">
        <v>21967</v>
      </c>
      <c r="H17" s="3">
        <v>30627</v>
      </c>
      <c r="I17" s="5">
        <v>30712</v>
      </c>
      <c r="J17" s="16">
        <v>19244</v>
      </c>
      <c r="K17" s="7">
        <v>17980</v>
      </c>
      <c r="L17" s="12">
        <v>30670</v>
      </c>
      <c r="M17" s="13">
        <v>28799</v>
      </c>
      <c r="N17" s="16">
        <v>17761</v>
      </c>
      <c r="O17" s="7">
        <v>19874</v>
      </c>
      <c r="P17" s="3">
        <v>16610</v>
      </c>
      <c r="Q17" s="7">
        <v>16352</v>
      </c>
      <c r="R17" s="3">
        <v>18628</v>
      </c>
      <c r="S17" s="7">
        <v>19237</v>
      </c>
      <c r="T17" s="3">
        <v>21233</v>
      </c>
      <c r="U17" s="7">
        <v>21070</v>
      </c>
      <c r="V17" s="3">
        <v>21911</v>
      </c>
      <c r="W17" s="7">
        <v>0</v>
      </c>
      <c r="X17" s="3">
        <v>19112</v>
      </c>
      <c r="Y17" s="5">
        <v>0</v>
      </c>
    </row>
    <row r="18" spans="1:25" ht="24.75" customHeight="1" x14ac:dyDescent="0.2">
      <c r="A18" s="48" t="s">
        <v>20</v>
      </c>
      <c r="B18" s="2">
        <v>8789</v>
      </c>
      <c r="C18" s="6">
        <v>8672</v>
      </c>
      <c r="D18" s="2">
        <v>10039</v>
      </c>
      <c r="E18" s="6">
        <v>9888</v>
      </c>
      <c r="F18" s="2">
        <v>13613</v>
      </c>
      <c r="G18" s="6">
        <v>13160</v>
      </c>
      <c r="H18" s="2">
        <v>17715</v>
      </c>
      <c r="I18" s="4">
        <v>18121</v>
      </c>
      <c r="J18" s="15">
        <v>12157</v>
      </c>
      <c r="K18" s="6">
        <v>11804</v>
      </c>
      <c r="L18" s="10">
        <v>20040</v>
      </c>
      <c r="M18" s="11">
        <v>18334</v>
      </c>
      <c r="N18" s="15">
        <v>10241</v>
      </c>
      <c r="O18" s="6">
        <v>11188</v>
      </c>
      <c r="P18" s="2">
        <v>10171</v>
      </c>
      <c r="Q18" s="6">
        <v>9896</v>
      </c>
      <c r="R18" s="2">
        <v>13225</v>
      </c>
      <c r="S18" s="6">
        <v>13413</v>
      </c>
      <c r="T18" s="2">
        <v>16160</v>
      </c>
      <c r="U18" s="6">
        <v>15871</v>
      </c>
      <c r="V18" s="2">
        <v>16891</v>
      </c>
      <c r="W18" s="6">
        <v>0</v>
      </c>
      <c r="X18" s="2">
        <v>13999</v>
      </c>
      <c r="Y18" s="4">
        <v>0</v>
      </c>
    </row>
    <row r="19" spans="1:25" s="14" customFormat="1" ht="24.75" customHeight="1" x14ac:dyDescent="0.2">
      <c r="A19" s="28" t="s">
        <v>21</v>
      </c>
      <c r="B19" s="3">
        <v>11643</v>
      </c>
      <c r="C19" s="7">
        <v>11856</v>
      </c>
      <c r="D19" s="3">
        <v>13547</v>
      </c>
      <c r="E19" s="7">
        <v>14262</v>
      </c>
      <c r="F19" s="3">
        <v>18023</v>
      </c>
      <c r="G19" s="7">
        <v>17547</v>
      </c>
      <c r="H19" s="3">
        <v>22526</v>
      </c>
      <c r="I19" s="5">
        <v>20977</v>
      </c>
      <c r="J19" s="16">
        <v>13877</v>
      </c>
      <c r="K19" s="7">
        <v>11823</v>
      </c>
      <c r="L19" s="12">
        <v>25247</v>
      </c>
      <c r="M19" s="13">
        <v>23054</v>
      </c>
      <c r="N19" s="16">
        <v>14288</v>
      </c>
      <c r="O19" s="7">
        <v>17032</v>
      </c>
      <c r="P19" s="3">
        <v>14694</v>
      </c>
      <c r="Q19" s="7">
        <v>15451</v>
      </c>
      <c r="R19" s="3">
        <v>18367</v>
      </c>
      <c r="S19" s="7">
        <v>19284</v>
      </c>
      <c r="T19" s="3">
        <v>20802</v>
      </c>
      <c r="U19" s="7">
        <v>21017</v>
      </c>
      <c r="V19" s="3">
        <v>21725</v>
      </c>
      <c r="W19" s="7">
        <v>0</v>
      </c>
      <c r="X19" s="3">
        <v>18368</v>
      </c>
      <c r="Y19" s="5">
        <v>0</v>
      </c>
    </row>
    <row r="20" spans="1:25" ht="24.75" customHeight="1" x14ac:dyDescent="0.2">
      <c r="A20" s="48" t="s">
        <v>22</v>
      </c>
      <c r="B20" s="2">
        <v>12520</v>
      </c>
      <c r="C20" s="6">
        <v>12304</v>
      </c>
      <c r="D20" s="2">
        <v>15189</v>
      </c>
      <c r="E20" s="6">
        <v>16164</v>
      </c>
      <c r="F20" s="2">
        <v>23896</v>
      </c>
      <c r="G20" s="6">
        <v>23407</v>
      </c>
      <c r="H20" s="2">
        <v>26450</v>
      </c>
      <c r="I20" s="4">
        <v>25742</v>
      </c>
      <c r="J20" s="15">
        <v>13011</v>
      </c>
      <c r="K20" s="6">
        <v>11990</v>
      </c>
      <c r="L20" s="10">
        <v>25140</v>
      </c>
      <c r="M20" s="11">
        <v>23794</v>
      </c>
      <c r="N20" s="15">
        <v>16595</v>
      </c>
      <c r="O20" s="6">
        <v>17392</v>
      </c>
      <c r="P20" s="2">
        <v>15441</v>
      </c>
      <c r="Q20" s="6">
        <v>14750</v>
      </c>
      <c r="R20" s="2">
        <v>15589</v>
      </c>
      <c r="S20" s="6">
        <v>16360</v>
      </c>
      <c r="T20" s="2">
        <v>18011</v>
      </c>
      <c r="U20" s="6">
        <v>18035</v>
      </c>
      <c r="V20" s="2">
        <v>19238</v>
      </c>
      <c r="W20" s="6">
        <v>0</v>
      </c>
      <c r="X20" s="2">
        <v>16099</v>
      </c>
      <c r="Y20" s="4">
        <v>0</v>
      </c>
    </row>
    <row r="21" spans="1:25" s="14" customFormat="1" ht="24.75" customHeight="1" x14ac:dyDescent="0.2">
      <c r="A21" s="28" t="s">
        <v>23</v>
      </c>
      <c r="B21" s="3">
        <v>9694</v>
      </c>
      <c r="C21" s="7">
        <v>9703</v>
      </c>
      <c r="D21" s="3">
        <v>10946</v>
      </c>
      <c r="E21" s="7">
        <v>12170</v>
      </c>
      <c r="F21" s="3">
        <v>16978</v>
      </c>
      <c r="G21" s="7">
        <v>16052</v>
      </c>
      <c r="H21" s="3">
        <v>19965</v>
      </c>
      <c r="I21" s="5">
        <v>21408</v>
      </c>
      <c r="J21" s="16">
        <v>14095</v>
      </c>
      <c r="K21" s="7">
        <v>13969</v>
      </c>
      <c r="L21" s="12">
        <v>22926</v>
      </c>
      <c r="M21" s="13">
        <v>20513</v>
      </c>
      <c r="N21" s="16">
        <v>11986</v>
      </c>
      <c r="O21" s="7">
        <v>13483</v>
      </c>
      <c r="P21" s="3">
        <v>11508</v>
      </c>
      <c r="Q21" s="7">
        <v>11427</v>
      </c>
      <c r="R21" s="3">
        <v>13031</v>
      </c>
      <c r="S21" s="7">
        <v>13511</v>
      </c>
      <c r="T21" s="3">
        <v>13721</v>
      </c>
      <c r="U21" s="7">
        <v>14538</v>
      </c>
      <c r="V21" s="3">
        <v>14058</v>
      </c>
      <c r="W21" s="7">
        <v>0</v>
      </c>
      <c r="X21" s="3">
        <v>12079</v>
      </c>
      <c r="Y21" s="5">
        <v>0</v>
      </c>
    </row>
    <row r="22" spans="1:25" ht="24.75" customHeight="1" thickBot="1" x14ac:dyDescent="0.25">
      <c r="A22" s="49" t="s">
        <v>16</v>
      </c>
      <c r="B22" s="18">
        <v>15299</v>
      </c>
      <c r="C22" s="19">
        <v>15028</v>
      </c>
      <c r="D22" s="18">
        <v>17149</v>
      </c>
      <c r="E22" s="19">
        <v>17282</v>
      </c>
      <c r="F22" s="18">
        <v>20093</v>
      </c>
      <c r="G22" s="19">
        <v>18900</v>
      </c>
      <c r="H22" s="18">
        <v>23072</v>
      </c>
      <c r="I22" s="22">
        <v>25565</v>
      </c>
      <c r="J22" s="31">
        <v>14419</v>
      </c>
      <c r="K22" s="19">
        <v>15214</v>
      </c>
      <c r="L22" s="20">
        <v>24242</v>
      </c>
      <c r="M22" s="21">
        <v>23750</v>
      </c>
      <c r="N22" s="31">
        <v>15648</v>
      </c>
      <c r="O22" s="19">
        <v>17066</v>
      </c>
      <c r="P22" s="18">
        <v>17771</v>
      </c>
      <c r="Q22" s="19">
        <v>17862</v>
      </c>
      <c r="R22" s="18">
        <v>20497</v>
      </c>
      <c r="S22" s="19">
        <v>21338</v>
      </c>
      <c r="T22" s="18">
        <v>23261</v>
      </c>
      <c r="U22" s="19">
        <v>23033</v>
      </c>
      <c r="V22" s="18">
        <v>23288</v>
      </c>
      <c r="W22" s="19">
        <v>0</v>
      </c>
      <c r="X22" s="18">
        <v>21009</v>
      </c>
      <c r="Y22" s="22">
        <v>0</v>
      </c>
    </row>
    <row r="23" spans="1:25" ht="24.9" customHeight="1" thickTop="1" thickBot="1" x14ac:dyDescent="0.25">
      <c r="A23" s="50" t="s">
        <v>32</v>
      </c>
      <c r="B23" s="51">
        <f t="shared" ref="B23:Y23" si="0">SUM(B6:B22)</f>
        <v>227972</v>
      </c>
      <c r="C23" s="52">
        <f t="shared" si="0"/>
        <v>234323</v>
      </c>
      <c r="D23" s="17">
        <f t="shared" si="0"/>
        <v>268054</v>
      </c>
      <c r="E23" s="81">
        <f t="shared" si="0"/>
        <v>281808</v>
      </c>
      <c r="F23" s="17">
        <f t="shared" si="0"/>
        <v>386304</v>
      </c>
      <c r="G23" s="81">
        <f t="shared" si="0"/>
        <v>375558</v>
      </c>
      <c r="H23" s="17">
        <f t="shared" si="0"/>
        <v>464816</v>
      </c>
      <c r="I23" s="82">
        <f t="shared" si="0"/>
        <v>484044</v>
      </c>
      <c r="J23" s="54">
        <f t="shared" si="0"/>
        <v>284542</v>
      </c>
      <c r="K23" s="83">
        <f t="shared" si="0"/>
        <v>268168</v>
      </c>
      <c r="L23" s="55">
        <f t="shared" si="0"/>
        <v>480669</v>
      </c>
      <c r="M23" s="84">
        <f t="shared" si="0"/>
        <v>455396</v>
      </c>
      <c r="N23" s="57">
        <f t="shared" si="0"/>
        <v>279800</v>
      </c>
      <c r="O23" s="81">
        <f t="shared" si="0"/>
        <v>316849</v>
      </c>
      <c r="P23" s="51">
        <f t="shared" si="0"/>
        <v>280905</v>
      </c>
      <c r="Q23" s="81">
        <f t="shared" si="0"/>
        <v>284154</v>
      </c>
      <c r="R23" s="51">
        <f t="shared" si="0"/>
        <v>330892</v>
      </c>
      <c r="S23" s="81">
        <f t="shared" si="0"/>
        <v>349019</v>
      </c>
      <c r="T23" s="51">
        <f t="shared" si="0"/>
        <v>379497</v>
      </c>
      <c r="U23" s="81">
        <f t="shared" si="0"/>
        <v>385096</v>
      </c>
      <c r="V23" s="51">
        <f t="shared" si="0"/>
        <v>388348</v>
      </c>
      <c r="W23" s="52">
        <f t="shared" si="0"/>
        <v>0</v>
      </c>
      <c r="X23" s="51">
        <f t="shared" si="0"/>
        <v>336818</v>
      </c>
      <c r="Y23" s="53">
        <f t="shared" si="0"/>
        <v>0</v>
      </c>
    </row>
    <row r="24" spans="1:25" ht="24.75" customHeight="1" x14ac:dyDescent="0.2">
      <c r="A24" s="58" t="s">
        <v>34</v>
      </c>
      <c r="B24" s="59"/>
      <c r="C24" s="8">
        <f>C23/B23</f>
        <v>1.0278586843998385</v>
      </c>
      <c r="D24" s="60"/>
      <c r="E24" s="1">
        <f>E23/D23</f>
        <v>1.0513105568281018</v>
      </c>
      <c r="G24" s="1">
        <f>G23/F23</f>
        <v>0.97218252982107356</v>
      </c>
      <c r="I24" s="1">
        <f>I23/H23</f>
        <v>1.0413669064748201</v>
      </c>
      <c r="J24" s="61"/>
      <c r="K24" s="8">
        <f>K23/J23</f>
        <v>0.94245489242361413</v>
      </c>
      <c r="M24" s="1">
        <f>M23/L23</f>
        <v>0.94742119837143646</v>
      </c>
      <c r="N24" s="9"/>
      <c r="O24" s="9">
        <f>O23/N23</f>
        <v>1.1324124374553253</v>
      </c>
      <c r="P24" s="1"/>
      <c r="Q24" s="1">
        <f>Q23/P23</f>
        <v>1.0115661878571047</v>
      </c>
      <c r="R24" s="1"/>
      <c r="S24" s="1">
        <f>S23/R23</f>
        <v>1.0547822250160173</v>
      </c>
      <c r="T24" s="9"/>
      <c r="U24" s="9">
        <f>U23/T23</f>
        <v>1.01475373981876</v>
      </c>
      <c r="V24" s="1"/>
      <c r="W24" s="1">
        <f>W23/V23</f>
        <v>0</v>
      </c>
      <c r="X24" s="1"/>
      <c r="Y24" s="1">
        <f>Y23/X23</f>
        <v>0</v>
      </c>
    </row>
    <row r="25" spans="1:25" s="66" customFormat="1" ht="24.75" customHeight="1" thickBot="1" x14ac:dyDescent="0.25">
      <c r="A25" s="62" t="s">
        <v>33</v>
      </c>
      <c r="B25" s="63"/>
      <c r="C25" s="64">
        <f>IF(C23=0,"",C23-B23)</f>
        <v>6351</v>
      </c>
      <c r="D25" s="65"/>
      <c r="E25" s="62">
        <f>IF(E23=0,"",E23-D23)</f>
        <v>13754</v>
      </c>
      <c r="G25" s="62">
        <f>IF(G23=0,"",G23-F23)</f>
        <v>-10746</v>
      </c>
      <c r="I25" s="62">
        <f>IF(I23=0,"",I23-H23)</f>
        <v>19228</v>
      </c>
      <c r="K25" s="62">
        <f>IF(K23=0,"",K23-J23)</f>
        <v>-16374</v>
      </c>
      <c r="M25" s="62">
        <f>IF(M23=0,"",M23-L23)</f>
        <v>-25273</v>
      </c>
      <c r="O25" s="62">
        <f>IF(O23=0,"",O23-N23)</f>
        <v>37049</v>
      </c>
      <c r="Q25" s="62">
        <f>IF(Q23=0,"",Q23-P23)</f>
        <v>3249</v>
      </c>
      <c r="S25" s="62">
        <f>IF(S23=0,"",S23-R23)</f>
        <v>18127</v>
      </c>
      <c r="U25" s="62">
        <f>IF(U23=0,"",U23-T23)</f>
        <v>5599</v>
      </c>
      <c r="W25" s="62" t="str">
        <f>IF(W23=0,"",W23-V23)</f>
        <v/>
      </c>
      <c r="Y25" s="62" t="str">
        <f>IF(Y23=0,"",Y23-X23)</f>
        <v/>
      </c>
    </row>
    <row r="26" spans="1:25" s="58" customFormat="1" ht="14.25" customHeight="1" x14ac:dyDescent="0.2">
      <c r="A26" s="123" t="s">
        <v>0</v>
      </c>
      <c r="B26" s="88" t="s">
        <v>38</v>
      </c>
      <c r="C26" s="92" t="s">
        <v>39</v>
      </c>
      <c r="D26" s="88" t="s">
        <v>40</v>
      </c>
      <c r="E26" s="92" t="s">
        <v>41</v>
      </c>
      <c r="F26" s="88" t="s">
        <v>42</v>
      </c>
      <c r="G26" s="92" t="s">
        <v>43</v>
      </c>
      <c r="H26" s="88" t="s">
        <v>44</v>
      </c>
      <c r="I26" s="92" t="s">
        <v>45</v>
      </c>
      <c r="J26" s="88" t="s">
        <v>46</v>
      </c>
      <c r="K26" s="118" t="s">
        <v>47</v>
      </c>
      <c r="L26" s="116" t="s">
        <v>48</v>
      </c>
      <c r="M26" s="114" t="s">
        <v>49</v>
      </c>
      <c r="N26" s="127" t="s">
        <v>50</v>
      </c>
      <c r="O26" s="92" t="s">
        <v>51</v>
      </c>
      <c r="P26" s="88" t="s">
        <v>52</v>
      </c>
      <c r="Q26" s="92" t="s">
        <v>53</v>
      </c>
      <c r="R26" s="88" t="s">
        <v>54</v>
      </c>
      <c r="S26" s="92" t="s">
        <v>55</v>
      </c>
      <c r="T26" s="88" t="s">
        <v>56</v>
      </c>
      <c r="U26" s="92" t="s">
        <v>57</v>
      </c>
      <c r="V26" s="88" t="s">
        <v>58</v>
      </c>
      <c r="W26" s="92" t="s">
        <v>59</v>
      </c>
      <c r="X26" s="88" t="s">
        <v>60</v>
      </c>
      <c r="Y26" s="92" t="s">
        <v>61</v>
      </c>
    </row>
    <row r="27" spans="1:25" s="58" customFormat="1" ht="18.75" customHeight="1" x14ac:dyDescent="0.2">
      <c r="A27" s="124"/>
      <c r="B27" s="89"/>
      <c r="C27" s="93"/>
      <c r="D27" s="89"/>
      <c r="E27" s="93"/>
      <c r="F27" s="89"/>
      <c r="G27" s="93"/>
      <c r="H27" s="89"/>
      <c r="I27" s="93"/>
      <c r="J27" s="89"/>
      <c r="K27" s="126"/>
      <c r="L27" s="122"/>
      <c r="M27" s="126"/>
      <c r="N27" s="122"/>
      <c r="O27" s="93"/>
      <c r="P27" s="89"/>
      <c r="Q27" s="93"/>
      <c r="R27" s="89"/>
      <c r="S27" s="93"/>
      <c r="T27" s="89"/>
      <c r="U27" s="93"/>
      <c r="V27" s="89"/>
      <c r="W27" s="93"/>
      <c r="X27" s="89"/>
      <c r="Y27" s="93"/>
    </row>
    <row r="28" spans="1:25" ht="24.75" customHeight="1" x14ac:dyDescent="0.2">
      <c r="A28" s="67" t="s">
        <v>24</v>
      </c>
      <c r="B28" s="2">
        <v>24626</v>
      </c>
      <c r="C28" s="6">
        <v>23790</v>
      </c>
      <c r="D28" s="2">
        <v>28423</v>
      </c>
      <c r="E28" s="6">
        <v>27901</v>
      </c>
      <c r="F28" s="2">
        <v>35231</v>
      </c>
      <c r="G28" s="6">
        <v>33668</v>
      </c>
      <c r="H28" s="2">
        <v>32571</v>
      </c>
      <c r="I28" s="4">
        <v>34502</v>
      </c>
      <c r="J28" s="15">
        <v>22856</v>
      </c>
      <c r="K28" s="11">
        <v>24922</v>
      </c>
      <c r="L28" s="10">
        <v>34755</v>
      </c>
      <c r="M28" s="11">
        <v>35238</v>
      </c>
      <c r="N28" s="15">
        <v>34693</v>
      </c>
      <c r="O28" s="6">
        <v>32543</v>
      </c>
      <c r="P28" s="2">
        <v>27853</v>
      </c>
      <c r="Q28" s="6">
        <v>28368</v>
      </c>
      <c r="R28" s="2">
        <v>27842</v>
      </c>
      <c r="S28" s="6">
        <v>28846</v>
      </c>
      <c r="T28" s="2">
        <v>28474</v>
      </c>
      <c r="U28" s="6">
        <v>28123</v>
      </c>
      <c r="V28" s="2">
        <v>27740</v>
      </c>
      <c r="W28" s="6">
        <v>0</v>
      </c>
      <c r="X28" s="2">
        <v>25219</v>
      </c>
      <c r="Y28" s="4">
        <v>0</v>
      </c>
    </row>
    <row r="29" spans="1:25" ht="24.75" customHeight="1" x14ac:dyDescent="0.2">
      <c r="A29" s="29" t="s">
        <v>25</v>
      </c>
      <c r="B29" s="3">
        <v>16042</v>
      </c>
      <c r="C29" s="7">
        <v>17389</v>
      </c>
      <c r="D29" s="3">
        <v>16660</v>
      </c>
      <c r="E29" s="7">
        <v>19121</v>
      </c>
      <c r="F29" s="3">
        <v>27521</v>
      </c>
      <c r="G29" s="7">
        <v>25040</v>
      </c>
      <c r="H29" s="3">
        <v>35808</v>
      </c>
      <c r="I29" s="5">
        <v>37548</v>
      </c>
      <c r="J29" s="16">
        <v>25526</v>
      </c>
      <c r="K29" s="13">
        <v>21835</v>
      </c>
      <c r="L29" s="12">
        <v>36376</v>
      </c>
      <c r="M29" s="13">
        <v>33838</v>
      </c>
      <c r="N29" s="16">
        <v>21721</v>
      </c>
      <c r="O29" s="7">
        <v>24341</v>
      </c>
      <c r="P29" s="3">
        <v>22518</v>
      </c>
      <c r="Q29" s="7">
        <v>21486</v>
      </c>
      <c r="R29" s="3">
        <v>27164</v>
      </c>
      <c r="S29" s="7">
        <v>26983</v>
      </c>
      <c r="T29" s="3">
        <v>29518</v>
      </c>
      <c r="U29" s="7">
        <v>29766</v>
      </c>
      <c r="V29" s="3">
        <v>27094</v>
      </c>
      <c r="W29" s="7">
        <v>0</v>
      </c>
      <c r="X29" s="3">
        <v>25553</v>
      </c>
      <c r="Y29" s="5">
        <v>0</v>
      </c>
    </row>
    <row r="30" spans="1:25" ht="24.75" customHeight="1" x14ac:dyDescent="0.2">
      <c r="A30" s="67" t="s">
        <v>1</v>
      </c>
      <c r="B30" s="2">
        <v>496</v>
      </c>
      <c r="C30" s="6">
        <v>391</v>
      </c>
      <c r="D30" s="2">
        <v>411</v>
      </c>
      <c r="E30" s="6">
        <v>191</v>
      </c>
      <c r="F30" s="2">
        <v>376</v>
      </c>
      <c r="G30" s="6">
        <v>351</v>
      </c>
      <c r="H30" s="2">
        <v>452</v>
      </c>
      <c r="I30" s="4">
        <v>295</v>
      </c>
      <c r="J30" s="15">
        <v>323</v>
      </c>
      <c r="K30" s="11">
        <v>10</v>
      </c>
      <c r="L30" s="10">
        <v>413</v>
      </c>
      <c r="M30" s="11">
        <v>521</v>
      </c>
      <c r="N30" s="15">
        <v>1238</v>
      </c>
      <c r="O30" s="35">
        <v>901</v>
      </c>
      <c r="P30" s="2">
        <v>714</v>
      </c>
      <c r="Q30" s="6">
        <v>837</v>
      </c>
      <c r="R30" s="2">
        <v>989</v>
      </c>
      <c r="S30" s="6">
        <v>1106</v>
      </c>
      <c r="T30" s="2">
        <v>720</v>
      </c>
      <c r="U30" s="6">
        <v>727</v>
      </c>
      <c r="V30" s="2">
        <v>567</v>
      </c>
      <c r="W30" s="6">
        <v>0</v>
      </c>
      <c r="X30" s="2">
        <v>546</v>
      </c>
      <c r="Y30" s="4">
        <v>0</v>
      </c>
    </row>
    <row r="31" spans="1:25" ht="24.75" customHeight="1" x14ac:dyDescent="0.2">
      <c r="A31" s="29" t="s">
        <v>26</v>
      </c>
      <c r="B31" s="3">
        <v>17569</v>
      </c>
      <c r="C31" s="7">
        <v>17782</v>
      </c>
      <c r="D31" s="3">
        <v>18415</v>
      </c>
      <c r="E31" s="7">
        <v>20077</v>
      </c>
      <c r="F31" s="3">
        <v>25984</v>
      </c>
      <c r="G31" s="7">
        <v>24241</v>
      </c>
      <c r="H31" s="3">
        <v>35026</v>
      </c>
      <c r="I31" s="5">
        <v>38097</v>
      </c>
      <c r="J31" s="16">
        <v>25910</v>
      </c>
      <c r="K31" s="13">
        <v>23944</v>
      </c>
      <c r="L31" s="12">
        <v>33308</v>
      </c>
      <c r="M31" s="13">
        <v>32990</v>
      </c>
      <c r="N31" s="16">
        <v>21635</v>
      </c>
      <c r="O31" s="7">
        <v>22170</v>
      </c>
      <c r="P31" s="3">
        <v>21046</v>
      </c>
      <c r="Q31" s="7">
        <v>21485</v>
      </c>
      <c r="R31" s="3">
        <v>24857</v>
      </c>
      <c r="S31" s="7">
        <v>26078</v>
      </c>
      <c r="T31" s="3">
        <v>27913</v>
      </c>
      <c r="U31" s="7">
        <v>28879</v>
      </c>
      <c r="V31" s="3">
        <v>25538</v>
      </c>
      <c r="W31" s="7">
        <v>0</v>
      </c>
      <c r="X31" s="3">
        <v>24298</v>
      </c>
      <c r="Y31" s="5">
        <v>0</v>
      </c>
    </row>
    <row r="32" spans="1:25" ht="24.75" customHeight="1" x14ac:dyDescent="0.2">
      <c r="A32" s="67" t="s">
        <v>27</v>
      </c>
      <c r="B32" s="2">
        <v>15253</v>
      </c>
      <c r="C32" s="6">
        <v>15958</v>
      </c>
      <c r="D32" s="2">
        <v>16628</v>
      </c>
      <c r="E32" s="6">
        <v>17692</v>
      </c>
      <c r="F32" s="2">
        <v>20840</v>
      </c>
      <c r="G32" s="6">
        <v>20398</v>
      </c>
      <c r="H32" s="2">
        <v>31494</v>
      </c>
      <c r="I32" s="4">
        <v>31011</v>
      </c>
      <c r="J32" s="15">
        <v>22085</v>
      </c>
      <c r="K32" s="11">
        <v>18212</v>
      </c>
      <c r="L32" s="10">
        <v>30260</v>
      </c>
      <c r="M32" s="11">
        <v>28145</v>
      </c>
      <c r="N32" s="15">
        <v>20225</v>
      </c>
      <c r="O32" s="6">
        <v>20341</v>
      </c>
      <c r="P32" s="2">
        <v>20962</v>
      </c>
      <c r="Q32" s="6">
        <v>20901</v>
      </c>
      <c r="R32" s="2">
        <v>27215</v>
      </c>
      <c r="S32" s="6">
        <v>25946</v>
      </c>
      <c r="T32" s="2">
        <v>29803</v>
      </c>
      <c r="U32" s="6">
        <v>29097</v>
      </c>
      <c r="V32" s="2">
        <v>28153</v>
      </c>
      <c r="W32" s="6">
        <v>0</v>
      </c>
      <c r="X32" s="2">
        <v>27065</v>
      </c>
      <c r="Y32" s="4">
        <v>0</v>
      </c>
    </row>
    <row r="33" spans="1:25" ht="24.75" customHeight="1" x14ac:dyDescent="0.2">
      <c r="A33" s="29" t="s">
        <v>28</v>
      </c>
      <c r="B33" s="3">
        <v>19833</v>
      </c>
      <c r="C33" s="7">
        <v>20342</v>
      </c>
      <c r="D33" s="3">
        <v>20281</v>
      </c>
      <c r="E33" s="7">
        <v>22099</v>
      </c>
      <c r="F33" s="3">
        <v>29966</v>
      </c>
      <c r="G33" s="7">
        <v>28198</v>
      </c>
      <c r="H33" s="3">
        <v>44404</v>
      </c>
      <c r="I33" s="5">
        <v>42638</v>
      </c>
      <c r="J33" s="16">
        <v>31004</v>
      </c>
      <c r="K33" s="13">
        <v>28862</v>
      </c>
      <c r="L33" s="12">
        <v>40838</v>
      </c>
      <c r="M33" s="13">
        <v>36371</v>
      </c>
      <c r="N33" s="16">
        <v>25353</v>
      </c>
      <c r="O33" s="7">
        <v>25608</v>
      </c>
      <c r="P33" s="3">
        <v>24397</v>
      </c>
      <c r="Q33" s="7">
        <v>23758</v>
      </c>
      <c r="R33" s="3">
        <v>30324</v>
      </c>
      <c r="S33" s="7">
        <v>29938</v>
      </c>
      <c r="T33" s="3">
        <v>31906</v>
      </c>
      <c r="U33" s="7">
        <v>31582</v>
      </c>
      <c r="V33" s="3">
        <v>29731</v>
      </c>
      <c r="W33" s="7">
        <v>0</v>
      </c>
      <c r="X33" s="3">
        <v>30089</v>
      </c>
      <c r="Y33" s="5">
        <v>0</v>
      </c>
    </row>
    <row r="34" spans="1:25" ht="24.75" customHeight="1" x14ac:dyDescent="0.2">
      <c r="A34" s="67" t="s">
        <v>29</v>
      </c>
      <c r="B34" s="2">
        <v>18663</v>
      </c>
      <c r="C34" s="6">
        <v>19547</v>
      </c>
      <c r="D34" s="2">
        <v>20464</v>
      </c>
      <c r="E34" s="6">
        <v>23375</v>
      </c>
      <c r="F34" s="2">
        <v>27381</v>
      </c>
      <c r="G34" s="6">
        <v>29405</v>
      </c>
      <c r="H34" s="2">
        <v>40282</v>
      </c>
      <c r="I34" s="4">
        <v>46357</v>
      </c>
      <c r="J34" s="15">
        <v>27594</v>
      </c>
      <c r="K34" s="11">
        <v>30365</v>
      </c>
      <c r="L34" s="10">
        <v>38935</v>
      </c>
      <c r="M34" s="11">
        <v>42294</v>
      </c>
      <c r="N34" s="15">
        <v>23576</v>
      </c>
      <c r="O34" s="6">
        <v>27847</v>
      </c>
      <c r="P34" s="2">
        <v>23237</v>
      </c>
      <c r="Q34" s="6">
        <v>25347</v>
      </c>
      <c r="R34" s="2">
        <v>28540</v>
      </c>
      <c r="S34" s="6">
        <v>32888</v>
      </c>
      <c r="T34" s="2">
        <v>32361</v>
      </c>
      <c r="U34" s="6">
        <v>36380</v>
      </c>
      <c r="V34" s="2">
        <v>30638</v>
      </c>
      <c r="W34" s="6">
        <v>0</v>
      </c>
      <c r="X34" s="2">
        <v>29187</v>
      </c>
      <c r="Y34" s="4">
        <v>0</v>
      </c>
    </row>
    <row r="35" spans="1:25" ht="24.75" customHeight="1" x14ac:dyDescent="0.2">
      <c r="A35" s="29" t="s">
        <v>2</v>
      </c>
      <c r="B35" s="3">
        <v>12</v>
      </c>
      <c r="C35" s="7">
        <v>11</v>
      </c>
      <c r="D35" s="3">
        <v>11</v>
      </c>
      <c r="E35" s="7">
        <v>14</v>
      </c>
      <c r="F35" s="3">
        <v>15</v>
      </c>
      <c r="G35" s="7">
        <v>15</v>
      </c>
      <c r="H35" s="3">
        <v>14</v>
      </c>
      <c r="I35" s="5">
        <v>14</v>
      </c>
      <c r="J35" s="16">
        <v>9</v>
      </c>
      <c r="K35" s="13">
        <v>15</v>
      </c>
      <c r="L35" s="12">
        <v>15</v>
      </c>
      <c r="M35" s="13">
        <v>18</v>
      </c>
      <c r="N35" s="16">
        <v>16</v>
      </c>
      <c r="O35" s="35">
        <v>18</v>
      </c>
      <c r="P35" s="3">
        <v>3</v>
      </c>
      <c r="Q35" s="7">
        <v>15</v>
      </c>
      <c r="R35" s="3">
        <v>0</v>
      </c>
      <c r="S35" s="7">
        <v>5</v>
      </c>
      <c r="T35" s="3">
        <v>0</v>
      </c>
      <c r="U35" s="7">
        <v>0</v>
      </c>
      <c r="V35" s="3">
        <v>1</v>
      </c>
      <c r="W35" s="7">
        <v>0</v>
      </c>
      <c r="X35" s="3">
        <v>5</v>
      </c>
      <c r="Y35" s="5">
        <v>0</v>
      </c>
    </row>
    <row r="36" spans="1:25" ht="24.75" customHeight="1" x14ac:dyDescent="0.2">
      <c r="A36" s="67" t="s">
        <v>30</v>
      </c>
      <c r="B36" s="2">
        <v>20189</v>
      </c>
      <c r="C36" s="6">
        <v>21672</v>
      </c>
      <c r="D36" s="2">
        <v>20641</v>
      </c>
      <c r="E36" s="6">
        <v>24379</v>
      </c>
      <c r="F36" s="2">
        <v>29925</v>
      </c>
      <c r="G36" s="6">
        <v>32002</v>
      </c>
      <c r="H36" s="2">
        <v>41419</v>
      </c>
      <c r="I36" s="4">
        <v>44894</v>
      </c>
      <c r="J36" s="15">
        <v>33382</v>
      </c>
      <c r="K36" s="11">
        <v>30731</v>
      </c>
      <c r="L36" s="10">
        <v>39599</v>
      </c>
      <c r="M36" s="11">
        <v>40357</v>
      </c>
      <c r="N36" s="15">
        <v>25189</v>
      </c>
      <c r="O36" s="6">
        <v>29507</v>
      </c>
      <c r="P36" s="2">
        <v>20426</v>
      </c>
      <c r="Q36" s="6">
        <v>23602</v>
      </c>
      <c r="R36" s="2">
        <v>24217</v>
      </c>
      <c r="S36" s="6">
        <v>27811</v>
      </c>
      <c r="T36" s="2">
        <v>28440</v>
      </c>
      <c r="U36" s="6">
        <v>30439</v>
      </c>
      <c r="V36" s="2">
        <v>26545</v>
      </c>
      <c r="W36" s="6">
        <v>0</v>
      </c>
      <c r="X36" s="2">
        <v>28335</v>
      </c>
      <c r="Y36" s="4">
        <v>0</v>
      </c>
    </row>
    <row r="37" spans="1:25" ht="24.75" customHeight="1" thickBot="1" x14ac:dyDescent="0.25">
      <c r="A37" s="30" t="s">
        <v>31</v>
      </c>
      <c r="B37" s="23">
        <v>13619</v>
      </c>
      <c r="C37" s="24">
        <v>14530</v>
      </c>
      <c r="D37" s="23">
        <v>15045</v>
      </c>
      <c r="E37" s="24">
        <v>16135</v>
      </c>
      <c r="F37" s="23">
        <v>21372</v>
      </c>
      <c r="G37" s="24">
        <v>20714</v>
      </c>
      <c r="H37" s="23">
        <v>32347</v>
      </c>
      <c r="I37" s="27">
        <v>35378</v>
      </c>
      <c r="J37" s="32">
        <v>22720</v>
      </c>
      <c r="K37" s="26">
        <v>22538</v>
      </c>
      <c r="L37" s="25">
        <v>30888</v>
      </c>
      <c r="M37" s="26">
        <v>29184</v>
      </c>
      <c r="N37" s="32">
        <v>16741</v>
      </c>
      <c r="O37" s="24">
        <v>19552</v>
      </c>
      <c r="P37" s="23">
        <v>15593</v>
      </c>
      <c r="Q37" s="24">
        <v>16075</v>
      </c>
      <c r="R37" s="23">
        <v>19483</v>
      </c>
      <c r="S37" s="24">
        <v>19123</v>
      </c>
      <c r="T37" s="23">
        <v>21510</v>
      </c>
      <c r="U37" s="24">
        <v>20895</v>
      </c>
      <c r="V37" s="23">
        <v>20504</v>
      </c>
      <c r="W37" s="24">
        <v>0</v>
      </c>
      <c r="X37" s="23">
        <v>19805</v>
      </c>
      <c r="Y37" s="27">
        <v>0</v>
      </c>
    </row>
    <row r="38" spans="1:25" ht="24.9" customHeight="1" thickTop="1" thickBot="1" x14ac:dyDescent="0.25">
      <c r="A38" s="68" t="s">
        <v>32</v>
      </c>
      <c r="B38" s="51">
        <f t="shared" ref="B38:Y38" si="1">SUM(B28:B37)</f>
        <v>146302</v>
      </c>
      <c r="C38" s="52">
        <f t="shared" si="1"/>
        <v>151412</v>
      </c>
      <c r="D38" s="51">
        <f t="shared" si="1"/>
        <v>156979</v>
      </c>
      <c r="E38" s="81">
        <f t="shared" si="1"/>
        <v>170984</v>
      </c>
      <c r="F38" s="17">
        <f t="shared" si="1"/>
        <v>218611</v>
      </c>
      <c r="G38" s="81">
        <f t="shared" si="1"/>
        <v>214032</v>
      </c>
      <c r="H38" s="51">
        <f t="shared" si="1"/>
        <v>293817</v>
      </c>
      <c r="I38" s="82">
        <f t="shared" si="1"/>
        <v>310734</v>
      </c>
      <c r="J38" s="34">
        <f t="shared" si="1"/>
        <v>211409</v>
      </c>
      <c r="K38" s="85">
        <f t="shared" si="1"/>
        <v>201434</v>
      </c>
      <c r="L38" s="55">
        <f t="shared" si="1"/>
        <v>285387</v>
      </c>
      <c r="M38" s="84">
        <f t="shared" si="1"/>
        <v>278956</v>
      </c>
      <c r="N38" s="57">
        <f>SUM(N28:N37)</f>
        <v>190387</v>
      </c>
      <c r="O38" s="81">
        <f>SUM(O28:O37)</f>
        <v>202828</v>
      </c>
      <c r="P38" s="51">
        <f>SUM(P28:P37)</f>
        <v>176749</v>
      </c>
      <c r="Q38" s="81">
        <f>SUM(Q28:Q37)</f>
        <v>181874</v>
      </c>
      <c r="R38" s="51">
        <f t="shared" si="1"/>
        <v>210631</v>
      </c>
      <c r="S38" s="81">
        <f t="shared" si="1"/>
        <v>218724</v>
      </c>
      <c r="T38" s="51">
        <f t="shared" si="1"/>
        <v>230645</v>
      </c>
      <c r="U38" s="81">
        <f t="shared" si="1"/>
        <v>235888</v>
      </c>
      <c r="V38" s="51">
        <f t="shared" si="1"/>
        <v>216511</v>
      </c>
      <c r="W38" s="52">
        <f t="shared" si="1"/>
        <v>0</v>
      </c>
      <c r="X38" s="51">
        <f t="shared" si="1"/>
        <v>210102</v>
      </c>
      <c r="Y38" s="53">
        <f t="shared" si="1"/>
        <v>0</v>
      </c>
    </row>
    <row r="39" spans="1:25" ht="24.75" customHeight="1" x14ac:dyDescent="0.2">
      <c r="A39" s="58" t="s">
        <v>34</v>
      </c>
      <c r="B39" s="70"/>
      <c r="C39" s="33">
        <f>C38/B38</f>
        <v>1.0349277521838389</v>
      </c>
      <c r="D39" s="60"/>
      <c r="E39" s="1">
        <f>E38/D38</f>
        <v>1.0892157549735952</v>
      </c>
      <c r="G39" s="1">
        <f>G38/F38</f>
        <v>0.97905411896016215</v>
      </c>
      <c r="I39" s="1">
        <f>I38/H38</f>
        <v>1.0575766548565944</v>
      </c>
      <c r="J39" s="61"/>
      <c r="K39" s="8">
        <f>K38/J38</f>
        <v>0.9528165782913689</v>
      </c>
      <c r="M39" s="1">
        <f>M38/L38</f>
        <v>0.97746568694439484</v>
      </c>
      <c r="N39" s="9"/>
      <c r="O39" s="9">
        <f>O38/N38</f>
        <v>1.0653458481934166</v>
      </c>
      <c r="P39" s="1"/>
      <c r="Q39" s="1">
        <f>Q38/P38</f>
        <v>1.028995920769</v>
      </c>
      <c r="R39" s="1"/>
      <c r="S39" s="1">
        <f>S38/R38</f>
        <v>1.0384226443401019</v>
      </c>
      <c r="T39" s="1"/>
      <c r="U39" s="1">
        <f>U38/T38</f>
        <v>1.0227319040083245</v>
      </c>
      <c r="V39" s="1"/>
      <c r="W39" s="1">
        <f>W38/V38</f>
        <v>0</v>
      </c>
      <c r="X39" s="1"/>
      <c r="Y39" s="1">
        <f>Y38/X38</f>
        <v>0</v>
      </c>
    </row>
    <row r="40" spans="1:25" s="66" customFormat="1" ht="24.75" customHeight="1" thickBot="1" x14ac:dyDescent="0.25">
      <c r="A40" s="62" t="s">
        <v>33</v>
      </c>
      <c r="B40" s="63"/>
      <c r="C40" s="71">
        <f>IF(C38=0,"",C38-B38)</f>
        <v>5110</v>
      </c>
      <c r="D40" s="65"/>
      <c r="E40" s="62">
        <f>IF(E38=0,"",E38-D38)</f>
        <v>14005</v>
      </c>
      <c r="G40" s="62">
        <f>IF(G38=0,"",G38-F38)</f>
        <v>-4579</v>
      </c>
      <c r="I40" s="62">
        <f>IF(I38=0,"",I38-H38)</f>
        <v>16917</v>
      </c>
      <c r="K40" s="62">
        <f>IF(K38=0,"",K38-J38)</f>
        <v>-9975</v>
      </c>
      <c r="M40" s="62">
        <f>IF(M38=0,"",M38-L38)</f>
        <v>-6431</v>
      </c>
      <c r="O40" s="62">
        <f>IF(O38=0,"",O38-N38)</f>
        <v>12441</v>
      </c>
      <c r="Q40" s="62">
        <f>IF(Q38=0,"",Q38-P38)</f>
        <v>5125</v>
      </c>
      <c r="S40" s="62">
        <f>IF(S38=0,"",S38-R38)</f>
        <v>8093</v>
      </c>
      <c r="U40" s="62">
        <f>IF(U38=0,"",U38-T38)</f>
        <v>5243</v>
      </c>
      <c r="W40" s="62" t="str">
        <f>IF(W38=0,"",W38-V38)</f>
        <v/>
      </c>
      <c r="Y40" s="62" t="str">
        <f>IF(Y38=0,"",Y38-X38)</f>
        <v/>
      </c>
    </row>
    <row r="41" spans="1:25" ht="14.25" customHeight="1" x14ac:dyDescent="0.2">
      <c r="A41" s="123" t="s">
        <v>3</v>
      </c>
      <c r="B41" s="88" t="s">
        <v>38</v>
      </c>
      <c r="C41" s="92" t="s">
        <v>39</v>
      </c>
      <c r="D41" s="88" t="s">
        <v>40</v>
      </c>
      <c r="E41" s="92" t="s">
        <v>41</v>
      </c>
      <c r="F41" s="88" t="s">
        <v>42</v>
      </c>
      <c r="G41" s="92" t="s">
        <v>43</v>
      </c>
      <c r="H41" s="88" t="s">
        <v>44</v>
      </c>
      <c r="I41" s="92" t="s">
        <v>45</v>
      </c>
      <c r="J41" s="88" t="s">
        <v>46</v>
      </c>
      <c r="K41" s="118" t="s">
        <v>47</v>
      </c>
      <c r="L41" s="116" t="s">
        <v>48</v>
      </c>
      <c r="M41" s="114" t="s">
        <v>49</v>
      </c>
      <c r="N41" s="127" t="s">
        <v>50</v>
      </c>
      <c r="O41" s="92" t="s">
        <v>51</v>
      </c>
      <c r="P41" s="88" t="s">
        <v>52</v>
      </c>
      <c r="Q41" s="92" t="s">
        <v>53</v>
      </c>
      <c r="R41" s="88" t="s">
        <v>54</v>
      </c>
      <c r="S41" s="92" t="s">
        <v>55</v>
      </c>
      <c r="T41" s="88" t="s">
        <v>56</v>
      </c>
      <c r="U41" s="92" t="s">
        <v>57</v>
      </c>
      <c r="V41" s="88" t="s">
        <v>58</v>
      </c>
      <c r="W41" s="92" t="s">
        <v>59</v>
      </c>
      <c r="X41" s="88" t="s">
        <v>60</v>
      </c>
      <c r="Y41" s="92" t="s">
        <v>61</v>
      </c>
    </row>
    <row r="42" spans="1:25" ht="18.75" customHeight="1" x14ac:dyDescent="0.2">
      <c r="A42" s="124"/>
      <c r="B42" s="89"/>
      <c r="C42" s="93"/>
      <c r="D42" s="89"/>
      <c r="E42" s="93"/>
      <c r="F42" s="89"/>
      <c r="G42" s="93"/>
      <c r="H42" s="89"/>
      <c r="I42" s="93"/>
      <c r="J42" s="89"/>
      <c r="K42" s="126"/>
      <c r="L42" s="122"/>
      <c r="M42" s="126"/>
      <c r="N42" s="122"/>
      <c r="O42" s="93"/>
      <c r="P42" s="89"/>
      <c r="Q42" s="93"/>
      <c r="R42" s="89"/>
      <c r="S42" s="93"/>
      <c r="T42" s="89"/>
      <c r="U42" s="93"/>
      <c r="V42" s="89"/>
      <c r="W42" s="93"/>
      <c r="X42" s="89"/>
      <c r="Y42" s="93"/>
    </row>
    <row r="43" spans="1:25" ht="24.75" customHeight="1" x14ac:dyDescent="0.2">
      <c r="A43" s="120" t="s">
        <v>5</v>
      </c>
      <c r="B43" s="2">
        <v>511</v>
      </c>
      <c r="C43" s="6">
        <v>517</v>
      </c>
      <c r="D43" s="2">
        <v>509</v>
      </c>
      <c r="E43" s="6">
        <v>488</v>
      </c>
      <c r="F43" s="2">
        <v>554</v>
      </c>
      <c r="G43" s="6">
        <v>594</v>
      </c>
      <c r="H43" s="2">
        <v>542</v>
      </c>
      <c r="I43" s="4">
        <v>541</v>
      </c>
      <c r="J43" s="15">
        <v>450</v>
      </c>
      <c r="K43" s="11">
        <v>428</v>
      </c>
      <c r="L43" s="10">
        <v>541</v>
      </c>
      <c r="M43" s="11">
        <v>522</v>
      </c>
      <c r="N43" s="15">
        <v>547</v>
      </c>
      <c r="O43" s="6">
        <v>489</v>
      </c>
      <c r="P43" s="2">
        <v>585</v>
      </c>
      <c r="Q43" s="6">
        <v>526</v>
      </c>
      <c r="R43" s="2">
        <v>604</v>
      </c>
      <c r="S43" s="6">
        <v>610</v>
      </c>
      <c r="T43" s="2">
        <v>500</v>
      </c>
      <c r="U43" s="6">
        <v>504</v>
      </c>
      <c r="V43" s="2">
        <v>605</v>
      </c>
      <c r="W43" s="6">
        <v>0</v>
      </c>
      <c r="X43" s="2">
        <v>546</v>
      </c>
      <c r="Y43" s="4">
        <v>0</v>
      </c>
    </row>
    <row r="44" spans="1:25" ht="24.75" customHeight="1" x14ac:dyDescent="0.2">
      <c r="A44" s="121"/>
      <c r="B44" s="2">
        <v>253</v>
      </c>
      <c r="C44" s="6">
        <v>353</v>
      </c>
      <c r="D44" s="2">
        <v>87</v>
      </c>
      <c r="E44" s="6">
        <v>219</v>
      </c>
      <c r="F44" s="2">
        <v>239</v>
      </c>
      <c r="G44" s="6">
        <v>250</v>
      </c>
      <c r="H44" s="2">
        <v>701</v>
      </c>
      <c r="I44" s="4">
        <v>587</v>
      </c>
      <c r="J44" s="15">
        <v>571</v>
      </c>
      <c r="K44" s="11">
        <v>628</v>
      </c>
      <c r="L44" s="10">
        <v>817</v>
      </c>
      <c r="M44" s="11">
        <v>791</v>
      </c>
      <c r="N44" s="15">
        <v>373</v>
      </c>
      <c r="O44" s="6">
        <v>273</v>
      </c>
      <c r="P44" s="2">
        <v>251</v>
      </c>
      <c r="Q44" s="6">
        <v>230</v>
      </c>
      <c r="R44" s="2">
        <v>572</v>
      </c>
      <c r="S44" s="6">
        <v>630</v>
      </c>
      <c r="T44" s="2">
        <v>712</v>
      </c>
      <c r="U44" s="6">
        <v>745</v>
      </c>
      <c r="V44" s="2">
        <v>1017</v>
      </c>
      <c r="W44" s="6">
        <v>0</v>
      </c>
      <c r="X44" s="2">
        <v>895</v>
      </c>
      <c r="Y44" s="4">
        <v>0</v>
      </c>
    </row>
    <row r="45" spans="1:25" ht="24.75" customHeight="1" x14ac:dyDescent="0.2">
      <c r="A45" s="120" t="s">
        <v>6</v>
      </c>
      <c r="B45" s="2">
        <v>658</v>
      </c>
      <c r="C45" s="6">
        <v>766</v>
      </c>
      <c r="D45" s="2">
        <v>763</v>
      </c>
      <c r="E45" s="6">
        <v>682</v>
      </c>
      <c r="F45" s="2">
        <v>870</v>
      </c>
      <c r="G45" s="6">
        <v>839</v>
      </c>
      <c r="H45" s="2">
        <v>1292</v>
      </c>
      <c r="I45" s="4">
        <v>1113</v>
      </c>
      <c r="J45" s="15">
        <v>860</v>
      </c>
      <c r="K45" s="11">
        <v>875</v>
      </c>
      <c r="L45" s="10">
        <v>1308</v>
      </c>
      <c r="M45" s="11">
        <v>1096</v>
      </c>
      <c r="N45" s="15">
        <v>785</v>
      </c>
      <c r="O45" s="6">
        <v>678</v>
      </c>
      <c r="P45" s="2">
        <v>727</v>
      </c>
      <c r="Q45" s="6">
        <v>687</v>
      </c>
      <c r="R45" s="2">
        <v>965</v>
      </c>
      <c r="S45" s="6">
        <v>1152</v>
      </c>
      <c r="T45" s="2">
        <v>938</v>
      </c>
      <c r="U45" s="6">
        <v>862</v>
      </c>
      <c r="V45" s="2">
        <v>1250</v>
      </c>
      <c r="W45" s="6">
        <v>0</v>
      </c>
      <c r="X45" s="2">
        <v>1070</v>
      </c>
      <c r="Y45" s="4">
        <v>0</v>
      </c>
    </row>
    <row r="46" spans="1:25" ht="24.75" customHeight="1" x14ac:dyDescent="0.2">
      <c r="A46" s="121"/>
      <c r="B46" s="2">
        <v>63</v>
      </c>
      <c r="C46" s="6">
        <v>148</v>
      </c>
      <c r="D46" s="2">
        <v>95</v>
      </c>
      <c r="E46" s="6">
        <v>62</v>
      </c>
      <c r="F46" s="2">
        <v>119</v>
      </c>
      <c r="G46" s="6">
        <v>140</v>
      </c>
      <c r="H46" s="2">
        <v>564</v>
      </c>
      <c r="I46" s="4">
        <v>365</v>
      </c>
      <c r="J46" s="15">
        <v>384</v>
      </c>
      <c r="K46" s="11">
        <v>240</v>
      </c>
      <c r="L46" s="10">
        <v>515</v>
      </c>
      <c r="M46" s="11">
        <v>374</v>
      </c>
      <c r="N46" s="15">
        <v>176</v>
      </c>
      <c r="O46" s="6">
        <v>73</v>
      </c>
      <c r="P46" s="2">
        <v>92</v>
      </c>
      <c r="Q46" s="6">
        <v>87</v>
      </c>
      <c r="R46" s="2">
        <v>182</v>
      </c>
      <c r="S46" s="6">
        <v>225</v>
      </c>
      <c r="T46" s="2">
        <v>266</v>
      </c>
      <c r="U46" s="6">
        <v>218</v>
      </c>
      <c r="V46" s="2">
        <v>400</v>
      </c>
      <c r="W46" s="6">
        <v>0</v>
      </c>
      <c r="X46" s="2">
        <v>400</v>
      </c>
      <c r="Y46" s="4">
        <v>0</v>
      </c>
    </row>
    <row r="47" spans="1:25" ht="24.75" customHeight="1" x14ac:dyDescent="0.2">
      <c r="A47" s="120" t="s">
        <v>7</v>
      </c>
      <c r="B47" s="2">
        <v>635</v>
      </c>
      <c r="C47" s="6">
        <v>741</v>
      </c>
      <c r="D47" s="2">
        <v>228</v>
      </c>
      <c r="E47" s="6">
        <v>634</v>
      </c>
      <c r="F47" s="2">
        <v>655</v>
      </c>
      <c r="G47" s="6">
        <v>746</v>
      </c>
      <c r="H47" s="2">
        <v>866</v>
      </c>
      <c r="I47" s="4">
        <v>905</v>
      </c>
      <c r="J47" s="15">
        <v>832</v>
      </c>
      <c r="K47" s="11">
        <v>780</v>
      </c>
      <c r="L47" s="10">
        <v>1212</v>
      </c>
      <c r="M47" s="11">
        <v>1042</v>
      </c>
      <c r="N47" s="15">
        <v>770</v>
      </c>
      <c r="O47" s="6">
        <v>700</v>
      </c>
      <c r="P47" s="2">
        <v>823</v>
      </c>
      <c r="Q47" s="6">
        <v>693</v>
      </c>
      <c r="R47" s="2">
        <v>1109</v>
      </c>
      <c r="S47" s="6">
        <v>839</v>
      </c>
      <c r="T47" s="2">
        <v>927</v>
      </c>
      <c r="U47" s="6">
        <v>746</v>
      </c>
      <c r="V47" s="2">
        <v>1349</v>
      </c>
      <c r="W47" s="6">
        <v>0</v>
      </c>
      <c r="X47" s="2">
        <v>1158</v>
      </c>
      <c r="Y47" s="4">
        <v>0</v>
      </c>
    </row>
    <row r="48" spans="1:25" ht="24.75" customHeight="1" thickBot="1" x14ac:dyDescent="0.25">
      <c r="A48" s="125"/>
      <c r="B48" s="18">
        <v>98</v>
      </c>
      <c r="C48" s="19">
        <v>77</v>
      </c>
      <c r="D48" s="18">
        <v>587</v>
      </c>
      <c r="E48" s="19">
        <v>86</v>
      </c>
      <c r="F48" s="18">
        <v>92</v>
      </c>
      <c r="G48" s="19">
        <v>98</v>
      </c>
      <c r="H48" s="18">
        <v>336</v>
      </c>
      <c r="I48" s="22">
        <v>353</v>
      </c>
      <c r="J48" s="31">
        <v>145</v>
      </c>
      <c r="K48" s="21">
        <v>197</v>
      </c>
      <c r="L48" s="20">
        <v>489</v>
      </c>
      <c r="M48" s="21">
        <v>444</v>
      </c>
      <c r="N48" s="31">
        <v>140</v>
      </c>
      <c r="O48" s="19">
        <v>116</v>
      </c>
      <c r="P48" s="18">
        <v>108</v>
      </c>
      <c r="Q48" s="19">
        <v>102</v>
      </c>
      <c r="R48" s="18">
        <v>268</v>
      </c>
      <c r="S48" s="19">
        <v>141</v>
      </c>
      <c r="T48" s="18">
        <v>260</v>
      </c>
      <c r="U48" s="19">
        <v>206</v>
      </c>
      <c r="V48" s="18">
        <v>376</v>
      </c>
      <c r="W48" s="19">
        <v>0</v>
      </c>
      <c r="X48" s="18">
        <v>268</v>
      </c>
      <c r="Y48" s="22">
        <v>0</v>
      </c>
    </row>
    <row r="49" spans="1:25" ht="24.75" customHeight="1" thickTop="1" thickBot="1" x14ac:dyDescent="0.25">
      <c r="A49" s="68" t="s">
        <v>32</v>
      </c>
      <c r="B49" s="51">
        <f t="shared" ref="B49:Y49" si="2">SUM(B43:B48)</f>
        <v>2218</v>
      </c>
      <c r="C49" s="52">
        <f>SUM(C43:C48)</f>
        <v>2602</v>
      </c>
      <c r="D49" s="51">
        <f t="shared" si="2"/>
        <v>2269</v>
      </c>
      <c r="E49" s="52">
        <f t="shared" si="2"/>
        <v>2171</v>
      </c>
      <c r="F49" s="17">
        <v>2529</v>
      </c>
      <c r="G49" s="52">
        <f t="shared" si="2"/>
        <v>2667</v>
      </c>
      <c r="H49" s="51">
        <f t="shared" si="2"/>
        <v>4301</v>
      </c>
      <c r="I49" s="53">
        <f t="shared" si="2"/>
        <v>3864</v>
      </c>
      <c r="J49" s="34">
        <f t="shared" si="2"/>
        <v>3242</v>
      </c>
      <c r="K49" s="69">
        <f t="shared" si="2"/>
        <v>3148</v>
      </c>
      <c r="L49" s="55">
        <f t="shared" si="2"/>
        <v>4882</v>
      </c>
      <c r="M49" s="56">
        <f t="shared" si="2"/>
        <v>4269</v>
      </c>
      <c r="N49" s="57">
        <f t="shared" si="2"/>
        <v>2791</v>
      </c>
      <c r="O49" s="52">
        <f t="shared" si="2"/>
        <v>2329</v>
      </c>
      <c r="P49" s="51">
        <f t="shared" si="2"/>
        <v>2586</v>
      </c>
      <c r="Q49" s="52">
        <f t="shared" si="2"/>
        <v>2325</v>
      </c>
      <c r="R49" s="51">
        <f t="shared" si="2"/>
        <v>3700</v>
      </c>
      <c r="S49" s="52">
        <f t="shared" si="2"/>
        <v>3597</v>
      </c>
      <c r="T49" s="51">
        <f t="shared" si="2"/>
        <v>3603</v>
      </c>
      <c r="U49" s="52">
        <f t="shared" si="2"/>
        <v>3281</v>
      </c>
      <c r="V49" s="51">
        <f t="shared" si="2"/>
        <v>4997</v>
      </c>
      <c r="W49" s="52">
        <f>SUM(W43:W48)</f>
        <v>0</v>
      </c>
      <c r="X49" s="51">
        <f t="shared" si="2"/>
        <v>4337</v>
      </c>
      <c r="Y49" s="53">
        <f t="shared" si="2"/>
        <v>0</v>
      </c>
    </row>
    <row r="50" spans="1:25" ht="24.75" customHeight="1" x14ac:dyDescent="0.2">
      <c r="A50" s="58" t="s">
        <v>35</v>
      </c>
      <c r="C50" s="8">
        <f>C49/B49</f>
        <v>1.1731289449954914</v>
      </c>
      <c r="D50"/>
      <c r="E50" s="1">
        <f>E49/D49</f>
        <v>0.9568091670339357</v>
      </c>
      <c r="G50" s="1">
        <f>G49/F49</f>
        <v>1.0545670225385528</v>
      </c>
      <c r="I50" s="1">
        <f>I49/H49</f>
        <v>0.89839572192513373</v>
      </c>
      <c r="J50" s="61"/>
      <c r="K50" s="8">
        <f>K49/J49</f>
        <v>0.97100555212831585</v>
      </c>
      <c r="M50" s="1">
        <f>M49/L49</f>
        <v>0.87443670626792303</v>
      </c>
      <c r="N50" s="1"/>
      <c r="O50" s="1">
        <f>O49/N49</f>
        <v>0.83446793264063057</v>
      </c>
      <c r="P50" s="1"/>
      <c r="Q50" s="1">
        <f>Q49/P49</f>
        <v>0.89907192575406036</v>
      </c>
      <c r="R50" s="1"/>
      <c r="S50" s="1">
        <f>S49/R49</f>
        <v>0.97216216216216211</v>
      </c>
      <c r="T50" s="1"/>
      <c r="U50" s="1">
        <f>U49/T49</f>
        <v>0.91063003053011382</v>
      </c>
      <c r="V50" s="1"/>
      <c r="W50" s="1">
        <f>W49/V49</f>
        <v>0</v>
      </c>
      <c r="X50" s="1"/>
      <c r="Y50" s="1">
        <f>Y49/X49</f>
        <v>0</v>
      </c>
    </row>
    <row r="51" spans="1:25" s="66" customFormat="1" ht="24.75" customHeight="1" x14ac:dyDescent="0.2">
      <c r="A51" s="62" t="s">
        <v>33</v>
      </c>
      <c r="B51" s="63"/>
      <c r="C51" s="73">
        <f>IF(C49=0,"",C49-B49)</f>
        <v>384</v>
      </c>
      <c r="D51" s="65"/>
      <c r="E51" s="62">
        <f>IF(E49=0,"",E49-D49)</f>
        <v>-98</v>
      </c>
      <c r="G51" s="62">
        <f>IF(G49=0,"",G49-F49)</f>
        <v>138</v>
      </c>
      <c r="I51" s="62">
        <f>IF(I49=0,"",I49-H49)</f>
        <v>-437</v>
      </c>
      <c r="K51" s="62">
        <f>IF(K49=0,"",K49-J49)</f>
        <v>-94</v>
      </c>
      <c r="M51" s="62">
        <f>IF(M49=0,"",M49-L49)</f>
        <v>-613</v>
      </c>
      <c r="O51" s="62">
        <f>IF(O49=0,"",O49-N49)</f>
        <v>-462</v>
      </c>
      <c r="Q51" s="62">
        <f>IF(Q49=0,"",Q49-P49)</f>
        <v>-261</v>
      </c>
      <c r="S51" s="62">
        <f>IF(S49=0,"",S49-R49)</f>
        <v>-103</v>
      </c>
      <c r="U51" s="62">
        <f>IF(U49=0,"",U49-T49)</f>
        <v>-322</v>
      </c>
      <c r="W51" s="62" t="str">
        <f>IF(W49=0,"",W49-V49)</f>
        <v/>
      </c>
      <c r="Y51" s="62" t="str">
        <f>IF(Y49=0,"",Y49-X49)</f>
        <v/>
      </c>
    </row>
    <row r="52" spans="1:25" ht="24.75" customHeight="1" x14ac:dyDescent="0.2">
      <c r="B52" s="86"/>
      <c r="C52" s="86"/>
      <c r="D52" s="86"/>
      <c r="E52" s="86"/>
      <c r="F52" s="86"/>
      <c r="G52" s="86"/>
      <c r="H52" s="86"/>
      <c r="I52" s="86"/>
      <c r="J52" s="87"/>
      <c r="M52" s="74"/>
      <c r="N52" s="75"/>
      <c r="O52" s="74"/>
      <c r="P52" s="75"/>
      <c r="Q52" s="74"/>
      <c r="R52" s="75"/>
      <c r="S52" s="74"/>
      <c r="T52" s="75"/>
      <c r="U52" s="74"/>
      <c r="V52" s="75"/>
      <c r="W52" s="74"/>
      <c r="X52" s="75"/>
    </row>
    <row r="53" spans="1:25" ht="24.75" customHeight="1" x14ac:dyDescent="0.2">
      <c r="A53" s="58" t="s">
        <v>36</v>
      </c>
      <c r="C53" s="76">
        <f>(C23+C38+C49)/(B23+B38+B49)</f>
        <v>1.0314614918776495</v>
      </c>
      <c r="E53" s="77">
        <f>(E23+E38+E49)/(D23+D38+D49)</f>
        <v>1.0647340756654544</v>
      </c>
      <c r="G53" s="1">
        <f>(G49+G38+G23)/(F49+F38+F23)</f>
        <v>0.9749985183819414</v>
      </c>
      <c r="I53" s="1">
        <f>(I49+I38+I23)/(H49+H38+H23)</f>
        <v>1.0468035242891258</v>
      </c>
      <c r="K53" s="1">
        <f>(K49+K38+K23)/(J49+J38+J23)</f>
        <v>0.94702850400546479</v>
      </c>
      <c r="M53" s="1">
        <f>(M49+M38+M23)/(L49+L38+L23)</f>
        <v>0.95808093517247817</v>
      </c>
      <c r="N53" s="75"/>
      <c r="O53" s="1">
        <f>(O49+O38+O23)/(N49+N38+N23)</f>
        <v>1.1036580982624984</v>
      </c>
      <c r="P53" s="75"/>
      <c r="Q53" s="1">
        <f>(Q49+Q38+Q23)/(P49+P38+P23)</f>
        <v>1.0176277594298626</v>
      </c>
      <c r="R53" s="75"/>
      <c r="S53" s="1">
        <f>(S49+S38+S23)/(R49+R38+R23)</f>
        <v>1.0479015008537791</v>
      </c>
      <c r="T53" s="75"/>
      <c r="U53" s="1">
        <f>(U49+U38+U23)/(T49+T38+T23)</f>
        <v>1.017140669170421</v>
      </c>
      <c r="V53" s="75"/>
      <c r="W53" s="1">
        <f>(W49+W38+W23)/(V49+V38+V23)</f>
        <v>0</v>
      </c>
      <c r="X53" s="75"/>
      <c r="Y53" s="1">
        <f>(Y49+Y38+Y23)/(X49+X38+X23)</f>
        <v>0</v>
      </c>
    </row>
    <row r="54" spans="1:25" s="66" customFormat="1" ht="24.75" customHeight="1" x14ac:dyDescent="0.2">
      <c r="A54" s="62" t="s">
        <v>62</v>
      </c>
      <c r="B54" s="78"/>
      <c r="C54" s="79">
        <f>C25+C40+C51</f>
        <v>11845</v>
      </c>
      <c r="D54" s="65"/>
      <c r="E54" s="65">
        <f>E25+E40+E51</f>
        <v>27661</v>
      </c>
      <c r="F54" s="65"/>
      <c r="G54" s="65">
        <f>G25+G40+G51</f>
        <v>-15187</v>
      </c>
      <c r="I54" s="62">
        <f>I25+I40+I51</f>
        <v>35708</v>
      </c>
      <c r="K54" s="62">
        <f>K25+K40+K51</f>
        <v>-26443</v>
      </c>
      <c r="M54" s="62">
        <f>M25+M40+M51</f>
        <v>-32317</v>
      </c>
      <c r="N54" s="80"/>
      <c r="O54" s="62">
        <f>O25+O40+O51</f>
        <v>49028</v>
      </c>
      <c r="P54" s="80"/>
      <c r="Q54" s="62">
        <f>Q25+Q40+Q51</f>
        <v>8113</v>
      </c>
      <c r="R54" s="80"/>
      <c r="S54" s="62">
        <f>S25+S40+S51</f>
        <v>26117</v>
      </c>
      <c r="T54" s="80"/>
      <c r="U54" s="62">
        <f>U25+U40+U51</f>
        <v>10520</v>
      </c>
      <c r="V54" s="80"/>
      <c r="W54" s="62" t="e">
        <f>W25+W40+W51</f>
        <v>#VALUE!</v>
      </c>
      <c r="X54" s="80"/>
      <c r="Y54" s="62" t="e">
        <f>Y25+Y40+Y51</f>
        <v>#VALUE!</v>
      </c>
    </row>
  </sheetData>
  <mergeCells count="83">
    <mergeCell ref="H1:J1"/>
    <mergeCell ref="B3:F3"/>
    <mergeCell ref="H3:J3"/>
    <mergeCell ref="A4:A5"/>
    <mergeCell ref="B4:B5"/>
    <mergeCell ref="C4:C5"/>
    <mergeCell ref="D4:D5"/>
    <mergeCell ref="E4:E5"/>
    <mergeCell ref="F4:F5"/>
    <mergeCell ref="A1:C1"/>
    <mergeCell ref="X4:X5"/>
    <mergeCell ref="R4:R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S26:S27"/>
    <mergeCell ref="Y4:Y5"/>
    <mergeCell ref="A26:A27"/>
    <mergeCell ref="B26:B27"/>
    <mergeCell ref="C26:C27"/>
    <mergeCell ref="D26:D27"/>
    <mergeCell ref="E26:E27"/>
    <mergeCell ref="F26:F27"/>
    <mergeCell ref="G26:G27"/>
    <mergeCell ref="H26:H27"/>
    <mergeCell ref="S4:S5"/>
    <mergeCell ref="T4:T5"/>
    <mergeCell ref="U4:U5"/>
    <mergeCell ref="V4:V5"/>
    <mergeCell ref="W4:W5"/>
    <mergeCell ref="N26:N27"/>
    <mergeCell ref="O26:O27"/>
    <mergeCell ref="P26:P27"/>
    <mergeCell ref="Q26:Q27"/>
    <mergeCell ref="R26:R27"/>
    <mergeCell ref="I26:I27"/>
    <mergeCell ref="J26:J27"/>
    <mergeCell ref="K26:K27"/>
    <mergeCell ref="L26:L27"/>
    <mergeCell ref="M26:M27"/>
    <mergeCell ref="W26:W27"/>
    <mergeCell ref="X26:X27"/>
    <mergeCell ref="Y26:Y27"/>
    <mergeCell ref="T26:T27"/>
    <mergeCell ref="A47:A48"/>
    <mergeCell ref="B52:J52"/>
    <mergeCell ref="S41:S42"/>
    <mergeCell ref="T41:T42"/>
    <mergeCell ref="U41:U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U26:U27"/>
    <mergeCell ref="Y41:Y42"/>
    <mergeCell ref="A43:A44"/>
    <mergeCell ref="A45:A46"/>
    <mergeCell ref="V41:V42"/>
    <mergeCell ref="W41:W42"/>
    <mergeCell ref="X41:X42"/>
    <mergeCell ref="L41:L42"/>
    <mergeCell ref="A41:A42"/>
    <mergeCell ref="B41:B42"/>
    <mergeCell ref="C41:C42"/>
    <mergeCell ref="D41:D42"/>
    <mergeCell ref="E41:E42"/>
    <mergeCell ref="F41:F42"/>
    <mergeCell ref="V26:V27"/>
  </mergeCells>
  <phoneticPr fontId="2"/>
  <pageMargins left="0.25" right="0.25" top="0.75" bottom="0.75" header="0.3" footer="0.3"/>
  <pageSetup paperSize="8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R05</vt:lpstr>
      <vt:lpstr>R06</vt:lpstr>
      <vt:lpstr>'R05'!Print_Area</vt:lpstr>
      <vt:lpstr>'R06'!Print_Area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甲斐 卓</cp:lastModifiedBy>
  <cp:lastPrinted>2022-11-07T00:43:51Z</cp:lastPrinted>
  <dcterms:created xsi:type="dcterms:W3CDTF">2011-05-18T00:29:38Z</dcterms:created>
  <dcterms:modified xsi:type="dcterms:W3CDTF">2025-02-26T02:53:18Z</dcterms:modified>
</cp:coreProperties>
</file>