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1B127A19-7D34-4729-827B-1C472193403C}" xr6:coauthVersionLast="36" xr6:coauthVersionMax="36" xr10:uidLastSave="{00000000-0000-0000-0000-000000000000}"/>
  <bookViews>
    <workbookView xWindow="0" yWindow="0" windowWidth="28800" windowHeight="12135" xr2:uid="{D0FF2DE2-0F68-4806-91E0-C2334568F967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4" i="2" l="1"/>
  <c r="AN373" i="2"/>
  <c r="AN372" i="2"/>
  <c r="AN371" i="2"/>
  <c r="AN370" i="2"/>
  <c r="AN369" i="2"/>
  <c r="AN368" i="2"/>
  <c r="AN367" i="2"/>
  <c r="AN366" i="2"/>
  <c r="AN365" i="2"/>
  <c r="AN364" i="2"/>
  <c r="AN363" i="2"/>
  <c r="AN362" i="2"/>
  <c r="AN361" i="2"/>
  <c r="AN360" i="2"/>
  <c r="AN359" i="2"/>
  <c r="AN358" i="2"/>
  <c r="AN357" i="2"/>
  <c r="AN356" i="2"/>
  <c r="AN355" i="2"/>
  <c r="AN354" i="2"/>
  <c r="AN353" i="2"/>
  <c r="AN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26" i="2"/>
  <c r="C126" i="2"/>
  <c r="C188" i="2" s="1"/>
  <c r="B126" i="2"/>
  <c r="B188" i="2" s="1"/>
  <c r="A126" i="2"/>
  <c r="A374" i="2" s="1"/>
  <c r="AN125" i="2"/>
  <c r="C125" i="2"/>
  <c r="C373" i="2" s="1"/>
  <c r="B125" i="2"/>
  <c r="B249" i="2" s="1"/>
  <c r="A125" i="2"/>
  <c r="A373" i="2" s="1"/>
  <c r="AN124" i="2"/>
  <c r="C124" i="2"/>
  <c r="C186" i="2" s="1"/>
  <c r="B124" i="2"/>
  <c r="B186" i="2" s="1"/>
  <c r="A124" i="2"/>
  <c r="A310" i="2" s="1"/>
  <c r="AN123" i="2"/>
  <c r="C123" i="2"/>
  <c r="C371" i="2" s="1"/>
  <c r="B123" i="2"/>
  <c r="B247" i="2" s="1"/>
  <c r="A123" i="2"/>
  <c r="A185" i="2" s="1"/>
  <c r="AN122" i="2"/>
  <c r="C122" i="2"/>
  <c r="C184" i="2" s="1"/>
  <c r="B122" i="2"/>
  <c r="B184" i="2" s="1"/>
  <c r="A122" i="2"/>
  <c r="A246" i="2" s="1"/>
  <c r="AN121" i="2"/>
  <c r="C121" i="2"/>
  <c r="C369" i="2" s="1"/>
  <c r="B121" i="2"/>
  <c r="B245" i="2" s="1"/>
  <c r="A121" i="2"/>
  <c r="A183" i="2" s="1"/>
  <c r="AN120" i="2"/>
  <c r="C120" i="2"/>
  <c r="C182" i="2" s="1"/>
  <c r="B120" i="2"/>
  <c r="B182" i="2" s="1"/>
  <c r="A120" i="2"/>
  <c r="A244" i="2" s="1"/>
  <c r="AN119" i="2"/>
  <c r="C119" i="2"/>
  <c r="C367" i="2" s="1"/>
  <c r="B119" i="2"/>
  <c r="B181" i="2" s="1"/>
  <c r="A119" i="2"/>
  <c r="A181" i="2" s="1"/>
  <c r="AN118" i="2"/>
  <c r="C118" i="2"/>
  <c r="C180" i="2" s="1"/>
  <c r="B118" i="2"/>
  <c r="B180" i="2" s="1"/>
  <c r="A118" i="2"/>
  <c r="A366" i="2" s="1"/>
  <c r="AN117" i="2"/>
  <c r="C117" i="2"/>
  <c r="C365" i="2" s="1"/>
  <c r="B117" i="2"/>
  <c r="B241" i="2" s="1"/>
  <c r="A117" i="2"/>
  <c r="A365" i="2" s="1"/>
  <c r="AN116" i="2"/>
  <c r="C116" i="2"/>
  <c r="C178" i="2" s="1"/>
  <c r="B116" i="2"/>
  <c r="B178" i="2" s="1"/>
  <c r="A116" i="2"/>
  <c r="A302" i="2" s="1"/>
  <c r="AN115" i="2"/>
  <c r="C115" i="2"/>
  <c r="C363" i="2" s="1"/>
  <c r="B115" i="2"/>
  <c r="B239" i="2" s="1"/>
  <c r="A115" i="2"/>
  <c r="A177" i="2" s="1"/>
  <c r="AN114" i="2"/>
  <c r="C114" i="2"/>
  <c r="C176" i="2" s="1"/>
  <c r="B114" i="2"/>
  <c r="B176" i="2" s="1"/>
  <c r="A114" i="2"/>
  <c r="A176" i="2" s="1"/>
  <c r="AN113" i="2"/>
  <c r="C113" i="2"/>
  <c r="C361" i="2" s="1"/>
  <c r="B113" i="2"/>
  <c r="B175" i="2" s="1"/>
  <c r="A113" i="2"/>
  <c r="A175" i="2" s="1"/>
  <c r="AN112" i="2"/>
  <c r="C112" i="2"/>
  <c r="C174" i="2" s="1"/>
  <c r="B112" i="2"/>
  <c r="B174" i="2" s="1"/>
  <c r="A112" i="2"/>
  <c r="A360" i="2" s="1"/>
  <c r="AN111" i="2"/>
  <c r="C111" i="2"/>
  <c r="C359" i="2" s="1"/>
  <c r="B111" i="2"/>
  <c r="B173" i="2" s="1"/>
  <c r="A111" i="2"/>
  <c r="A173" i="2" s="1"/>
  <c r="AN110" i="2"/>
  <c r="C110" i="2"/>
  <c r="C172" i="2" s="1"/>
  <c r="B110" i="2"/>
  <c r="B172" i="2" s="1"/>
  <c r="A110" i="2"/>
  <c r="A358" i="2" s="1"/>
  <c r="AN109" i="2"/>
  <c r="C109" i="2"/>
  <c r="C357" i="2" s="1"/>
  <c r="B109" i="2"/>
  <c r="B233" i="2" s="1"/>
  <c r="A109" i="2"/>
  <c r="A357" i="2" s="1"/>
  <c r="AN108" i="2"/>
  <c r="C108" i="2"/>
  <c r="C170" i="2" s="1"/>
  <c r="B108" i="2"/>
  <c r="B170" i="2" s="1"/>
  <c r="A108" i="2"/>
  <c r="A294" i="2" s="1"/>
  <c r="AN107" i="2"/>
  <c r="C107" i="2"/>
  <c r="C355" i="2" s="1"/>
  <c r="B107" i="2"/>
  <c r="B231" i="2" s="1"/>
  <c r="A107" i="2"/>
  <c r="A169" i="2" s="1"/>
  <c r="AN106" i="2"/>
  <c r="C106" i="2"/>
  <c r="C168" i="2" s="1"/>
  <c r="B106" i="2"/>
  <c r="B168" i="2" s="1"/>
  <c r="A106" i="2"/>
  <c r="A230" i="2" s="1"/>
  <c r="AN105" i="2"/>
  <c r="C105" i="2"/>
  <c r="C353" i="2" s="1"/>
  <c r="B105" i="2"/>
  <c r="B229" i="2" s="1"/>
  <c r="A105" i="2"/>
  <c r="A167" i="2" s="1"/>
  <c r="AN104" i="2"/>
  <c r="C104" i="2"/>
  <c r="C166" i="2" s="1"/>
  <c r="B104" i="2"/>
  <c r="B166" i="2" s="1"/>
  <c r="A104" i="2"/>
  <c r="A228" i="2" s="1"/>
  <c r="AN103" i="2"/>
  <c r="C103" i="2"/>
  <c r="C351" i="2" s="1"/>
  <c r="B103" i="2"/>
  <c r="B165" i="2" s="1"/>
  <c r="A103" i="2"/>
  <c r="A165" i="2" s="1"/>
  <c r="AN102" i="2"/>
  <c r="C102" i="2"/>
  <c r="C164" i="2" s="1"/>
  <c r="B102" i="2"/>
  <c r="B164" i="2" s="1"/>
  <c r="A102" i="2"/>
  <c r="A350" i="2" s="1"/>
  <c r="AN101" i="2"/>
  <c r="C101" i="2"/>
  <c r="C349" i="2" s="1"/>
  <c r="B101" i="2"/>
  <c r="B225" i="2" s="1"/>
  <c r="A101" i="2"/>
  <c r="A349" i="2" s="1"/>
  <c r="AN100" i="2"/>
  <c r="C100" i="2"/>
  <c r="C162" i="2" s="1"/>
  <c r="B100" i="2"/>
  <c r="B162" i="2" s="1"/>
  <c r="A100" i="2"/>
  <c r="A286" i="2" s="1"/>
  <c r="AM96" i="2"/>
  <c r="AM376" i="2" s="1"/>
  <c r="AL96" i="2"/>
  <c r="AL376" i="2" s="1"/>
  <c r="AK96" i="2"/>
  <c r="AK376" i="2" s="1"/>
  <c r="AJ96" i="2"/>
  <c r="AJ376" i="2" s="1"/>
  <c r="AI96" i="2"/>
  <c r="AI376" i="2" s="1"/>
  <c r="AH96" i="2"/>
  <c r="AH376" i="2" s="1"/>
  <c r="AG96" i="2"/>
  <c r="AG376" i="2" s="1"/>
  <c r="AF96" i="2"/>
  <c r="AF376" i="2" s="1"/>
  <c r="AE96" i="2"/>
  <c r="AE376" i="2" s="1"/>
  <c r="AD96" i="2"/>
  <c r="AD376" i="2" s="1"/>
  <c r="AC96" i="2"/>
  <c r="AC376" i="2" s="1"/>
  <c r="AB96" i="2"/>
  <c r="AB376" i="2" s="1"/>
  <c r="AA96" i="2"/>
  <c r="AA376" i="2" s="1"/>
  <c r="Z96" i="2"/>
  <c r="Z376" i="2" s="1"/>
  <c r="Y96" i="2"/>
  <c r="Y376" i="2" s="1"/>
  <c r="X96" i="2"/>
  <c r="X376" i="2" s="1"/>
  <c r="W96" i="2"/>
  <c r="W376" i="2" s="1"/>
  <c r="V96" i="2"/>
  <c r="V376" i="2" s="1"/>
  <c r="U96" i="2"/>
  <c r="U376" i="2" s="1"/>
  <c r="T96" i="2"/>
  <c r="T376" i="2" s="1"/>
  <c r="S96" i="2"/>
  <c r="S376" i="2" s="1"/>
  <c r="R96" i="2"/>
  <c r="R376" i="2" s="1"/>
  <c r="Q96" i="2"/>
  <c r="Q376" i="2" s="1"/>
  <c r="P96" i="2"/>
  <c r="P376" i="2" s="1"/>
  <c r="O96" i="2"/>
  <c r="O376" i="2" s="1"/>
  <c r="N96" i="2"/>
  <c r="N376" i="2" s="1"/>
  <c r="M96" i="2"/>
  <c r="M376" i="2" s="1"/>
  <c r="L96" i="2"/>
  <c r="L376" i="2" s="1"/>
  <c r="K96" i="2"/>
  <c r="K376" i="2" s="1"/>
  <c r="J96" i="2"/>
  <c r="J376" i="2" s="1"/>
  <c r="I96" i="2"/>
  <c r="I376" i="2" s="1"/>
  <c r="H96" i="2"/>
  <c r="H376" i="2" s="1"/>
  <c r="G96" i="2"/>
  <c r="G376" i="2" s="1"/>
  <c r="F96" i="2"/>
  <c r="F376" i="2" s="1"/>
  <c r="E96" i="2"/>
  <c r="E376" i="2" s="1"/>
  <c r="AN376" i="2" s="1"/>
  <c r="AN95" i="2"/>
  <c r="C95" i="2"/>
  <c r="C157" i="2" s="1"/>
  <c r="C219" i="2" s="1"/>
  <c r="C281" i="2" s="1"/>
  <c r="C343" i="2" s="1"/>
  <c r="B95" i="2"/>
  <c r="B157" i="2" s="1"/>
  <c r="B219" i="2" s="1"/>
  <c r="B281" i="2" s="1"/>
  <c r="B343" i="2" s="1"/>
  <c r="A95" i="2"/>
  <c r="A157" i="2" s="1"/>
  <c r="A219" i="2" s="1"/>
  <c r="A281" i="2" s="1"/>
  <c r="A343" i="2" s="1"/>
  <c r="AN94" i="2"/>
  <c r="C94" i="2"/>
  <c r="C156" i="2" s="1"/>
  <c r="C218" i="2" s="1"/>
  <c r="C280" i="2" s="1"/>
  <c r="C342" i="2" s="1"/>
  <c r="B94" i="2"/>
  <c r="B156" i="2" s="1"/>
  <c r="B218" i="2" s="1"/>
  <c r="B280" i="2" s="1"/>
  <c r="B342" i="2" s="1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B155" i="2" s="1"/>
  <c r="B217" i="2" s="1"/>
  <c r="B279" i="2" s="1"/>
  <c r="B341" i="2" s="1"/>
  <c r="A93" i="2"/>
  <c r="A155" i="2" s="1"/>
  <c r="A217" i="2" s="1"/>
  <c r="A279" i="2" s="1"/>
  <c r="A341" i="2" s="1"/>
  <c r="AN92" i="2"/>
  <c r="C92" i="2"/>
  <c r="C154" i="2" s="1"/>
  <c r="C216" i="2" s="1"/>
  <c r="C278" i="2" s="1"/>
  <c r="C340" i="2" s="1"/>
  <c r="B92" i="2"/>
  <c r="B154" i="2" s="1"/>
  <c r="B216" i="2" s="1"/>
  <c r="B278" i="2" s="1"/>
  <c r="B340" i="2" s="1"/>
  <c r="A92" i="2"/>
  <c r="A154" i="2" s="1"/>
  <c r="A216" i="2" s="1"/>
  <c r="A278" i="2" s="1"/>
  <c r="A340" i="2" s="1"/>
  <c r="AN91" i="2"/>
  <c r="C91" i="2"/>
  <c r="C153" i="2" s="1"/>
  <c r="C215" i="2" s="1"/>
  <c r="C277" i="2" s="1"/>
  <c r="C339" i="2" s="1"/>
  <c r="B91" i="2"/>
  <c r="B153" i="2" s="1"/>
  <c r="B215" i="2" s="1"/>
  <c r="B277" i="2" s="1"/>
  <c r="B339" i="2" s="1"/>
  <c r="A91" i="2"/>
  <c r="A153" i="2" s="1"/>
  <c r="A215" i="2" s="1"/>
  <c r="A277" i="2" s="1"/>
  <c r="A339" i="2" s="1"/>
  <c r="AN90" i="2"/>
  <c r="C90" i="2"/>
  <c r="C152" i="2" s="1"/>
  <c r="C214" i="2" s="1"/>
  <c r="C276" i="2" s="1"/>
  <c r="C338" i="2" s="1"/>
  <c r="B90" i="2"/>
  <c r="B152" i="2" s="1"/>
  <c r="B214" i="2" s="1"/>
  <c r="B276" i="2" s="1"/>
  <c r="B338" i="2" s="1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B151" i="2" s="1"/>
  <c r="B213" i="2" s="1"/>
  <c r="B275" i="2" s="1"/>
  <c r="B337" i="2" s="1"/>
  <c r="A89" i="2"/>
  <c r="A151" i="2" s="1"/>
  <c r="A213" i="2" s="1"/>
  <c r="A275" i="2" s="1"/>
  <c r="A337" i="2" s="1"/>
  <c r="AN88" i="2"/>
  <c r="C88" i="2"/>
  <c r="C150" i="2" s="1"/>
  <c r="C212" i="2" s="1"/>
  <c r="C274" i="2" s="1"/>
  <c r="C336" i="2" s="1"/>
  <c r="B88" i="2"/>
  <c r="B150" i="2" s="1"/>
  <c r="B212" i="2" s="1"/>
  <c r="B274" i="2" s="1"/>
  <c r="B336" i="2" s="1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B149" i="2" s="1"/>
  <c r="B211" i="2" s="1"/>
  <c r="B273" i="2" s="1"/>
  <c r="B335" i="2" s="1"/>
  <c r="A87" i="2"/>
  <c r="A149" i="2" s="1"/>
  <c r="A211" i="2" s="1"/>
  <c r="A273" i="2" s="1"/>
  <c r="A335" i="2" s="1"/>
  <c r="AN86" i="2"/>
  <c r="C86" i="2"/>
  <c r="C148" i="2" s="1"/>
  <c r="C210" i="2" s="1"/>
  <c r="C272" i="2" s="1"/>
  <c r="C334" i="2" s="1"/>
  <c r="B86" i="2"/>
  <c r="B148" i="2" s="1"/>
  <c r="B210" i="2" s="1"/>
  <c r="B272" i="2" s="1"/>
  <c r="B334" i="2" s="1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B147" i="2" s="1"/>
  <c r="B209" i="2" s="1"/>
  <c r="B271" i="2" s="1"/>
  <c r="B333" i="2" s="1"/>
  <c r="A85" i="2"/>
  <c r="A147" i="2" s="1"/>
  <c r="A209" i="2" s="1"/>
  <c r="A271" i="2" s="1"/>
  <c r="A333" i="2" s="1"/>
  <c r="AN84" i="2"/>
  <c r="C84" i="2"/>
  <c r="C146" i="2" s="1"/>
  <c r="C208" i="2" s="1"/>
  <c r="C270" i="2" s="1"/>
  <c r="C332" i="2" s="1"/>
  <c r="B84" i="2"/>
  <c r="B146" i="2" s="1"/>
  <c r="B208" i="2" s="1"/>
  <c r="B270" i="2" s="1"/>
  <c r="B332" i="2" s="1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B145" i="2" s="1"/>
  <c r="B207" i="2" s="1"/>
  <c r="B269" i="2" s="1"/>
  <c r="B331" i="2" s="1"/>
  <c r="A83" i="2"/>
  <c r="A145" i="2" s="1"/>
  <c r="A207" i="2" s="1"/>
  <c r="A269" i="2" s="1"/>
  <c r="A331" i="2" s="1"/>
  <c r="AN82" i="2"/>
  <c r="C82" i="2"/>
  <c r="C144" i="2" s="1"/>
  <c r="C206" i="2" s="1"/>
  <c r="C268" i="2" s="1"/>
  <c r="C330" i="2" s="1"/>
  <c r="B82" i="2"/>
  <c r="B144" i="2" s="1"/>
  <c r="B206" i="2" s="1"/>
  <c r="B268" i="2" s="1"/>
  <c r="B330" i="2" s="1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B143" i="2" s="1"/>
  <c r="B205" i="2" s="1"/>
  <c r="B267" i="2" s="1"/>
  <c r="B329" i="2" s="1"/>
  <c r="A81" i="2"/>
  <c r="A143" i="2" s="1"/>
  <c r="A205" i="2" s="1"/>
  <c r="A267" i="2" s="1"/>
  <c r="A329" i="2" s="1"/>
  <c r="AN80" i="2"/>
  <c r="C80" i="2"/>
  <c r="C142" i="2" s="1"/>
  <c r="C204" i="2" s="1"/>
  <c r="C266" i="2" s="1"/>
  <c r="C328" i="2" s="1"/>
  <c r="B80" i="2"/>
  <c r="B142" i="2" s="1"/>
  <c r="B204" i="2" s="1"/>
  <c r="B266" i="2" s="1"/>
  <c r="B328" i="2" s="1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B141" i="2" s="1"/>
  <c r="B203" i="2" s="1"/>
  <c r="B265" i="2" s="1"/>
  <c r="B327" i="2" s="1"/>
  <c r="A79" i="2"/>
  <c r="A141" i="2" s="1"/>
  <c r="A203" i="2" s="1"/>
  <c r="A265" i="2" s="1"/>
  <c r="A327" i="2" s="1"/>
  <c r="AN78" i="2"/>
  <c r="C78" i="2"/>
  <c r="C140" i="2" s="1"/>
  <c r="C202" i="2" s="1"/>
  <c r="C264" i="2" s="1"/>
  <c r="C326" i="2" s="1"/>
  <c r="B78" i="2"/>
  <c r="B140" i="2" s="1"/>
  <c r="B202" i="2" s="1"/>
  <c r="B264" i="2" s="1"/>
  <c r="B326" i="2" s="1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B139" i="2" s="1"/>
  <c r="B201" i="2" s="1"/>
  <c r="B263" i="2" s="1"/>
  <c r="B325" i="2" s="1"/>
  <c r="A77" i="2"/>
  <c r="A139" i="2" s="1"/>
  <c r="A201" i="2" s="1"/>
  <c r="A263" i="2" s="1"/>
  <c r="A325" i="2" s="1"/>
  <c r="AN76" i="2"/>
  <c r="C76" i="2"/>
  <c r="C138" i="2" s="1"/>
  <c r="C200" i="2" s="1"/>
  <c r="C262" i="2" s="1"/>
  <c r="C324" i="2" s="1"/>
  <c r="B76" i="2"/>
  <c r="B138" i="2" s="1"/>
  <c r="B200" i="2" s="1"/>
  <c r="B262" i="2" s="1"/>
  <c r="B324" i="2" s="1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B137" i="2" s="1"/>
  <c r="B199" i="2" s="1"/>
  <c r="B261" i="2" s="1"/>
  <c r="B323" i="2" s="1"/>
  <c r="A75" i="2"/>
  <c r="A137" i="2" s="1"/>
  <c r="A199" i="2" s="1"/>
  <c r="A261" i="2" s="1"/>
  <c r="A323" i="2" s="1"/>
  <c r="AN74" i="2"/>
  <c r="C74" i="2"/>
  <c r="C136" i="2" s="1"/>
  <c r="C198" i="2" s="1"/>
  <c r="C260" i="2" s="1"/>
  <c r="C322" i="2" s="1"/>
  <c r="B74" i="2"/>
  <c r="B136" i="2" s="1"/>
  <c r="B198" i="2" s="1"/>
  <c r="B260" i="2" s="1"/>
  <c r="B322" i="2" s="1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B135" i="2" s="1"/>
  <c r="B197" i="2" s="1"/>
  <c r="B259" i="2" s="1"/>
  <c r="B321" i="2" s="1"/>
  <c r="A73" i="2"/>
  <c r="A135" i="2" s="1"/>
  <c r="A197" i="2" s="1"/>
  <c r="A259" i="2" s="1"/>
  <c r="A321" i="2" s="1"/>
  <c r="AN72" i="2"/>
  <c r="C72" i="2"/>
  <c r="C134" i="2" s="1"/>
  <c r="C196" i="2" s="1"/>
  <c r="C258" i="2" s="1"/>
  <c r="C320" i="2" s="1"/>
  <c r="B72" i="2"/>
  <c r="B134" i="2" s="1"/>
  <c r="B196" i="2" s="1"/>
  <c r="B258" i="2" s="1"/>
  <c r="B320" i="2" s="1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B133" i="2" s="1"/>
  <c r="B195" i="2" s="1"/>
  <c r="B257" i="2" s="1"/>
  <c r="B319" i="2" s="1"/>
  <c r="A71" i="2"/>
  <c r="A133" i="2" s="1"/>
  <c r="A195" i="2" s="1"/>
  <c r="A257" i="2" s="1"/>
  <c r="A319" i="2" s="1"/>
  <c r="AN70" i="2"/>
  <c r="C70" i="2"/>
  <c r="C132" i="2" s="1"/>
  <c r="C194" i="2" s="1"/>
  <c r="C256" i="2" s="1"/>
  <c r="C318" i="2" s="1"/>
  <c r="B70" i="2"/>
  <c r="B132" i="2" s="1"/>
  <c r="B194" i="2" s="1"/>
  <c r="B256" i="2" s="1"/>
  <c r="B318" i="2" s="1"/>
  <c r="A70" i="2"/>
  <c r="A132" i="2" s="1"/>
  <c r="A194" i="2" s="1"/>
  <c r="A256" i="2" s="1"/>
  <c r="A318" i="2" s="1"/>
  <c r="AP64" i="2"/>
  <c r="AN64" i="2"/>
  <c r="AO63" i="2"/>
  <c r="I63" i="2"/>
  <c r="H63" i="2"/>
  <c r="G63" i="2"/>
  <c r="F63" i="2"/>
  <c r="E63" i="2"/>
  <c r="M63" i="2" s="1"/>
  <c r="AO62" i="2"/>
  <c r="M62" i="2"/>
  <c r="I62" i="2"/>
  <c r="H62" i="2"/>
  <c r="G62" i="2"/>
  <c r="F62" i="2"/>
  <c r="E62" i="2"/>
  <c r="AO61" i="2"/>
  <c r="M61" i="2"/>
  <c r="I61" i="2"/>
  <c r="H61" i="2"/>
  <c r="G61" i="2"/>
  <c r="F61" i="2"/>
  <c r="E61" i="2"/>
  <c r="AO60" i="2"/>
  <c r="I60" i="2"/>
  <c r="H60" i="2"/>
  <c r="M60" i="2" s="1"/>
  <c r="G60" i="2"/>
  <c r="F60" i="2"/>
  <c r="E60" i="2"/>
  <c r="AO59" i="2"/>
  <c r="I59" i="2"/>
  <c r="H59" i="2"/>
  <c r="G59" i="2"/>
  <c r="M59" i="2" s="1"/>
  <c r="F59" i="2"/>
  <c r="E59" i="2"/>
  <c r="AO58" i="2"/>
  <c r="I58" i="2"/>
  <c r="H58" i="2"/>
  <c r="G58" i="2"/>
  <c r="F58" i="2"/>
  <c r="M58" i="2" s="1"/>
  <c r="E58" i="2"/>
  <c r="AO57" i="2"/>
  <c r="I57" i="2"/>
  <c r="H57" i="2"/>
  <c r="G57" i="2"/>
  <c r="F57" i="2"/>
  <c r="E57" i="2"/>
  <c r="M57" i="2" s="1"/>
  <c r="AO56" i="2"/>
  <c r="I56" i="2"/>
  <c r="H56" i="2"/>
  <c r="G56" i="2"/>
  <c r="F56" i="2"/>
  <c r="E56" i="2"/>
  <c r="M56" i="2" s="1"/>
  <c r="AO55" i="2"/>
  <c r="M55" i="2"/>
  <c r="I55" i="2"/>
  <c r="H55" i="2"/>
  <c r="G55" i="2"/>
  <c r="F55" i="2"/>
  <c r="E55" i="2"/>
  <c r="AO54" i="2"/>
  <c r="M54" i="2"/>
  <c r="I54" i="2"/>
  <c r="H54" i="2"/>
  <c r="G54" i="2"/>
  <c r="F54" i="2"/>
  <c r="E54" i="2"/>
  <c r="AO53" i="2"/>
  <c r="M53" i="2"/>
  <c r="I53" i="2"/>
  <c r="H53" i="2"/>
  <c r="G53" i="2"/>
  <c r="F53" i="2"/>
  <c r="E53" i="2"/>
  <c r="AO52" i="2"/>
  <c r="AG52" i="2"/>
  <c r="M52" i="2"/>
  <c r="I52" i="2"/>
  <c r="H52" i="2"/>
  <c r="G52" i="2"/>
  <c r="F52" i="2"/>
  <c r="E52" i="2"/>
  <c r="AO51" i="2"/>
  <c r="AG51" i="2"/>
  <c r="M51" i="2"/>
  <c r="I51" i="2"/>
  <c r="H51" i="2"/>
  <c r="G51" i="2"/>
  <c r="F51" i="2"/>
  <c r="E51" i="2"/>
  <c r="AO50" i="2"/>
  <c r="AG50" i="2"/>
  <c r="M50" i="2"/>
  <c r="I50" i="2"/>
  <c r="H50" i="2"/>
  <c r="G50" i="2"/>
  <c r="F50" i="2"/>
  <c r="E50" i="2"/>
  <c r="AO49" i="2"/>
  <c r="AG49" i="2"/>
  <c r="M49" i="2"/>
  <c r="I49" i="2"/>
  <c r="H49" i="2"/>
  <c r="G49" i="2"/>
  <c r="F49" i="2"/>
  <c r="E49" i="2"/>
  <c r="AO48" i="2"/>
  <c r="AG48" i="2"/>
  <c r="M48" i="2"/>
  <c r="I48" i="2"/>
  <c r="H48" i="2"/>
  <c r="G48" i="2"/>
  <c r="F48" i="2"/>
  <c r="E48" i="2"/>
  <c r="AO47" i="2"/>
  <c r="AG47" i="2"/>
  <c r="M47" i="2"/>
  <c r="I47" i="2"/>
  <c r="H47" i="2"/>
  <c r="G47" i="2"/>
  <c r="F47" i="2"/>
  <c r="E47" i="2"/>
  <c r="AO46" i="2"/>
  <c r="AG46" i="2"/>
  <c r="M46" i="2"/>
  <c r="I46" i="2"/>
  <c r="H46" i="2"/>
  <c r="G46" i="2"/>
  <c r="F46" i="2"/>
  <c r="E46" i="2"/>
  <c r="AO45" i="2"/>
  <c r="AG45" i="2"/>
  <c r="M45" i="2"/>
  <c r="I45" i="2"/>
  <c r="H45" i="2"/>
  <c r="G45" i="2"/>
  <c r="F45" i="2"/>
  <c r="E45" i="2"/>
  <c r="AO44" i="2"/>
  <c r="AG44" i="2"/>
  <c r="M44" i="2"/>
  <c r="I44" i="2"/>
  <c r="H44" i="2"/>
  <c r="G44" i="2"/>
  <c r="F44" i="2"/>
  <c r="E44" i="2"/>
  <c r="AO43" i="2"/>
  <c r="AG43" i="2"/>
  <c r="M43" i="2"/>
  <c r="I43" i="2"/>
  <c r="H43" i="2"/>
  <c r="G43" i="2"/>
  <c r="F43" i="2"/>
  <c r="E43" i="2"/>
  <c r="AO42" i="2"/>
  <c r="M42" i="2"/>
  <c r="I42" i="2"/>
  <c r="H42" i="2"/>
  <c r="G42" i="2"/>
  <c r="F42" i="2"/>
  <c r="E42" i="2"/>
  <c r="AO41" i="2"/>
  <c r="I41" i="2"/>
  <c r="H41" i="2"/>
  <c r="G41" i="2"/>
  <c r="F41" i="2"/>
  <c r="E41" i="2"/>
  <c r="M41" i="2" s="1"/>
  <c r="AO40" i="2"/>
  <c r="I40" i="2"/>
  <c r="H40" i="2"/>
  <c r="G40" i="2"/>
  <c r="F40" i="2"/>
  <c r="E40" i="2"/>
  <c r="M40" i="2" s="1"/>
  <c r="AO39" i="2"/>
  <c r="I39" i="2"/>
  <c r="H39" i="2"/>
  <c r="G39" i="2"/>
  <c r="F39" i="2"/>
  <c r="E39" i="2"/>
  <c r="M39" i="2" s="1"/>
  <c r="AO38" i="2"/>
  <c r="I38" i="2"/>
  <c r="H38" i="2"/>
  <c r="G38" i="2"/>
  <c r="F38" i="2"/>
  <c r="E38" i="2"/>
  <c r="M38" i="2" s="1"/>
  <c r="AO33" i="2"/>
  <c r="I33" i="2"/>
  <c r="H33" i="2"/>
  <c r="G33" i="2"/>
  <c r="F33" i="2"/>
  <c r="E33" i="2"/>
  <c r="M33" i="2" s="1"/>
  <c r="AO32" i="2"/>
  <c r="M32" i="2"/>
  <c r="I32" i="2"/>
  <c r="H32" i="2"/>
  <c r="G32" i="2"/>
  <c r="F32" i="2"/>
  <c r="E32" i="2"/>
  <c r="AO31" i="2"/>
  <c r="M31" i="2"/>
  <c r="I31" i="2"/>
  <c r="H31" i="2"/>
  <c r="G31" i="2"/>
  <c r="F31" i="2"/>
  <c r="E31" i="2"/>
  <c r="AO30" i="2"/>
  <c r="M30" i="2"/>
  <c r="I30" i="2"/>
  <c r="H30" i="2"/>
  <c r="G30" i="2"/>
  <c r="F30" i="2"/>
  <c r="E30" i="2"/>
  <c r="AO29" i="2"/>
  <c r="I29" i="2"/>
  <c r="H29" i="2"/>
  <c r="G29" i="2"/>
  <c r="F29" i="2"/>
  <c r="E29" i="2"/>
  <c r="M29" i="2" s="1"/>
  <c r="AO28" i="2"/>
  <c r="I28" i="2"/>
  <c r="H28" i="2"/>
  <c r="G28" i="2"/>
  <c r="F28" i="2"/>
  <c r="E28" i="2"/>
  <c r="M28" i="2" s="1"/>
  <c r="AO27" i="2"/>
  <c r="I27" i="2"/>
  <c r="H27" i="2"/>
  <c r="G27" i="2"/>
  <c r="F27" i="2"/>
  <c r="E27" i="2"/>
  <c r="M27" i="2" s="1"/>
  <c r="AO26" i="2"/>
  <c r="I26" i="2"/>
  <c r="H26" i="2"/>
  <c r="G26" i="2"/>
  <c r="F26" i="2"/>
  <c r="E26" i="2"/>
  <c r="M26" i="2" s="1"/>
  <c r="AO25" i="2"/>
  <c r="I25" i="2"/>
  <c r="H25" i="2"/>
  <c r="G25" i="2"/>
  <c r="F25" i="2"/>
  <c r="E25" i="2"/>
  <c r="M25" i="2" s="1"/>
  <c r="AO24" i="2"/>
  <c r="M24" i="2"/>
  <c r="I24" i="2"/>
  <c r="H24" i="2"/>
  <c r="G24" i="2"/>
  <c r="F24" i="2"/>
  <c r="E24" i="2"/>
  <c r="AO23" i="2"/>
  <c r="M23" i="2"/>
  <c r="I23" i="2"/>
  <c r="H23" i="2"/>
  <c r="G23" i="2"/>
  <c r="F23" i="2"/>
  <c r="E23" i="2"/>
  <c r="AO22" i="2"/>
  <c r="M22" i="2"/>
  <c r="I22" i="2"/>
  <c r="H22" i="2"/>
  <c r="G22" i="2"/>
  <c r="F22" i="2"/>
  <c r="E22" i="2"/>
  <c r="AO21" i="2"/>
  <c r="I21" i="2"/>
  <c r="H21" i="2"/>
  <c r="G21" i="2"/>
  <c r="F21" i="2"/>
  <c r="E21" i="2"/>
  <c r="M21" i="2" s="1"/>
  <c r="AO20" i="2"/>
  <c r="I20" i="2"/>
  <c r="H20" i="2"/>
  <c r="G20" i="2"/>
  <c r="F20" i="2"/>
  <c r="E20" i="2"/>
  <c r="M20" i="2" s="1"/>
  <c r="AO19" i="2"/>
  <c r="I19" i="2"/>
  <c r="H19" i="2"/>
  <c r="G19" i="2"/>
  <c r="F19" i="2"/>
  <c r="E19" i="2"/>
  <c r="M19" i="2" s="1"/>
  <c r="AO18" i="2"/>
  <c r="I18" i="2"/>
  <c r="H18" i="2"/>
  <c r="G18" i="2"/>
  <c r="F18" i="2"/>
  <c r="E18" i="2"/>
  <c r="M18" i="2" s="1"/>
  <c r="AO17" i="2"/>
  <c r="I17" i="2"/>
  <c r="H17" i="2"/>
  <c r="G17" i="2"/>
  <c r="F17" i="2"/>
  <c r="E17" i="2"/>
  <c r="M17" i="2" s="1"/>
  <c r="AO16" i="2"/>
  <c r="M16" i="2"/>
  <c r="I16" i="2"/>
  <c r="H16" i="2"/>
  <c r="G16" i="2"/>
  <c r="F16" i="2"/>
  <c r="E16" i="2"/>
  <c r="AO15" i="2"/>
  <c r="M15" i="2"/>
  <c r="I15" i="2"/>
  <c r="H15" i="2"/>
  <c r="G15" i="2"/>
  <c r="F15" i="2"/>
  <c r="E15" i="2"/>
  <c r="AO14" i="2"/>
  <c r="M14" i="2"/>
  <c r="I14" i="2"/>
  <c r="H14" i="2"/>
  <c r="G14" i="2"/>
  <c r="F14" i="2"/>
  <c r="E14" i="2"/>
  <c r="AO13" i="2"/>
  <c r="I13" i="2"/>
  <c r="H13" i="2"/>
  <c r="G13" i="2"/>
  <c r="F13" i="2"/>
  <c r="E13" i="2"/>
  <c r="M13" i="2" s="1"/>
  <c r="AO12" i="2"/>
  <c r="I12" i="2"/>
  <c r="H12" i="2"/>
  <c r="G12" i="2"/>
  <c r="F12" i="2"/>
  <c r="E12" i="2"/>
  <c r="M12" i="2" s="1"/>
  <c r="AO11" i="2"/>
  <c r="I11" i="2"/>
  <c r="H11" i="2"/>
  <c r="G11" i="2"/>
  <c r="F11" i="2"/>
  <c r="E11" i="2"/>
  <c r="M11" i="2" s="1"/>
  <c r="AO10" i="2"/>
  <c r="I10" i="2"/>
  <c r="H10" i="2"/>
  <c r="G10" i="2"/>
  <c r="F10" i="2"/>
  <c r="E10" i="2"/>
  <c r="M10" i="2" s="1"/>
  <c r="AO9" i="2"/>
  <c r="I9" i="2"/>
  <c r="H9" i="2"/>
  <c r="G9" i="2"/>
  <c r="F9" i="2"/>
  <c r="E9" i="2"/>
  <c r="M9" i="2" s="1"/>
  <c r="AO8" i="2"/>
  <c r="M8" i="2"/>
  <c r="I8" i="2"/>
  <c r="H8" i="2"/>
  <c r="G8" i="2"/>
  <c r="F8" i="2"/>
  <c r="E8" i="2"/>
  <c r="AO64" i="2" l="1"/>
  <c r="C163" i="2"/>
  <c r="A166" i="2"/>
  <c r="C171" i="2"/>
  <c r="A174" i="2"/>
  <c r="C179" i="2"/>
  <c r="A182" i="2"/>
  <c r="C187" i="2"/>
  <c r="A226" i="2"/>
  <c r="B228" i="2"/>
  <c r="C230" i="2"/>
  <c r="B235" i="2"/>
  <c r="C237" i="2"/>
  <c r="A242" i="2"/>
  <c r="B244" i="2"/>
  <c r="C246" i="2"/>
  <c r="C286" i="2"/>
  <c r="C289" i="2"/>
  <c r="A292" i="2"/>
  <c r="C294" i="2"/>
  <c r="C297" i="2"/>
  <c r="A300" i="2"/>
  <c r="C302" i="2"/>
  <c r="C305" i="2"/>
  <c r="A308" i="2"/>
  <c r="C310" i="2"/>
  <c r="B350" i="2"/>
  <c r="B358" i="2"/>
  <c r="B366" i="2"/>
  <c r="B374" i="2"/>
  <c r="B169" i="2"/>
  <c r="B177" i="2"/>
  <c r="B185" i="2"/>
  <c r="A224" i="2"/>
  <c r="B226" i="2"/>
  <c r="C228" i="2"/>
  <c r="C235" i="2"/>
  <c r="A240" i="2"/>
  <c r="B242" i="2"/>
  <c r="C244" i="2"/>
  <c r="B292" i="2"/>
  <c r="B300" i="2"/>
  <c r="B308" i="2"/>
  <c r="A348" i="2"/>
  <c r="C350" i="2"/>
  <c r="A353" i="2"/>
  <c r="A356" i="2"/>
  <c r="C358" i="2"/>
  <c r="A361" i="2"/>
  <c r="A364" i="2"/>
  <c r="C366" i="2"/>
  <c r="A369" i="2"/>
  <c r="A372" i="2"/>
  <c r="C374" i="2"/>
  <c r="A164" i="2"/>
  <c r="C169" i="2"/>
  <c r="A172" i="2"/>
  <c r="C177" i="2"/>
  <c r="A180" i="2"/>
  <c r="C185" i="2"/>
  <c r="A188" i="2"/>
  <c r="B224" i="2"/>
  <c r="C226" i="2"/>
  <c r="C233" i="2"/>
  <c r="A238" i="2"/>
  <c r="B240" i="2"/>
  <c r="C242" i="2"/>
  <c r="C249" i="2"/>
  <c r="C287" i="2"/>
  <c r="A290" i="2"/>
  <c r="C292" i="2"/>
  <c r="C295" i="2"/>
  <c r="A298" i="2"/>
  <c r="C300" i="2"/>
  <c r="C303" i="2"/>
  <c r="A306" i="2"/>
  <c r="C308" i="2"/>
  <c r="C311" i="2"/>
  <c r="B348" i="2"/>
  <c r="B356" i="2"/>
  <c r="B364" i="2"/>
  <c r="B372" i="2"/>
  <c r="B167" i="2"/>
  <c r="B183" i="2"/>
  <c r="C224" i="2"/>
  <c r="C231" i="2"/>
  <c r="A236" i="2"/>
  <c r="B238" i="2"/>
  <c r="C240" i="2"/>
  <c r="C247" i="2"/>
  <c r="B290" i="2"/>
  <c r="B298" i="2"/>
  <c r="B306" i="2"/>
  <c r="C348" i="2"/>
  <c r="A351" i="2"/>
  <c r="A354" i="2"/>
  <c r="C356" i="2"/>
  <c r="A359" i="2"/>
  <c r="A362" i="2"/>
  <c r="C364" i="2"/>
  <c r="A367" i="2"/>
  <c r="A370" i="2"/>
  <c r="C372" i="2"/>
  <c r="A162" i="2"/>
  <c r="C167" i="2"/>
  <c r="A170" i="2"/>
  <c r="C175" i="2"/>
  <c r="A178" i="2"/>
  <c r="C183" i="2"/>
  <c r="A186" i="2"/>
  <c r="B227" i="2"/>
  <c r="C229" i="2"/>
  <c r="A234" i="2"/>
  <c r="B236" i="2"/>
  <c r="C238" i="2"/>
  <c r="B243" i="2"/>
  <c r="C245" i="2"/>
  <c r="A250" i="2"/>
  <c r="A288" i="2"/>
  <c r="C290" i="2"/>
  <c r="C293" i="2"/>
  <c r="A296" i="2"/>
  <c r="C298" i="2"/>
  <c r="C301" i="2"/>
  <c r="A304" i="2"/>
  <c r="C306" i="2"/>
  <c r="C309" i="2"/>
  <c r="A312" i="2"/>
  <c r="B354" i="2"/>
  <c r="B362" i="2"/>
  <c r="B370" i="2"/>
  <c r="C227" i="2"/>
  <c r="A232" i="2"/>
  <c r="B234" i="2"/>
  <c r="C236" i="2"/>
  <c r="C243" i="2"/>
  <c r="A248" i="2"/>
  <c r="B250" i="2"/>
  <c r="B288" i="2"/>
  <c r="B296" i="2"/>
  <c r="B304" i="2"/>
  <c r="B312" i="2"/>
  <c r="A352" i="2"/>
  <c r="C354" i="2"/>
  <c r="C362" i="2"/>
  <c r="A368" i="2"/>
  <c r="C370" i="2"/>
  <c r="A225" i="2"/>
  <c r="A287" i="2"/>
  <c r="A227" i="2"/>
  <c r="A289" i="2"/>
  <c r="A229" i="2"/>
  <c r="A291" i="2"/>
  <c r="A231" i="2"/>
  <c r="A293" i="2"/>
  <c r="A233" i="2"/>
  <c r="A295" i="2"/>
  <c r="A235" i="2"/>
  <c r="A297" i="2"/>
  <c r="A237" i="2"/>
  <c r="A299" i="2"/>
  <c r="A239" i="2"/>
  <c r="A301" i="2"/>
  <c r="A241" i="2"/>
  <c r="A303" i="2"/>
  <c r="A243" i="2"/>
  <c r="A305" i="2"/>
  <c r="A245" i="2"/>
  <c r="A307" i="2"/>
  <c r="A247" i="2"/>
  <c r="A309" i="2"/>
  <c r="A249" i="2"/>
  <c r="A311" i="2"/>
  <c r="A163" i="2"/>
  <c r="C165" i="2"/>
  <c r="A168" i="2"/>
  <c r="A171" i="2"/>
  <c r="C173" i="2"/>
  <c r="A179" i="2"/>
  <c r="C181" i="2"/>
  <c r="A184" i="2"/>
  <c r="A187" i="2"/>
  <c r="C225" i="2"/>
  <c r="B232" i="2"/>
  <c r="C234" i="2"/>
  <c r="C241" i="2"/>
  <c r="B248" i="2"/>
  <c r="C250" i="2"/>
  <c r="C288" i="2"/>
  <c r="C291" i="2"/>
  <c r="C296" i="2"/>
  <c r="C299" i="2"/>
  <c r="C304" i="2"/>
  <c r="C307" i="2"/>
  <c r="C312" i="2"/>
  <c r="B352" i="2"/>
  <c r="B360" i="2"/>
  <c r="B368" i="2"/>
  <c r="B287" i="2"/>
  <c r="B349" i="2"/>
  <c r="B289" i="2"/>
  <c r="B351" i="2"/>
  <c r="B291" i="2"/>
  <c r="B353" i="2"/>
  <c r="B293" i="2"/>
  <c r="B355" i="2"/>
  <c r="B295" i="2"/>
  <c r="B357" i="2"/>
  <c r="B297" i="2"/>
  <c r="B359" i="2"/>
  <c r="B299" i="2"/>
  <c r="B361" i="2"/>
  <c r="B301" i="2"/>
  <c r="B363" i="2"/>
  <c r="B303" i="2"/>
  <c r="B365" i="2"/>
  <c r="B305" i="2"/>
  <c r="B367" i="2"/>
  <c r="B307" i="2"/>
  <c r="B369" i="2"/>
  <c r="B309" i="2"/>
  <c r="B371" i="2"/>
  <c r="B311" i="2"/>
  <c r="B373" i="2"/>
  <c r="B163" i="2"/>
  <c r="B171" i="2"/>
  <c r="B179" i="2"/>
  <c r="B187" i="2"/>
  <c r="B230" i="2"/>
  <c r="C232" i="2"/>
  <c r="B237" i="2"/>
  <c r="C239" i="2"/>
  <c r="B246" i="2"/>
  <c r="C248" i="2"/>
  <c r="B286" i="2"/>
  <c r="B294" i="2"/>
  <c r="B302" i="2"/>
  <c r="B310" i="2"/>
  <c r="C352" i="2"/>
  <c r="A355" i="2"/>
  <c r="C360" i="2"/>
  <c r="A363" i="2"/>
  <c r="C368" i="2"/>
  <c r="A371" i="2"/>
</calcChain>
</file>

<file path=xl/sharedStrings.xml><?xml version="1.0" encoding="utf-8"?>
<sst xmlns="http://schemas.openxmlformats.org/spreadsheetml/2006/main" count="364" uniqueCount="202">
  <si>
    <t>三沢中学校</t>
    <rPh sb="0" eb="2">
      <t>ミサワ</t>
    </rPh>
    <rPh sb="2" eb="5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</si>
  <si>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</si>
  <si>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</si>
  <si>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</si>
  <si>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</si>
  <si>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</si>
  <si>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</si>
  <si>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</si>
  <si>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</si>
  <si>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</si>
  <si>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</si>
  <si>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</si>
  <si>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</si>
  <si>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</si>
  <si>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</si>
  <si>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A1</t>
    <phoneticPr fontId="2"/>
  </si>
  <si>
    <t>埋込型</t>
    <rPh sb="0" eb="2">
      <t>ウメコミ</t>
    </rPh>
    <rPh sb="2" eb="3">
      <t>ガタ</t>
    </rPh>
    <phoneticPr fontId="2"/>
  </si>
  <si>
    <t>FLR40W×2</t>
    <phoneticPr fontId="2"/>
  </si>
  <si>
    <t>A2</t>
    <phoneticPr fontId="2"/>
  </si>
  <si>
    <t>FL20W×2</t>
    <phoneticPr fontId="2"/>
  </si>
  <si>
    <t>A3</t>
    <phoneticPr fontId="2"/>
  </si>
  <si>
    <t>FLR40W×1</t>
    <phoneticPr fontId="2"/>
  </si>
  <si>
    <t>B</t>
    <phoneticPr fontId="2"/>
  </si>
  <si>
    <t>H型パイプ吊</t>
    <rPh sb="1" eb="2">
      <t>ガタ</t>
    </rPh>
    <rPh sb="5" eb="6">
      <t>ツリ</t>
    </rPh>
    <phoneticPr fontId="2"/>
  </si>
  <si>
    <t>C1</t>
    <phoneticPr fontId="2"/>
  </si>
  <si>
    <t>逆富士型</t>
    <rPh sb="0" eb="1">
      <t>ギャク</t>
    </rPh>
    <rPh sb="1" eb="3">
      <t>フジ</t>
    </rPh>
    <rPh sb="3" eb="4">
      <t>ガタ</t>
    </rPh>
    <phoneticPr fontId="2"/>
  </si>
  <si>
    <t>C2</t>
    <phoneticPr fontId="2"/>
  </si>
  <si>
    <t>D1</t>
    <phoneticPr fontId="2"/>
  </si>
  <si>
    <t>D2</t>
    <phoneticPr fontId="2"/>
  </si>
  <si>
    <t>FL20W×1</t>
  </si>
  <si>
    <t>E</t>
  </si>
  <si>
    <t>黒板灯パイプ吊</t>
    <rPh sb="0" eb="2">
      <t>コクバン</t>
    </rPh>
    <rPh sb="2" eb="3">
      <t>トウ</t>
    </rPh>
    <rPh sb="6" eb="7">
      <t>ツ</t>
    </rPh>
    <phoneticPr fontId="2"/>
  </si>
  <si>
    <t>FLR40W×1</t>
  </si>
  <si>
    <t>F</t>
  </si>
  <si>
    <t>ｳｫｰﾙﾗﾝﾌﾟ防湿型</t>
    <rPh sb="8" eb="10">
      <t>ボウシツ</t>
    </rPh>
    <rPh sb="10" eb="11">
      <t>ガタ</t>
    </rPh>
    <phoneticPr fontId="2"/>
  </si>
  <si>
    <t>G</t>
  </si>
  <si>
    <t>ﾌﾞﾗｹｯﾄﾗｲﾄ防湿型</t>
    <rPh sb="9" eb="11">
      <t>ボウシツ</t>
    </rPh>
    <rPh sb="11" eb="12">
      <t>ガタ</t>
    </rPh>
    <phoneticPr fontId="2"/>
  </si>
  <si>
    <t>FL20ｗ×2</t>
  </si>
  <si>
    <t>H1</t>
  </si>
  <si>
    <t>ｳｫ-ﾙﾗｲﾄ</t>
  </si>
  <si>
    <t>H2</t>
  </si>
  <si>
    <t>ｳｫｰﾙﾗｲﾄ</t>
  </si>
  <si>
    <t>FLR20W×1</t>
  </si>
  <si>
    <t>I</t>
  </si>
  <si>
    <t>逆富士型BT入</t>
    <rPh sb="0" eb="1">
      <t>ギャク</t>
    </rPh>
    <rPh sb="1" eb="3">
      <t>フジ</t>
    </rPh>
    <rPh sb="3" eb="4">
      <t>ガタ</t>
    </rPh>
    <rPh sb="6" eb="7">
      <t>イ</t>
    </rPh>
    <phoneticPr fontId="2"/>
  </si>
  <si>
    <t>J</t>
  </si>
  <si>
    <t>ﾎｰﾑﾗｲﾄ</t>
  </si>
  <si>
    <t>FCL30W×2</t>
  </si>
  <si>
    <t>L</t>
  </si>
  <si>
    <t>直付型丸形</t>
    <rPh sb="0" eb="2">
      <t>ジカヅ</t>
    </rPh>
    <rPh sb="2" eb="3">
      <t>ガタ</t>
    </rPh>
    <rPh sb="3" eb="5">
      <t>マルガタ</t>
    </rPh>
    <phoneticPr fontId="2"/>
  </si>
  <si>
    <t>IL60W</t>
  </si>
  <si>
    <t>M1</t>
  </si>
  <si>
    <t>非常口誘導灯片面BT入</t>
    <rPh sb="0" eb="2">
      <t>ヒジョウ</t>
    </rPh>
    <rPh sb="2" eb="3">
      <t>グチ</t>
    </rPh>
    <rPh sb="3" eb="6">
      <t>ユウドウトウ</t>
    </rPh>
    <rPh sb="6" eb="8">
      <t>カタメン</t>
    </rPh>
    <rPh sb="10" eb="11">
      <t>イ</t>
    </rPh>
    <phoneticPr fontId="2"/>
  </si>
  <si>
    <t>FL10W×1</t>
  </si>
  <si>
    <t>M2</t>
  </si>
  <si>
    <t>非常口誘導灯両面BT入</t>
    <rPh sb="0" eb="6">
      <t>ヒジョウグチユウドウトウ</t>
    </rPh>
    <rPh sb="6" eb="8">
      <t>リョウメン</t>
    </rPh>
    <rPh sb="10" eb="11">
      <t>イ</t>
    </rPh>
    <phoneticPr fontId="2"/>
  </si>
  <si>
    <t>N</t>
  </si>
  <si>
    <t>投光器</t>
    <rPh sb="0" eb="3">
      <t>トウコウキ</t>
    </rPh>
    <phoneticPr fontId="2"/>
  </si>
  <si>
    <t>HF400W</t>
  </si>
  <si>
    <t>P</t>
  </si>
  <si>
    <t>HF2000W×2</t>
  </si>
  <si>
    <t>R1</t>
  </si>
  <si>
    <t>表示灯放送中</t>
    <rPh sb="0" eb="3">
      <t>ヒョウジトウ</t>
    </rPh>
    <rPh sb="3" eb="6">
      <t>ホウソウチュウ</t>
    </rPh>
    <phoneticPr fontId="2"/>
  </si>
  <si>
    <t>R2</t>
  </si>
  <si>
    <t>表示灯使用中</t>
    <rPh sb="0" eb="3">
      <t>ヒョウジトウ</t>
    </rPh>
    <rPh sb="3" eb="6">
      <t>シヨウチュウ</t>
    </rPh>
    <phoneticPr fontId="2"/>
  </si>
  <si>
    <t>S</t>
  </si>
  <si>
    <t>外灯</t>
    <rPh sb="0" eb="2">
      <t>ガイトウ</t>
    </rPh>
    <phoneticPr fontId="2"/>
  </si>
  <si>
    <t>T</t>
    <phoneticPr fontId="2"/>
  </si>
  <si>
    <t>パイプ吊り型</t>
    <rPh sb="3" eb="4">
      <t>ツ</t>
    </rPh>
    <rPh sb="5" eb="6">
      <t>ガタ</t>
    </rPh>
    <phoneticPr fontId="2"/>
  </si>
  <si>
    <t>FL40W×2</t>
    <phoneticPr fontId="2"/>
  </si>
  <si>
    <t>U</t>
    <phoneticPr fontId="2"/>
  </si>
  <si>
    <t>吊下型防爆型</t>
    <rPh sb="0" eb="2">
      <t>ツリサ</t>
    </rPh>
    <rPh sb="2" eb="3">
      <t>ガタ</t>
    </rPh>
    <rPh sb="3" eb="5">
      <t>ボウバク</t>
    </rPh>
    <rPh sb="5" eb="6">
      <t>ガタ</t>
    </rPh>
    <phoneticPr fontId="2"/>
  </si>
  <si>
    <t>IL100W×1</t>
    <phoneticPr fontId="2"/>
  </si>
  <si>
    <t>a</t>
  </si>
  <si>
    <t>H型直付</t>
    <rPh sb="1" eb="2">
      <t>ガタ</t>
    </rPh>
    <rPh sb="2" eb="3">
      <t>ジカ</t>
    </rPh>
    <rPh sb="3" eb="4">
      <t>ツケ</t>
    </rPh>
    <phoneticPr fontId="2"/>
  </si>
  <si>
    <t>b</t>
  </si>
  <si>
    <t>c1</t>
    <phoneticPr fontId="2"/>
  </si>
  <si>
    <t>直付型</t>
    <rPh sb="0" eb="1">
      <t>ジカ</t>
    </rPh>
    <rPh sb="1" eb="2">
      <t>ツケ</t>
    </rPh>
    <rPh sb="2" eb="3">
      <t>ガタ</t>
    </rPh>
    <phoneticPr fontId="2"/>
  </si>
  <si>
    <t>c2</t>
    <phoneticPr fontId="2"/>
  </si>
  <si>
    <t>直付型防湿型</t>
    <rPh sb="0" eb="2">
      <t>ジカヅ</t>
    </rPh>
    <rPh sb="2" eb="3">
      <t>ガタ</t>
    </rPh>
    <rPh sb="3" eb="5">
      <t>ボウシツ</t>
    </rPh>
    <rPh sb="5" eb="6">
      <t>ガタ</t>
    </rPh>
    <phoneticPr fontId="2"/>
  </si>
  <si>
    <t>ｄ</t>
    <phoneticPr fontId="2"/>
  </si>
  <si>
    <t>直付型黒板灯</t>
    <rPh sb="0" eb="1">
      <t>ジカ</t>
    </rPh>
    <rPh sb="1" eb="2">
      <t>ツケ</t>
    </rPh>
    <rPh sb="2" eb="3">
      <t>ガタ</t>
    </rPh>
    <rPh sb="3" eb="5">
      <t>コクバン</t>
    </rPh>
    <rPh sb="5" eb="6">
      <t>トウ</t>
    </rPh>
    <phoneticPr fontId="2"/>
  </si>
  <si>
    <t>FL40W×1</t>
    <phoneticPr fontId="2"/>
  </si>
  <si>
    <t>e</t>
    <phoneticPr fontId="2"/>
  </si>
  <si>
    <t>逆富士型防湿型</t>
    <rPh sb="0" eb="1">
      <t>ギャク</t>
    </rPh>
    <rPh sb="1" eb="3">
      <t>フジ</t>
    </rPh>
    <rPh sb="3" eb="4">
      <t>ガタ</t>
    </rPh>
    <rPh sb="4" eb="6">
      <t>ボウシツ</t>
    </rPh>
    <rPh sb="6" eb="7">
      <t>ガタ</t>
    </rPh>
    <phoneticPr fontId="2"/>
  </si>
  <si>
    <t>f</t>
    <phoneticPr fontId="2"/>
  </si>
  <si>
    <t>殺菌灯防湿型</t>
    <rPh sb="0" eb="3">
      <t>サッキントウ</t>
    </rPh>
    <rPh sb="3" eb="5">
      <t>ボウシツ</t>
    </rPh>
    <rPh sb="5" eb="6">
      <t>ガタ</t>
    </rPh>
    <phoneticPr fontId="2"/>
  </si>
  <si>
    <t>15W×1</t>
    <phoneticPr fontId="2"/>
  </si>
  <si>
    <t>g</t>
    <phoneticPr fontId="2"/>
  </si>
  <si>
    <t>ﾎｰﾑﾗｲﾄ</t>
    <phoneticPr fontId="2"/>
  </si>
  <si>
    <t>FCL30W+40W</t>
    <phoneticPr fontId="2"/>
  </si>
  <si>
    <t>h</t>
    <phoneticPr fontId="2"/>
  </si>
  <si>
    <t>ｳｫｰﾙﾗｲﾄ防湿型</t>
    <rPh sb="7" eb="10">
      <t>ボウシツガタ</t>
    </rPh>
    <phoneticPr fontId="2"/>
  </si>
  <si>
    <t>FL20W×2</t>
  </si>
  <si>
    <t>i</t>
  </si>
  <si>
    <t>壁付型</t>
    <rPh sb="0" eb="1">
      <t>カベ</t>
    </rPh>
    <rPh sb="1" eb="2">
      <t>ツケ</t>
    </rPh>
    <rPh sb="2" eb="3">
      <t>ガタ</t>
    </rPh>
    <phoneticPr fontId="2"/>
  </si>
  <si>
    <t>FL40W×1</t>
  </si>
  <si>
    <t>k</t>
  </si>
  <si>
    <t>直付型丸形防湿型</t>
    <rPh sb="0" eb="2">
      <t>ジカヅ</t>
    </rPh>
    <rPh sb="2" eb="3">
      <t>ガタ</t>
    </rPh>
    <rPh sb="3" eb="5">
      <t>マルガタ</t>
    </rPh>
    <rPh sb="5" eb="7">
      <t>ボウシツ</t>
    </rPh>
    <rPh sb="7" eb="8">
      <t>ガタ</t>
    </rPh>
    <phoneticPr fontId="2"/>
  </si>
  <si>
    <t>IL60W×1</t>
  </si>
  <si>
    <t>l</t>
  </si>
  <si>
    <t>ボーダーライト</t>
  </si>
  <si>
    <t>95W×9</t>
  </si>
  <si>
    <t>m</t>
  </si>
  <si>
    <t>フットライト</t>
  </si>
  <si>
    <t>57W×12</t>
  </si>
  <si>
    <t>n</t>
  </si>
  <si>
    <t>ミニハロゲン</t>
  </si>
  <si>
    <t>250W</t>
  </si>
  <si>
    <t>o</t>
  </si>
  <si>
    <t>HID灯</t>
    <rPh sb="3" eb="4">
      <t>トウ</t>
    </rPh>
    <phoneticPr fontId="2"/>
  </si>
  <si>
    <t>MF700W×1</t>
  </si>
  <si>
    <t>p</t>
  </si>
  <si>
    <t>MF250W×1</t>
  </si>
  <si>
    <t>q</t>
  </si>
  <si>
    <t>ｱﾝﾅｲﾄHID灯</t>
    <rPh sb="8" eb="9">
      <t>トウ</t>
    </rPh>
    <phoneticPr fontId="2"/>
  </si>
  <si>
    <t>MF700W×1+IL250W×1</t>
  </si>
  <si>
    <t>r</t>
  </si>
  <si>
    <t>FHF32W×1</t>
  </si>
  <si>
    <t>s</t>
  </si>
  <si>
    <t>ﾌﾞﾗｹｯﾄﾗｲﾄ</t>
  </si>
  <si>
    <t>ｔ</t>
  </si>
  <si>
    <t>直付型</t>
    <rPh sb="0" eb="2">
      <t>ジカツケ</t>
    </rPh>
    <rPh sb="2" eb="3">
      <t>ガタ</t>
    </rPh>
    <phoneticPr fontId="2"/>
  </si>
  <si>
    <t>FHF32W×2</t>
  </si>
  <si>
    <t>u</t>
  </si>
  <si>
    <t>v</t>
  </si>
  <si>
    <t>w</t>
  </si>
  <si>
    <t>x</t>
  </si>
  <si>
    <t>直付型黒板灯</t>
    <rPh sb="0" eb="2">
      <t>ジカヅ</t>
    </rPh>
    <rPh sb="2" eb="3">
      <t>ガタ</t>
    </rPh>
    <rPh sb="3" eb="5">
      <t>コクバン</t>
    </rPh>
    <rPh sb="5" eb="6">
      <t>トウ</t>
    </rPh>
    <phoneticPr fontId="2"/>
  </si>
  <si>
    <t>y</t>
  </si>
  <si>
    <t>ｳｫｰﾙﾗｲﾄ防湿型</t>
    <rPh sb="7" eb="9">
      <t>ボウシツ</t>
    </rPh>
    <rPh sb="9" eb="10">
      <t>ガタ</t>
    </rPh>
    <phoneticPr fontId="2"/>
  </si>
  <si>
    <t>外部</t>
    <rPh sb="0" eb="2">
      <t>ガイブ</t>
    </rPh>
    <phoneticPr fontId="2"/>
  </si>
  <si>
    <t>階段室</t>
    <rPh sb="0" eb="2">
      <t>カイダン</t>
    </rPh>
    <rPh sb="2" eb="3">
      <t>シツ</t>
    </rPh>
    <phoneticPr fontId="2"/>
  </si>
  <si>
    <t>体育倉庫</t>
    <rPh sb="0" eb="2">
      <t>タイイク</t>
    </rPh>
    <rPh sb="2" eb="4">
      <t>ソウコ</t>
    </rPh>
    <phoneticPr fontId="2"/>
  </si>
  <si>
    <t>食堂</t>
    <rPh sb="0" eb="2">
      <t>ショクドウ</t>
    </rPh>
    <phoneticPr fontId="2"/>
  </si>
  <si>
    <t>給食室</t>
    <rPh sb="0" eb="3">
      <t>キュウショクシツ</t>
    </rPh>
    <phoneticPr fontId="2"/>
  </si>
  <si>
    <t>配膳室</t>
    <rPh sb="0" eb="3">
      <t>ハイゼンシツ</t>
    </rPh>
    <phoneticPr fontId="2"/>
  </si>
  <si>
    <t>機械室</t>
    <rPh sb="0" eb="3">
      <t>キカイシツ</t>
    </rPh>
    <phoneticPr fontId="2"/>
  </si>
  <si>
    <t>男子トイレ</t>
    <rPh sb="0" eb="2">
      <t>ダンシ</t>
    </rPh>
    <phoneticPr fontId="2"/>
  </si>
  <si>
    <t>女子トイレ</t>
    <rPh sb="0" eb="2">
      <t>ジョシ</t>
    </rPh>
    <phoneticPr fontId="2"/>
  </si>
  <si>
    <t>廊下</t>
    <rPh sb="0" eb="2">
      <t>ロウカ</t>
    </rPh>
    <phoneticPr fontId="2"/>
  </si>
  <si>
    <t>教材室</t>
    <rPh sb="0" eb="2">
      <t>キョウザイ</t>
    </rPh>
    <rPh sb="2" eb="3">
      <t>シツ</t>
    </rPh>
    <phoneticPr fontId="2"/>
  </si>
  <si>
    <t>障がい者用トイレ</t>
    <rPh sb="0" eb="1">
      <t>ショウ</t>
    </rPh>
    <rPh sb="3" eb="4">
      <t>シャ</t>
    </rPh>
    <rPh sb="4" eb="5">
      <t>ヨウ</t>
    </rPh>
    <phoneticPr fontId="2"/>
  </si>
  <si>
    <t>少人数教室</t>
  </si>
  <si>
    <t>特別支援（通級）</t>
  </si>
  <si>
    <t>更衣室</t>
  </si>
  <si>
    <t>昇降口</t>
  </si>
  <si>
    <t>保健室</t>
  </si>
  <si>
    <t>主事室</t>
  </si>
  <si>
    <t>玄関</t>
  </si>
  <si>
    <t>廊下</t>
  </si>
  <si>
    <t>木工室</t>
  </si>
  <si>
    <t>準備室</t>
  </si>
  <si>
    <t>被服室</t>
  </si>
  <si>
    <t>相談室×3</t>
  </si>
  <si>
    <t>特別活動室</t>
  </si>
  <si>
    <t>金工室</t>
  </si>
  <si>
    <t>調理室</t>
  </si>
  <si>
    <t>玄関</t>
    <rPh sb="0" eb="2">
      <t>ゲンカン</t>
    </rPh>
    <phoneticPr fontId="2"/>
  </si>
  <si>
    <t>トイレ</t>
  </si>
  <si>
    <t>計</t>
    <rPh sb="0" eb="1">
      <t>ケイ</t>
    </rPh>
    <phoneticPr fontId="2"/>
  </si>
  <si>
    <t>1F</t>
    <phoneticPr fontId="2"/>
  </si>
  <si>
    <t>排風機室</t>
    <rPh sb="0" eb="2">
      <t>ハイフウ</t>
    </rPh>
    <rPh sb="2" eb="3">
      <t>キ</t>
    </rPh>
    <rPh sb="3" eb="4">
      <t>シツ</t>
    </rPh>
    <phoneticPr fontId="2"/>
  </si>
  <si>
    <t>普通教室×6</t>
    <rPh sb="0" eb="2">
      <t>フツウ</t>
    </rPh>
    <rPh sb="2" eb="4">
      <t>キョウシツ</t>
    </rPh>
    <phoneticPr fontId="2"/>
  </si>
  <si>
    <t>更衣室</t>
    <rPh sb="0" eb="3">
      <t>コウイシツ</t>
    </rPh>
    <phoneticPr fontId="2"/>
  </si>
  <si>
    <t>少人数教室×2</t>
    <rPh sb="0" eb="3">
      <t>ショウニンズウ</t>
    </rPh>
    <rPh sb="3" eb="5">
      <t>キョウシツ</t>
    </rPh>
    <phoneticPr fontId="2"/>
  </si>
  <si>
    <t>校長室</t>
    <rPh sb="0" eb="3">
      <t>コウチョウシツ</t>
    </rPh>
    <phoneticPr fontId="2"/>
  </si>
  <si>
    <t>事務室</t>
    <rPh sb="0" eb="3">
      <t>ジムシツ</t>
    </rPh>
    <phoneticPr fontId="2"/>
  </si>
  <si>
    <t>湯沸室</t>
    <rPh sb="0" eb="2">
      <t>ユワカシ</t>
    </rPh>
    <rPh sb="2" eb="3">
      <t>シツ</t>
    </rPh>
    <phoneticPr fontId="2"/>
  </si>
  <si>
    <t>放送室</t>
    <rPh sb="0" eb="3">
      <t>ホウソウシツ</t>
    </rPh>
    <phoneticPr fontId="2"/>
  </si>
  <si>
    <t>印刷室</t>
    <rPh sb="0" eb="3">
      <t>インサツシツ</t>
    </rPh>
    <phoneticPr fontId="2"/>
  </si>
  <si>
    <t>暗室</t>
    <rPh sb="0" eb="2">
      <t>アンシツ</t>
    </rPh>
    <phoneticPr fontId="2"/>
  </si>
  <si>
    <t>理科室</t>
    <rPh sb="0" eb="3">
      <t>リカシツ</t>
    </rPh>
    <phoneticPr fontId="2"/>
  </si>
  <si>
    <t>準備室</t>
    <rPh sb="0" eb="3">
      <t>ジュンビシツ</t>
    </rPh>
    <phoneticPr fontId="2"/>
  </si>
  <si>
    <t>音楽室</t>
    <rPh sb="0" eb="3">
      <t>オンガクシツ</t>
    </rPh>
    <phoneticPr fontId="2"/>
  </si>
  <si>
    <t>美術室</t>
    <rPh sb="0" eb="3">
      <t>ビジュツシツ</t>
    </rPh>
    <phoneticPr fontId="2"/>
  </si>
  <si>
    <t>２F</t>
    <phoneticPr fontId="2"/>
  </si>
  <si>
    <t>図書室</t>
    <rPh sb="0" eb="3">
      <t>トショシツ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</si>
  <si>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</si>
  <si>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３F</t>
    <phoneticPr fontId="2"/>
  </si>
  <si>
    <t>少人数教室×2</t>
    <rPh sb="0" eb="6">
      <t>ショウニンズウキョウシツカケル</t>
    </rPh>
    <phoneticPr fontId="2"/>
  </si>
  <si>
    <t>4F</t>
    <phoneticPr fontId="2"/>
  </si>
  <si>
    <t>屋上</t>
    <rPh sb="0" eb="2">
      <t>オクジョウ</t>
    </rPh>
    <phoneticPr fontId="2"/>
  </si>
  <si>
    <t>体育館</t>
    <rPh sb="0" eb="3">
      <t>タイイクカン</t>
    </rPh>
    <phoneticPr fontId="2"/>
  </si>
  <si>
    <t>昇降口</t>
    <rPh sb="0" eb="3">
      <t>ショウコウグチ</t>
    </rPh>
    <phoneticPr fontId="2"/>
  </si>
  <si>
    <t>控室</t>
    <rPh sb="0" eb="2">
      <t>ヒカエシツ</t>
    </rPh>
    <phoneticPr fontId="2"/>
  </si>
  <si>
    <t>式台</t>
    <rPh sb="0" eb="2">
      <t>シキダイ</t>
    </rPh>
    <phoneticPr fontId="2"/>
  </si>
  <si>
    <t>アリーナ</t>
    <phoneticPr fontId="2"/>
  </si>
  <si>
    <t>用具室</t>
    <rPh sb="0" eb="2">
      <t>ヨウグ</t>
    </rPh>
    <rPh sb="2" eb="3">
      <t>シツ</t>
    </rPh>
    <phoneticPr fontId="2"/>
  </si>
  <si>
    <t>女子更衣室</t>
    <rPh sb="0" eb="2">
      <t>ジョシ</t>
    </rPh>
    <rPh sb="2" eb="5">
      <t>コウイシツ</t>
    </rPh>
    <phoneticPr fontId="2"/>
  </si>
  <si>
    <t>男子更衣室</t>
    <rPh sb="0" eb="2">
      <t>ダンシ</t>
    </rPh>
    <rPh sb="2" eb="5">
      <t>コウイシツ</t>
    </rPh>
    <phoneticPr fontId="2"/>
  </si>
  <si>
    <t>指導室</t>
    <rPh sb="0" eb="2">
      <t>シドウ</t>
    </rPh>
    <rPh sb="2" eb="3">
      <t>シツ</t>
    </rPh>
    <phoneticPr fontId="2"/>
  </si>
  <si>
    <t>予備室</t>
    <rPh sb="0" eb="3">
      <t>ヨビシツ</t>
    </rPh>
    <phoneticPr fontId="2"/>
  </si>
  <si>
    <t>3棟オイルタンク室</t>
    <rPh sb="1" eb="2">
      <t>トウ</t>
    </rPh>
    <rPh sb="8" eb="9">
      <t>シツ</t>
    </rPh>
    <phoneticPr fontId="2"/>
  </si>
  <si>
    <t>４棟オイルタンク室</t>
    <rPh sb="1" eb="2">
      <t>トウ</t>
    </rPh>
    <rPh sb="8" eb="9">
      <t>シツ</t>
    </rPh>
    <phoneticPr fontId="2"/>
  </si>
  <si>
    <t>8棟ポンプ室</t>
    <rPh sb="1" eb="2">
      <t>トウ</t>
    </rPh>
    <rPh sb="5" eb="6">
      <t>シツ</t>
    </rPh>
    <phoneticPr fontId="2"/>
  </si>
  <si>
    <t>9棟ブロアー室</t>
    <rPh sb="1" eb="2">
      <t>トウ</t>
    </rPh>
    <rPh sb="6" eb="7">
      <t>シツ</t>
    </rPh>
    <phoneticPr fontId="2"/>
  </si>
  <si>
    <t>16棟機械室</t>
    <rPh sb="2" eb="3">
      <t>トウ</t>
    </rPh>
    <rPh sb="3" eb="5">
      <t>キカイ</t>
    </rPh>
    <rPh sb="5" eb="6">
      <t>シツ</t>
    </rPh>
    <phoneticPr fontId="2"/>
  </si>
  <si>
    <t>21棟階段室</t>
    <rPh sb="2" eb="3">
      <t>トウ</t>
    </rPh>
    <rPh sb="3" eb="5">
      <t>カイダン</t>
    </rPh>
    <rPh sb="5" eb="6">
      <t>シツ</t>
    </rPh>
    <phoneticPr fontId="2"/>
  </si>
  <si>
    <t>1階</t>
    <rPh sb="1" eb="2">
      <t>カイ</t>
    </rPh>
    <phoneticPr fontId="2"/>
  </si>
  <si>
    <t>2階</t>
    <rPh sb="1" eb="2">
      <t>カイ</t>
    </rPh>
    <phoneticPr fontId="2"/>
  </si>
  <si>
    <t>屋上・附属棟</t>
    <rPh sb="0" eb="2">
      <t>オクジョウ</t>
    </rPh>
    <rPh sb="3" eb="5">
      <t>フゾク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</si>
</sst>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3" fontId="5" fillId="0" borderId="59" xfId="0" applyNumberFormat="1" applyFont="1" applyBorder="1" applyAlignment="1">
      <alignment horizontal="center" shrinkToFit="1"/>
    </xf>
    <xf numFmtId="3" fontId="5" fillId="0" borderId="60" xfId="0" applyNumberFormat="1" applyFont="1" applyBorder="1" applyAlignment="1">
      <alignment horizontal="center" shrinkToFit="1"/>
    </xf>
    <xf numFmtId="0" fontId="5" fillId="0" borderId="61" xfId="0" applyFont="1" applyBorder="1" applyAlignment="1">
      <alignment horizontal="center" vertical="center" shrinkToFit="1"/>
    </xf>
    <xf numFmtId="3" fontId="5" fillId="0" borderId="62" xfId="0" applyNumberFormat="1" applyFont="1" applyBorder="1" applyAlignment="1">
      <alignment horizontal="center" shrinkToFit="1"/>
    </xf>
    <xf numFmtId="0" fontId="5" fillId="0" borderId="63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4" xfId="0" applyFont="1" applyBorder="1" applyAlignment="1">
      <alignment horizontal="left" vertical="center" shrinkToFit="1"/>
    </xf>
    <xf numFmtId="0" fontId="9" fillId="0" borderId="65" xfId="0" applyFont="1" applyBorder="1" applyAlignment="1">
      <alignment horizontal="left" vertic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72" xfId="0" applyFont="1" applyBorder="1" applyAlignment="1">
      <alignment horizontal="center" vertical="center" shrinkToFit="1"/>
    </xf>
    <xf numFmtId="177" fontId="5" fillId="0" borderId="52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7" xfId="0" applyNumberFormat="1" applyFont="1" applyBorder="1" applyAlignment="1">
      <alignment horizontal="center" textRotation="255" shrinkToFit="1"/>
    </xf>
    <xf numFmtId="3" fontId="5" fillId="0" borderId="16" xfId="0" applyNumberFormat="1" applyFont="1" applyBorder="1" applyAlignment="1">
      <alignment horizontal="center" textRotation="255" shrinkToFit="1"/>
    </xf>
    <xf numFmtId="3" fontId="5" fillId="0" borderId="25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6" xfId="0" applyNumberFormat="1" applyFont="1" applyBorder="1" applyAlignment="1">
      <alignment horizontal="center" vertical="top" textRotation="255" shrinkToFit="1"/>
    </xf>
    <xf numFmtId="3" fontId="5" fillId="0" borderId="67" xfId="0" applyNumberFormat="1" applyFont="1" applyBorder="1" applyAlignment="1">
      <alignment horizontal="center" vertical="top" textRotation="255" shrinkToFit="1"/>
    </xf>
    <xf numFmtId="3" fontId="5" fillId="0" borderId="68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69" xfId="0" applyFont="1" applyBorder="1" applyAlignment="1">
      <alignment horizontal="left" vertical="center" shrinkToFit="1"/>
    </xf>
    <xf numFmtId="0" fontId="5" fillId="0" borderId="70" xfId="0" applyFont="1" applyBorder="1" applyAlignment="1">
      <alignment horizontal="left" vertical="center" shrinkToFit="1"/>
    </xf>
    <xf numFmtId="0" fontId="5" fillId="0" borderId="71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3" fontId="5" fillId="0" borderId="66" xfId="0" applyNumberFormat="1" applyFont="1" applyBorder="1" applyAlignment="1">
      <alignment horizontal="center" textRotation="255" shrinkToFit="1"/>
    </xf>
    <xf numFmtId="3" fontId="5" fillId="0" borderId="67" xfId="0" applyNumberFormat="1" applyFont="1" applyBorder="1" applyAlignment="1">
      <alignment horizontal="center" textRotation="255" shrinkToFit="1"/>
    </xf>
    <xf numFmtId="3" fontId="5" fillId="0" borderId="68" xfId="0" applyNumberFormat="1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5" fillId="0" borderId="6" xfId="0" applyFont="1" applyBorder="1" applyAlignment="1">
      <alignment horizontal="center" textRotation="180" shrinkToFit="1"/>
    </xf>
    <xf numFmtId="0" fontId="5" fillId="0" borderId="15" xfId="0" applyFont="1" applyBorder="1" applyAlignment="1">
      <alignment horizontal="center" textRotation="180" shrinkToFit="1"/>
    </xf>
    <xf numFmtId="0" fontId="5" fillId="0" borderId="24" xfId="0" applyFont="1" applyBorder="1" applyAlignment="1">
      <alignment horizontal="center" textRotation="180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10F57-DAB9-4D65-A616-375B3ADF46F3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O18" sqref="O18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0DAC8-6B84-49A1-B3FE-7C01AAA969A9}">
  <sheetPr>
    <tabColor rgb="FFFFC000"/>
    <pageSetUpPr fitToPage="1"/>
  </sheetPr>
  <dimension ref="A1:AS376"/>
  <sheetViews>
    <sheetView showGridLines="0" showZeros="0" view="pageBreakPreview" zoomScaleNormal="100" zoomScaleSheetLayoutView="100" workbookViewId="0">
      <selection activeCell="O18" sqref="O18"/>
    </sheetView>
  </sheetViews>
  <sheetFormatPr defaultRowHeight="15" customHeight="1" x14ac:dyDescent="0.15"/>
  <cols>
    <col min="1" max="1" width="3.5" style="81" customWidth="1"/>
    <col min="2" max="2" width="10" style="81" customWidth="1"/>
    <col min="3" max="3" width="9.75" style="88" customWidth="1"/>
    <col min="4" max="4" width="8.125" style="81" customWidth="1"/>
    <col min="5" max="5" width="3.375" style="89" customWidth="1"/>
    <col min="6" max="39" width="3.375" style="90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59" t="s">
        <v>3</v>
      </c>
      <c r="B1" s="159"/>
      <c r="C1" s="159"/>
      <c r="D1" s="159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33" t="s">
        <v>4</v>
      </c>
      <c r="B3" s="134"/>
      <c r="C3" s="135"/>
      <c r="D3" s="28" t="s">
        <v>5</v>
      </c>
      <c r="E3" s="130" t="s">
        <v>6</v>
      </c>
      <c r="F3" s="115" t="s">
        <v>7</v>
      </c>
      <c r="G3" s="115" t="s">
        <v>8</v>
      </c>
      <c r="H3" s="115" t="s">
        <v>9</v>
      </c>
      <c r="I3" s="115" t="s">
        <v>10</v>
      </c>
      <c r="J3" s="115"/>
      <c r="K3" s="115"/>
      <c r="L3" s="153"/>
      <c r="M3" s="150" t="s">
        <v>11</v>
      </c>
      <c r="N3" s="115"/>
      <c r="O3" s="115"/>
      <c r="P3" s="115"/>
      <c r="Q3" s="156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29"/>
      <c r="AM3" s="115"/>
      <c r="AN3" s="91"/>
    </row>
    <row r="4" spans="1:45" ht="18.399999999999999" customHeight="1" x14ac:dyDescent="0.15">
      <c r="A4" s="136"/>
      <c r="B4" s="137"/>
      <c r="C4" s="138"/>
      <c r="D4" s="30" t="s">
        <v>12</v>
      </c>
      <c r="E4" s="131"/>
      <c r="F4" s="116"/>
      <c r="G4" s="116"/>
      <c r="H4" s="116"/>
      <c r="I4" s="116"/>
      <c r="J4" s="116"/>
      <c r="K4" s="116"/>
      <c r="L4" s="154"/>
      <c r="M4" s="151"/>
      <c r="N4" s="116"/>
      <c r="O4" s="116"/>
      <c r="P4" s="116"/>
      <c r="Q4" s="157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31"/>
      <c r="AM4" s="116"/>
      <c r="AN4" s="92"/>
    </row>
    <row r="5" spans="1:45" ht="18.399999999999999" customHeight="1" x14ac:dyDescent="0.15">
      <c r="A5" s="136"/>
      <c r="B5" s="137"/>
      <c r="C5" s="138"/>
      <c r="D5" s="30" t="s">
        <v>13</v>
      </c>
      <c r="E5" s="131"/>
      <c r="F5" s="116"/>
      <c r="G5" s="116"/>
      <c r="H5" s="116"/>
      <c r="I5" s="116"/>
      <c r="J5" s="116"/>
      <c r="K5" s="116"/>
      <c r="L5" s="154"/>
      <c r="M5" s="151"/>
      <c r="N5" s="116"/>
      <c r="O5" s="116"/>
      <c r="P5" s="116"/>
      <c r="Q5" s="157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31"/>
      <c r="AM5" s="116"/>
      <c r="AN5" s="92"/>
    </row>
    <row r="6" spans="1:45" ht="18.399999999999999" customHeight="1" x14ac:dyDescent="0.15">
      <c r="A6" s="139"/>
      <c r="B6" s="140"/>
      <c r="C6" s="141"/>
      <c r="D6" s="32" t="s">
        <v>14</v>
      </c>
      <c r="E6" s="132"/>
      <c r="F6" s="117"/>
      <c r="G6" s="117"/>
      <c r="H6" s="117"/>
      <c r="I6" s="117"/>
      <c r="J6" s="117"/>
      <c r="K6" s="117"/>
      <c r="L6" s="155"/>
      <c r="M6" s="152"/>
      <c r="N6" s="117"/>
      <c r="O6" s="117"/>
      <c r="P6" s="117"/>
      <c r="Q6" s="158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33"/>
      <c r="AM6" s="117"/>
      <c r="AN6" s="93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15</v>
      </c>
      <c r="B8" s="45" t="s">
        <v>16</v>
      </c>
      <c r="C8" s="46" t="s">
        <v>17</v>
      </c>
      <c r="D8" s="47"/>
      <c r="E8" s="38">
        <f t="shared" ref="E8:E33" si="0">AN70</f>
        <v>12</v>
      </c>
      <c r="F8" s="39">
        <f t="shared" ref="F8:F33" si="1">AN132</f>
        <v>57</v>
      </c>
      <c r="G8" s="39">
        <f t="shared" ref="G8:G33" si="2">AN194</f>
        <v>2</v>
      </c>
      <c r="H8" s="39">
        <f t="shared" ref="H8:H33" si="3">AN256</f>
        <v>2</v>
      </c>
      <c r="I8" s="39">
        <f t="shared" ref="I8:I33" si="4">AN318</f>
        <v>0</v>
      </c>
      <c r="J8" s="39"/>
      <c r="K8" s="39"/>
      <c r="L8" s="48"/>
      <c r="M8" s="41">
        <f t="shared" ref="M8:M63" si="5">SUM(E8:L8)</f>
        <v>73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39"/>
      <c r="AI8" s="39"/>
      <c r="AJ8" s="39"/>
      <c r="AK8" s="39"/>
      <c r="AL8" s="39"/>
      <c r="AM8" s="39"/>
      <c r="AN8" s="50"/>
      <c r="AO8" s="7" t="str">
        <f t="shared" ref="AO8:AO32" si="6">_xlfn.TEXTJOIN(" ",,B8:C8)</f>
        <v>埋込型 FLR40W×2</v>
      </c>
    </row>
    <row r="9" spans="1:45" ht="18.600000000000001" customHeight="1" x14ac:dyDescent="0.15">
      <c r="A9" s="44" t="s">
        <v>18</v>
      </c>
      <c r="B9" s="45" t="s">
        <v>16</v>
      </c>
      <c r="C9" s="46" t="s">
        <v>19</v>
      </c>
      <c r="D9" s="47"/>
      <c r="E9" s="38">
        <f t="shared" si="0"/>
        <v>19</v>
      </c>
      <c r="F9" s="39">
        <f t="shared" si="1"/>
        <v>19</v>
      </c>
      <c r="G9" s="39">
        <f t="shared" si="2"/>
        <v>18</v>
      </c>
      <c r="H9" s="39">
        <f t="shared" si="3"/>
        <v>11</v>
      </c>
      <c r="I9" s="39">
        <f t="shared" si="4"/>
        <v>2</v>
      </c>
      <c r="J9" s="39"/>
      <c r="K9" s="39"/>
      <c r="L9" s="40"/>
      <c r="M9" s="41">
        <f t="shared" si="5"/>
        <v>69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39"/>
      <c r="AI9" s="39"/>
      <c r="AJ9" s="39"/>
      <c r="AK9" s="39"/>
      <c r="AL9" s="39"/>
      <c r="AM9" s="39"/>
      <c r="AN9" s="50"/>
      <c r="AO9" s="7" t="str">
        <f t="shared" si="6"/>
        <v>埋込型 FL20W×2</v>
      </c>
    </row>
    <row r="10" spans="1:45" ht="18.600000000000001" customHeight="1" x14ac:dyDescent="0.15">
      <c r="A10" s="44" t="s">
        <v>20</v>
      </c>
      <c r="B10" s="45" t="s">
        <v>16</v>
      </c>
      <c r="C10" s="46" t="s">
        <v>21</v>
      </c>
      <c r="D10" s="47"/>
      <c r="E10" s="38">
        <f t="shared" si="0"/>
        <v>4</v>
      </c>
      <c r="F10" s="39">
        <f t="shared" si="1"/>
        <v>0</v>
      </c>
      <c r="G10" s="39">
        <f t="shared" si="2"/>
        <v>0</v>
      </c>
      <c r="H10" s="39">
        <f t="shared" si="3"/>
        <v>0</v>
      </c>
      <c r="I10" s="39">
        <f t="shared" si="4"/>
        <v>0</v>
      </c>
      <c r="J10" s="39"/>
      <c r="K10" s="39"/>
      <c r="L10" s="40"/>
      <c r="M10" s="41">
        <f t="shared" si="5"/>
        <v>4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39"/>
      <c r="AI10" s="39"/>
      <c r="AJ10" s="39"/>
      <c r="AK10" s="39"/>
      <c r="AL10" s="39"/>
      <c r="AM10" s="39"/>
      <c r="AN10" s="50"/>
      <c r="AO10" s="7" t="str">
        <f t="shared" si="6"/>
        <v>埋込型 FLR40W×1</v>
      </c>
    </row>
    <row r="11" spans="1:45" ht="18.600000000000001" customHeight="1" x14ac:dyDescent="0.15">
      <c r="A11" s="44" t="s">
        <v>22</v>
      </c>
      <c r="B11" s="45" t="s">
        <v>23</v>
      </c>
      <c r="C11" s="46" t="s">
        <v>17</v>
      </c>
      <c r="D11" s="47"/>
      <c r="E11" s="38">
        <f t="shared" si="0"/>
        <v>98</v>
      </c>
      <c r="F11" s="39">
        <f t="shared" si="1"/>
        <v>101</v>
      </c>
      <c r="G11" s="39">
        <f t="shared" si="2"/>
        <v>42</v>
      </c>
      <c r="H11" s="39">
        <f t="shared" si="3"/>
        <v>42</v>
      </c>
      <c r="I11" s="39">
        <f t="shared" si="4"/>
        <v>0</v>
      </c>
      <c r="J11" s="39"/>
      <c r="K11" s="39"/>
      <c r="L11" s="40"/>
      <c r="M11" s="41">
        <f t="shared" si="5"/>
        <v>283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39"/>
      <c r="AI11" s="39"/>
      <c r="AJ11" s="39"/>
      <c r="AK11" s="39"/>
      <c r="AL11" s="39"/>
      <c r="AM11" s="39"/>
      <c r="AN11" s="50"/>
      <c r="AO11" s="7" t="str">
        <f t="shared" si="6"/>
        <v>H型パイプ吊 FLR40W×2</v>
      </c>
    </row>
    <row r="12" spans="1:45" ht="18.600000000000001" customHeight="1" x14ac:dyDescent="0.15">
      <c r="A12" s="44" t="s">
        <v>24</v>
      </c>
      <c r="B12" s="45" t="s">
        <v>25</v>
      </c>
      <c r="C12" s="46" t="s">
        <v>17</v>
      </c>
      <c r="D12" s="47"/>
      <c r="E12" s="38">
        <f t="shared" si="0"/>
        <v>94</v>
      </c>
      <c r="F12" s="39">
        <f t="shared" si="1"/>
        <v>18</v>
      </c>
      <c r="G12" s="39">
        <f t="shared" si="2"/>
        <v>62</v>
      </c>
      <c r="H12" s="39">
        <f t="shared" si="3"/>
        <v>4</v>
      </c>
      <c r="I12" s="39">
        <f t="shared" si="4"/>
        <v>13</v>
      </c>
      <c r="J12" s="39"/>
      <c r="K12" s="39"/>
      <c r="L12" s="40"/>
      <c r="M12" s="41">
        <f t="shared" si="5"/>
        <v>191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39"/>
      <c r="AI12" s="39"/>
      <c r="AJ12" s="39"/>
      <c r="AK12" s="39"/>
      <c r="AL12" s="39"/>
      <c r="AM12" s="39"/>
      <c r="AN12" s="50"/>
      <c r="AO12" s="7" t="str">
        <f t="shared" si="6"/>
        <v>逆富士型 FLR40W×2</v>
      </c>
      <c r="AS12" s="51"/>
    </row>
    <row r="13" spans="1:45" ht="18.600000000000001" customHeight="1" x14ac:dyDescent="0.15">
      <c r="A13" s="44" t="s">
        <v>26</v>
      </c>
      <c r="B13" s="45" t="s">
        <v>25</v>
      </c>
      <c r="C13" s="46" t="s">
        <v>19</v>
      </c>
      <c r="D13" s="47"/>
      <c r="E13" s="38">
        <f t="shared" si="0"/>
        <v>4</v>
      </c>
      <c r="F13" s="39">
        <f t="shared" si="1"/>
        <v>5</v>
      </c>
      <c r="G13" s="39">
        <f t="shared" si="2"/>
        <v>5</v>
      </c>
      <c r="H13" s="39">
        <f t="shared" si="3"/>
        <v>5</v>
      </c>
      <c r="I13" s="39">
        <f t="shared" si="4"/>
        <v>2</v>
      </c>
      <c r="J13" s="39"/>
      <c r="K13" s="39"/>
      <c r="L13" s="40"/>
      <c r="M13" s="41">
        <f t="shared" si="5"/>
        <v>21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39"/>
      <c r="AI13" s="39"/>
      <c r="AJ13" s="39"/>
      <c r="AK13" s="39"/>
      <c r="AL13" s="39"/>
      <c r="AM13" s="39"/>
      <c r="AN13" s="50"/>
      <c r="AO13" s="7" t="str">
        <f t="shared" si="6"/>
        <v>逆富士型 FL20W×2</v>
      </c>
      <c r="AS13" s="51"/>
    </row>
    <row r="14" spans="1:45" ht="18.600000000000001" customHeight="1" x14ac:dyDescent="0.15">
      <c r="A14" s="44" t="s">
        <v>27</v>
      </c>
      <c r="B14" s="45" t="s">
        <v>25</v>
      </c>
      <c r="C14" s="46" t="s">
        <v>21</v>
      </c>
      <c r="D14" s="47"/>
      <c r="E14" s="38">
        <f t="shared" si="0"/>
        <v>1</v>
      </c>
      <c r="F14" s="39">
        <f t="shared" si="1"/>
        <v>5</v>
      </c>
      <c r="G14" s="39">
        <f t="shared" si="2"/>
        <v>0</v>
      </c>
      <c r="H14" s="39">
        <f t="shared" si="3"/>
        <v>0</v>
      </c>
      <c r="I14" s="39">
        <f t="shared" si="4"/>
        <v>7</v>
      </c>
      <c r="J14" s="39"/>
      <c r="K14" s="39"/>
      <c r="L14" s="40"/>
      <c r="M14" s="41">
        <f t="shared" si="5"/>
        <v>13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39"/>
      <c r="AI14" s="39"/>
      <c r="AJ14" s="39"/>
      <c r="AK14" s="39"/>
      <c r="AL14" s="39"/>
      <c r="AM14" s="39"/>
      <c r="AN14" s="50"/>
      <c r="AO14" s="7" t="str">
        <f t="shared" si="6"/>
        <v>逆富士型 FLR40W×1</v>
      </c>
    </row>
    <row r="15" spans="1:45" ht="18.600000000000001" customHeight="1" x14ac:dyDescent="0.15">
      <c r="A15" s="44" t="s">
        <v>28</v>
      </c>
      <c r="B15" s="45" t="s">
        <v>25</v>
      </c>
      <c r="C15" s="46" t="s">
        <v>29</v>
      </c>
      <c r="D15" s="47"/>
      <c r="E15" s="38">
        <f t="shared" si="0"/>
        <v>1</v>
      </c>
      <c r="F15" s="39">
        <f t="shared" si="1"/>
        <v>1</v>
      </c>
      <c r="G15" s="39">
        <f t="shared" si="2"/>
        <v>0</v>
      </c>
      <c r="H15" s="39">
        <f t="shared" si="3"/>
        <v>0</v>
      </c>
      <c r="I15" s="39">
        <f t="shared" si="4"/>
        <v>0</v>
      </c>
      <c r="J15" s="39"/>
      <c r="K15" s="39"/>
      <c r="L15" s="40"/>
      <c r="M15" s="41">
        <f t="shared" si="5"/>
        <v>2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39"/>
      <c r="AI15" s="39"/>
      <c r="AJ15" s="39"/>
      <c r="AK15" s="39"/>
      <c r="AL15" s="39"/>
      <c r="AM15" s="39"/>
      <c r="AN15" s="50"/>
      <c r="AO15" s="7" t="str">
        <f t="shared" si="6"/>
        <v>逆富士型 FL20W×1</v>
      </c>
    </row>
    <row r="16" spans="1:45" ht="18.600000000000001" customHeight="1" x14ac:dyDescent="0.15">
      <c r="A16" s="44" t="s">
        <v>30</v>
      </c>
      <c r="B16" s="45" t="s">
        <v>31</v>
      </c>
      <c r="C16" s="46" t="s">
        <v>32</v>
      </c>
      <c r="D16" s="47"/>
      <c r="E16" s="38">
        <f t="shared" si="0"/>
        <v>16</v>
      </c>
      <c r="F16" s="39">
        <f t="shared" si="1"/>
        <v>22</v>
      </c>
      <c r="G16" s="39">
        <f t="shared" si="2"/>
        <v>14</v>
      </c>
      <c r="H16" s="39">
        <f t="shared" si="3"/>
        <v>14</v>
      </c>
      <c r="I16" s="39">
        <f t="shared" si="4"/>
        <v>0</v>
      </c>
      <c r="J16" s="39"/>
      <c r="K16" s="39"/>
      <c r="L16" s="40"/>
      <c r="M16" s="41">
        <f t="shared" si="5"/>
        <v>66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39"/>
      <c r="AI16" s="39"/>
      <c r="AJ16" s="39"/>
      <c r="AK16" s="39"/>
      <c r="AL16" s="39"/>
      <c r="AM16" s="39"/>
      <c r="AN16" s="50"/>
      <c r="AO16" s="7" t="str">
        <f t="shared" si="6"/>
        <v>黒板灯パイプ吊 FLR40W×1</v>
      </c>
    </row>
    <row r="17" spans="1:45" ht="18.600000000000001" customHeight="1" x14ac:dyDescent="0.15">
      <c r="A17" s="44" t="s">
        <v>33</v>
      </c>
      <c r="B17" s="45" t="s">
        <v>34</v>
      </c>
      <c r="C17" s="46" t="s">
        <v>29</v>
      </c>
      <c r="D17" s="47"/>
      <c r="E17" s="38">
        <f t="shared" si="0"/>
        <v>6</v>
      </c>
      <c r="F17" s="39">
        <f t="shared" si="1"/>
        <v>1</v>
      </c>
      <c r="G17" s="39">
        <f t="shared" si="2"/>
        <v>1</v>
      </c>
      <c r="H17" s="39">
        <f t="shared" si="3"/>
        <v>1</v>
      </c>
      <c r="I17" s="39">
        <f t="shared" si="4"/>
        <v>1</v>
      </c>
      <c r="J17" s="39"/>
      <c r="K17" s="39"/>
      <c r="L17" s="40"/>
      <c r="M17" s="41">
        <f t="shared" si="5"/>
        <v>10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39"/>
      <c r="AI17" s="39"/>
      <c r="AJ17" s="39"/>
      <c r="AK17" s="39"/>
      <c r="AL17" s="39"/>
      <c r="AM17" s="39"/>
      <c r="AN17" s="50"/>
      <c r="AO17" s="7" t="str">
        <f t="shared" si="6"/>
        <v>ｳｫｰﾙﾗﾝﾌﾟ防湿型 FL20W×1</v>
      </c>
    </row>
    <row r="18" spans="1:45" ht="18.600000000000001" customHeight="1" x14ac:dyDescent="0.15">
      <c r="A18" s="44" t="s">
        <v>35</v>
      </c>
      <c r="B18" s="45" t="s">
        <v>36</v>
      </c>
      <c r="C18" s="46" t="s">
        <v>37</v>
      </c>
      <c r="D18" s="47"/>
      <c r="E18" s="38">
        <f t="shared" si="0"/>
        <v>9</v>
      </c>
      <c r="F18" s="39">
        <f t="shared" si="1"/>
        <v>0</v>
      </c>
      <c r="G18" s="39">
        <f t="shared" si="2"/>
        <v>0</v>
      </c>
      <c r="H18" s="39">
        <f t="shared" si="3"/>
        <v>0</v>
      </c>
      <c r="I18" s="39">
        <f t="shared" si="4"/>
        <v>0</v>
      </c>
      <c r="J18" s="39"/>
      <c r="K18" s="39"/>
      <c r="L18" s="40"/>
      <c r="M18" s="41">
        <f t="shared" si="5"/>
        <v>9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39"/>
      <c r="AI18" s="39"/>
      <c r="AJ18" s="39"/>
      <c r="AK18" s="39"/>
      <c r="AL18" s="39"/>
      <c r="AM18" s="39"/>
      <c r="AN18" s="50"/>
      <c r="AO18" s="7" t="str">
        <f t="shared" si="6"/>
        <v>ﾌﾞﾗｹｯﾄﾗｲﾄ防湿型 FL20ｗ×2</v>
      </c>
    </row>
    <row r="19" spans="1:45" ht="18.600000000000001" customHeight="1" x14ac:dyDescent="0.15">
      <c r="A19" s="44" t="s">
        <v>38</v>
      </c>
      <c r="B19" s="45" t="s">
        <v>39</v>
      </c>
      <c r="C19" s="46" t="s">
        <v>32</v>
      </c>
      <c r="D19" s="47"/>
      <c r="E19" s="38">
        <f t="shared" si="0"/>
        <v>1</v>
      </c>
      <c r="F19" s="39">
        <f t="shared" si="1"/>
        <v>0</v>
      </c>
      <c r="G19" s="39">
        <f t="shared" si="2"/>
        <v>0</v>
      </c>
      <c r="H19" s="39">
        <f t="shared" si="3"/>
        <v>0</v>
      </c>
      <c r="I19" s="39">
        <f t="shared" si="4"/>
        <v>1</v>
      </c>
      <c r="J19" s="39"/>
      <c r="K19" s="39"/>
      <c r="L19" s="40"/>
      <c r="M19" s="41">
        <f t="shared" si="5"/>
        <v>2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39"/>
      <c r="AI19" s="39"/>
      <c r="AJ19" s="39"/>
      <c r="AK19" s="39"/>
      <c r="AL19" s="39"/>
      <c r="AM19" s="39"/>
      <c r="AN19" s="50"/>
      <c r="AO19" s="7" t="str">
        <f t="shared" si="6"/>
        <v>ｳｫ-ﾙﾗｲﾄ FLR40W×1</v>
      </c>
    </row>
    <row r="20" spans="1:45" ht="18.600000000000001" customHeight="1" x14ac:dyDescent="0.15">
      <c r="A20" s="44" t="s">
        <v>40</v>
      </c>
      <c r="B20" s="45" t="s">
        <v>41</v>
      </c>
      <c r="C20" s="46" t="s">
        <v>42</v>
      </c>
      <c r="D20" s="47"/>
      <c r="E20" s="38">
        <f t="shared" si="0"/>
        <v>1</v>
      </c>
      <c r="F20" s="39">
        <f t="shared" si="1"/>
        <v>0</v>
      </c>
      <c r="G20" s="39">
        <f t="shared" si="2"/>
        <v>0</v>
      </c>
      <c r="H20" s="39">
        <f t="shared" si="3"/>
        <v>2</v>
      </c>
      <c r="I20" s="39">
        <f t="shared" si="4"/>
        <v>6</v>
      </c>
      <c r="J20" s="39"/>
      <c r="K20" s="39"/>
      <c r="L20" s="40"/>
      <c r="M20" s="41">
        <f t="shared" si="5"/>
        <v>9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39"/>
      <c r="AI20" s="39"/>
      <c r="AJ20" s="39"/>
      <c r="AK20" s="39"/>
      <c r="AL20" s="39"/>
      <c r="AM20" s="39"/>
      <c r="AN20" s="50"/>
      <c r="AO20" s="7" t="str">
        <f t="shared" si="6"/>
        <v>ｳｫｰﾙﾗｲﾄ FLR20W×1</v>
      </c>
    </row>
    <row r="21" spans="1:45" ht="18.600000000000001" customHeight="1" x14ac:dyDescent="0.15">
      <c r="A21" s="44" t="s">
        <v>43</v>
      </c>
      <c r="B21" s="45" t="s">
        <v>44</v>
      </c>
      <c r="C21" s="46" t="s">
        <v>29</v>
      </c>
      <c r="D21" s="47"/>
      <c r="E21" s="38">
        <f t="shared" si="0"/>
        <v>2</v>
      </c>
      <c r="F21" s="39">
        <f t="shared" si="1"/>
        <v>4</v>
      </c>
      <c r="G21" s="39">
        <f t="shared" si="2"/>
        <v>4</v>
      </c>
      <c r="H21" s="39">
        <f t="shared" si="3"/>
        <v>0</v>
      </c>
      <c r="I21" s="39">
        <f t="shared" si="4"/>
        <v>2</v>
      </c>
      <c r="J21" s="39"/>
      <c r="K21" s="39"/>
      <c r="L21" s="40"/>
      <c r="M21" s="41">
        <f t="shared" si="5"/>
        <v>12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39"/>
      <c r="AI21" s="39"/>
      <c r="AJ21" s="39"/>
      <c r="AK21" s="39"/>
      <c r="AL21" s="39"/>
      <c r="AM21" s="39"/>
      <c r="AN21" s="50"/>
      <c r="AO21" s="7" t="str">
        <f t="shared" si="6"/>
        <v>逆富士型BT入 FL20W×1</v>
      </c>
    </row>
    <row r="22" spans="1:45" ht="18.600000000000001" customHeight="1" x14ac:dyDescent="0.15">
      <c r="A22" s="44" t="s">
        <v>45</v>
      </c>
      <c r="B22" s="45" t="s">
        <v>46</v>
      </c>
      <c r="C22" s="46" t="s">
        <v>47</v>
      </c>
      <c r="D22" s="47"/>
      <c r="E22" s="38">
        <f t="shared" si="0"/>
        <v>1</v>
      </c>
      <c r="F22" s="39">
        <f t="shared" si="1"/>
        <v>0</v>
      </c>
      <c r="G22" s="39">
        <f t="shared" si="2"/>
        <v>0</v>
      </c>
      <c r="H22" s="39">
        <f t="shared" si="3"/>
        <v>0</v>
      </c>
      <c r="I22" s="39">
        <f t="shared" si="4"/>
        <v>0</v>
      </c>
      <c r="J22" s="39"/>
      <c r="K22" s="39"/>
      <c r="L22" s="40"/>
      <c r="M22" s="41">
        <f t="shared" si="5"/>
        <v>1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39"/>
      <c r="AI22" s="39"/>
      <c r="AJ22" s="39"/>
      <c r="AK22" s="39"/>
      <c r="AL22" s="39"/>
      <c r="AM22" s="39"/>
      <c r="AN22" s="50"/>
      <c r="AO22" s="7" t="str">
        <f t="shared" si="6"/>
        <v>ﾎｰﾑﾗｲﾄ FCL30W×2</v>
      </c>
    </row>
    <row r="23" spans="1:45" ht="18.600000000000001" customHeight="1" x14ac:dyDescent="0.15">
      <c r="A23" s="44" t="s">
        <v>48</v>
      </c>
      <c r="B23" s="45" t="s">
        <v>49</v>
      </c>
      <c r="C23" s="46" t="s">
        <v>50</v>
      </c>
      <c r="D23" s="47"/>
      <c r="E23" s="38">
        <f t="shared" si="0"/>
        <v>3</v>
      </c>
      <c r="F23" s="39">
        <f t="shared" si="1"/>
        <v>0</v>
      </c>
      <c r="G23" s="39">
        <f t="shared" si="2"/>
        <v>0</v>
      </c>
      <c r="H23" s="39">
        <f t="shared" si="3"/>
        <v>0</v>
      </c>
      <c r="I23" s="39">
        <f t="shared" si="4"/>
        <v>0</v>
      </c>
      <c r="J23" s="39"/>
      <c r="K23" s="39"/>
      <c r="L23" s="40"/>
      <c r="M23" s="41">
        <f t="shared" si="5"/>
        <v>3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9"/>
      <c r="AI23" s="39"/>
      <c r="AJ23" s="39"/>
      <c r="AK23" s="39"/>
      <c r="AL23" s="39"/>
      <c r="AM23" s="39"/>
      <c r="AN23" s="50"/>
      <c r="AO23" s="7" t="str">
        <f t="shared" si="6"/>
        <v>直付型丸形 IL60W</v>
      </c>
    </row>
    <row r="24" spans="1:45" ht="18.600000000000001" customHeight="1" x14ac:dyDescent="0.15">
      <c r="A24" s="44" t="s">
        <v>51</v>
      </c>
      <c r="B24" s="45" t="s">
        <v>52</v>
      </c>
      <c r="C24" s="46" t="s">
        <v>53</v>
      </c>
      <c r="D24" s="52"/>
      <c r="E24" s="38">
        <f t="shared" si="0"/>
        <v>11</v>
      </c>
      <c r="F24" s="39">
        <f t="shared" si="1"/>
        <v>4</v>
      </c>
      <c r="G24" s="39">
        <f t="shared" si="2"/>
        <v>4</v>
      </c>
      <c r="H24" s="39">
        <f t="shared" si="3"/>
        <v>3</v>
      </c>
      <c r="I24" s="39">
        <f t="shared" si="4"/>
        <v>5</v>
      </c>
      <c r="J24" s="39"/>
      <c r="K24" s="39"/>
      <c r="L24" s="53"/>
      <c r="M24" s="41">
        <f t="shared" si="5"/>
        <v>27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4"/>
      <c r="AI24" s="54"/>
      <c r="AJ24" s="54"/>
      <c r="AK24" s="54"/>
      <c r="AL24" s="54"/>
      <c r="AM24" s="54"/>
      <c r="AN24" s="50"/>
      <c r="AO24" s="7" t="str">
        <f t="shared" si="6"/>
        <v>非常口誘導灯片面BT入 FL10W×1</v>
      </c>
    </row>
    <row r="25" spans="1:45" ht="18.600000000000001" customHeight="1" x14ac:dyDescent="0.15">
      <c r="A25" s="44" t="s">
        <v>54</v>
      </c>
      <c r="B25" s="45" t="s">
        <v>55</v>
      </c>
      <c r="C25" s="46" t="s">
        <v>53</v>
      </c>
      <c r="D25" s="52"/>
      <c r="E25" s="38">
        <f t="shared" si="0"/>
        <v>4</v>
      </c>
      <c r="F25" s="39">
        <f t="shared" si="1"/>
        <v>5</v>
      </c>
      <c r="G25" s="39">
        <f t="shared" si="2"/>
        <v>4</v>
      </c>
      <c r="H25" s="39">
        <f t="shared" si="3"/>
        <v>3</v>
      </c>
      <c r="I25" s="39">
        <f t="shared" si="4"/>
        <v>1</v>
      </c>
      <c r="J25" s="39"/>
      <c r="K25" s="39"/>
      <c r="L25" s="53"/>
      <c r="M25" s="41">
        <f t="shared" si="5"/>
        <v>17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4"/>
      <c r="AI25" s="54"/>
      <c r="AJ25" s="54"/>
      <c r="AK25" s="54"/>
      <c r="AL25" s="54"/>
      <c r="AM25" s="54"/>
      <c r="AN25" s="50"/>
      <c r="AO25" s="7" t="str">
        <f t="shared" si="6"/>
        <v>非常口誘導灯両面BT入 FL10W×1</v>
      </c>
      <c r="AS25" s="51"/>
    </row>
    <row r="26" spans="1:45" ht="18.600000000000001" customHeight="1" x14ac:dyDescent="0.15">
      <c r="A26" s="44" t="s">
        <v>56</v>
      </c>
      <c r="B26" s="45" t="s">
        <v>57</v>
      </c>
      <c r="C26" s="46" t="s">
        <v>58</v>
      </c>
      <c r="D26" s="56"/>
      <c r="E26" s="38">
        <f t="shared" si="0"/>
        <v>0</v>
      </c>
      <c r="F26" s="39">
        <f t="shared" si="1"/>
        <v>0</v>
      </c>
      <c r="G26" s="39">
        <f t="shared" si="2"/>
        <v>2</v>
      </c>
      <c r="H26" s="39">
        <f t="shared" si="3"/>
        <v>0</v>
      </c>
      <c r="I26" s="39">
        <f t="shared" si="4"/>
        <v>0</v>
      </c>
      <c r="J26" s="39"/>
      <c r="K26" s="39"/>
      <c r="L26" s="53"/>
      <c r="M26" s="41">
        <f t="shared" si="5"/>
        <v>2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4"/>
      <c r="AI26" s="54"/>
      <c r="AJ26" s="54"/>
      <c r="AK26" s="54"/>
      <c r="AL26" s="54"/>
      <c r="AM26" s="54"/>
      <c r="AN26" s="50"/>
      <c r="AO26" s="7" t="str">
        <f t="shared" si="6"/>
        <v>投光器 HF400W</v>
      </c>
    </row>
    <row r="27" spans="1:45" ht="18.600000000000001" customHeight="1" x14ac:dyDescent="0.15">
      <c r="A27" s="44" t="s">
        <v>59</v>
      </c>
      <c r="B27" s="45" t="s">
        <v>57</v>
      </c>
      <c r="C27" s="46" t="s">
        <v>60</v>
      </c>
      <c r="D27" s="47"/>
      <c r="E27" s="38">
        <f t="shared" si="0"/>
        <v>2</v>
      </c>
      <c r="F27" s="39">
        <f t="shared" si="1"/>
        <v>0</v>
      </c>
      <c r="G27" s="39">
        <f t="shared" si="2"/>
        <v>0</v>
      </c>
      <c r="H27" s="39">
        <f t="shared" si="3"/>
        <v>0</v>
      </c>
      <c r="I27" s="39">
        <f t="shared" si="4"/>
        <v>0</v>
      </c>
      <c r="J27" s="39"/>
      <c r="K27" s="39"/>
      <c r="L27" s="53"/>
      <c r="M27" s="41">
        <f t="shared" si="5"/>
        <v>2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4"/>
      <c r="AI27" s="54"/>
      <c r="AJ27" s="54"/>
      <c r="AK27" s="54"/>
      <c r="AL27" s="54"/>
      <c r="AM27" s="54"/>
      <c r="AN27" s="50"/>
      <c r="AO27" s="7" t="str">
        <f t="shared" si="6"/>
        <v>投光器 HF2000W×2</v>
      </c>
    </row>
    <row r="28" spans="1:45" ht="18.600000000000001" customHeight="1" x14ac:dyDescent="0.15">
      <c r="A28" s="44" t="s">
        <v>61</v>
      </c>
      <c r="B28" s="45" t="s">
        <v>62</v>
      </c>
      <c r="C28" s="46" t="s">
        <v>53</v>
      </c>
      <c r="D28" s="56"/>
      <c r="E28" s="38">
        <f t="shared" si="0"/>
        <v>0</v>
      </c>
      <c r="F28" s="39">
        <f t="shared" si="1"/>
        <v>1</v>
      </c>
      <c r="G28" s="39">
        <f t="shared" si="2"/>
        <v>0</v>
      </c>
      <c r="H28" s="39">
        <f t="shared" si="3"/>
        <v>0</v>
      </c>
      <c r="I28" s="39">
        <f t="shared" si="4"/>
        <v>0</v>
      </c>
      <c r="J28" s="39"/>
      <c r="K28" s="39"/>
      <c r="L28" s="53"/>
      <c r="M28" s="41">
        <f t="shared" si="5"/>
        <v>1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4"/>
      <c r="AI28" s="54"/>
      <c r="AJ28" s="54"/>
      <c r="AK28" s="54"/>
      <c r="AL28" s="54"/>
      <c r="AM28" s="54"/>
      <c r="AN28" s="50"/>
      <c r="AO28" s="7" t="str">
        <f t="shared" si="6"/>
        <v>表示灯放送中 FL10W×1</v>
      </c>
    </row>
    <row r="29" spans="1:45" ht="18.600000000000001" customHeight="1" x14ac:dyDescent="0.15">
      <c r="A29" s="44" t="s">
        <v>63</v>
      </c>
      <c r="B29" s="45" t="s">
        <v>64</v>
      </c>
      <c r="C29" s="46" t="s">
        <v>53</v>
      </c>
      <c r="D29" s="56"/>
      <c r="E29" s="38">
        <f t="shared" si="0"/>
        <v>0</v>
      </c>
      <c r="F29" s="39">
        <f t="shared" si="1"/>
        <v>1</v>
      </c>
      <c r="G29" s="39">
        <f t="shared" si="2"/>
        <v>0</v>
      </c>
      <c r="H29" s="39">
        <f t="shared" si="3"/>
        <v>0</v>
      </c>
      <c r="I29" s="39">
        <f t="shared" si="4"/>
        <v>0</v>
      </c>
      <c r="J29" s="39"/>
      <c r="K29" s="39"/>
      <c r="L29" s="53"/>
      <c r="M29" s="41">
        <f t="shared" si="5"/>
        <v>1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4"/>
      <c r="AI29" s="54"/>
      <c r="AJ29" s="54"/>
      <c r="AK29" s="54"/>
      <c r="AL29" s="54"/>
      <c r="AM29" s="54"/>
      <c r="AN29" s="50"/>
      <c r="AO29" s="7" t="str">
        <f t="shared" si="6"/>
        <v>表示灯使用中 FL10W×1</v>
      </c>
      <c r="AR29" s="51"/>
    </row>
    <row r="30" spans="1:45" ht="18.600000000000001" customHeight="1" x14ac:dyDescent="0.15">
      <c r="A30" s="44" t="s">
        <v>65</v>
      </c>
      <c r="B30" s="45" t="s">
        <v>66</v>
      </c>
      <c r="C30" s="46" t="s">
        <v>58</v>
      </c>
      <c r="D30" s="56"/>
      <c r="E30" s="38">
        <f t="shared" si="0"/>
        <v>6</v>
      </c>
      <c r="F30" s="39">
        <f t="shared" si="1"/>
        <v>0</v>
      </c>
      <c r="G30" s="39">
        <f t="shared" si="2"/>
        <v>0</v>
      </c>
      <c r="H30" s="39">
        <f t="shared" si="3"/>
        <v>0</v>
      </c>
      <c r="I30" s="39">
        <f t="shared" si="4"/>
        <v>0</v>
      </c>
      <c r="J30" s="39"/>
      <c r="K30" s="39"/>
      <c r="L30" s="53"/>
      <c r="M30" s="41">
        <f t="shared" si="5"/>
        <v>6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0"/>
      <c r="AO30" s="7" t="str">
        <f t="shared" si="6"/>
        <v>外灯 HF400W</v>
      </c>
    </row>
    <row r="31" spans="1:45" ht="18.600000000000001" customHeight="1" x14ac:dyDescent="0.15">
      <c r="A31" s="44" t="s">
        <v>67</v>
      </c>
      <c r="B31" s="45" t="s">
        <v>68</v>
      </c>
      <c r="C31" s="46" t="s">
        <v>69</v>
      </c>
      <c r="D31" s="56"/>
      <c r="E31" s="38">
        <f t="shared" si="0"/>
        <v>2</v>
      </c>
      <c r="F31" s="39">
        <f t="shared" si="1"/>
        <v>0</v>
      </c>
      <c r="G31" s="39">
        <f t="shared" si="2"/>
        <v>0</v>
      </c>
      <c r="H31" s="39">
        <f t="shared" si="3"/>
        <v>0</v>
      </c>
      <c r="I31" s="39">
        <f t="shared" si="4"/>
        <v>3</v>
      </c>
      <c r="J31" s="39"/>
      <c r="K31" s="39"/>
      <c r="L31" s="53"/>
      <c r="M31" s="41">
        <f t="shared" si="5"/>
        <v>5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0"/>
      <c r="AO31" s="7" t="str">
        <f t="shared" si="6"/>
        <v>パイプ吊り型 FL40W×2</v>
      </c>
    </row>
    <row r="32" spans="1:45" ht="18.600000000000001" customHeight="1" x14ac:dyDescent="0.15">
      <c r="A32" s="44" t="s">
        <v>70</v>
      </c>
      <c r="B32" s="45" t="s">
        <v>71</v>
      </c>
      <c r="C32" s="46" t="s">
        <v>72</v>
      </c>
      <c r="D32" s="56"/>
      <c r="E32" s="38">
        <f t="shared" si="0"/>
        <v>0</v>
      </c>
      <c r="F32" s="39">
        <f t="shared" si="1"/>
        <v>0</v>
      </c>
      <c r="G32" s="39">
        <f t="shared" si="2"/>
        <v>0</v>
      </c>
      <c r="H32" s="39">
        <f t="shared" si="3"/>
        <v>0</v>
      </c>
      <c r="I32" s="39">
        <f t="shared" si="4"/>
        <v>2</v>
      </c>
      <c r="J32" s="39"/>
      <c r="K32" s="39"/>
      <c r="L32" s="53"/>
      <c r="M32" s="41">
        <f t="shared" si="5"/>
        <v>2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0"/>
      <c r="AO32" s="7" t="str">
        <f t="shared" si="6"/>
        <v>吊下型防爆型 IL100W×1</v>
      </c>
    </row>
    <row r="33" spans="1:41" ht="18.600000000000001" customHeight="1" x14ac:dyDescent="0.15">
      <c r="A33" s="57"/>
      <c r="B33" s="58"/>
      <c r="C33" s="59"/>
      <c r="D33" s="60"/>
      <c r="E33" s="61">
        <f t="shared" si="0"/>
        <v>0</v>
      </c>
      <c r="F33" s="62">
        <f t="shared" si="1"/>
        <v>0</v>
      </c>
      <c r="G33" s="62">
        <f t="shared" si="2"/>
        <v>0</v>
      </c>
      <c r="H33" s="62">
        <f t="shared" si="3"/>
        <v>0</v>
      </c>
      <c r="I33" s="62">
        <f t="shared" si="4"/>
        <v>0</v>
      </c>
      <c r="J33" s="62"/>
      <c r="K33" s="62"/>
      <c r="L33" s="63"/>
      <c r="M33" s="64">
        <f t="shared" si="5"/>
        <v>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5"/>
      <c r="AO33" s="7" t="str">
        <f>_xlfn.TEXTJOIN(" ",,B33:C33)</f>
        <v/>
      </c>
    </row>
    <row r="34" spans="1:41" ht="20.100000000000001" customHeight="1" x14ac:dyDescent="0.15">
      <c r="A34" s="133" t="s">
        <v>4</v>
      </c>
      <c r="B34" s="134"/>
      <c r="C34" s="135"/>
      <c r="D34" s="28" t="s">
        <v>5</v>
      </c>
      <c r="E34" s="130" t="s">
        <v>6</v>
      </c>
      <c r="F34" s="115" t="s">
        <v>7</v>
      </c>
      <c r="G34" s="115" t="s">
        <v>8</v>
      </c>
      <c r="H34" s="115" t="s">
        <v>9</v>
      </c>
      <c r="I34" s="115" t="s">
        <v>10</v>
      </c>
      <c r="J34" s="115"/>
      <c r="K34" s="115"/>
      <c r="L34" s="153"/>
      <c r="M34" s="150" t="s">
        <v>11</v>
      </c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29"/>
      <c r="AM34" s="115"/>
      <c r="AN34" s="91"/>
    </row>
    <row r="35" spans="1:41" ht="20.100000000000001" customHeight="1" x14ac:dyDescent="0.15">
      <c r="A35" s="136"/>
      <c r="B35" s="137"/>
      <c r="C35" s="138"/>
      <c r="D35" s="30" t="s">
        <v>12</v>
      </c>
      <c r="E35" s="131"/>
      <c r="F35" s="116"/>
      <c r="G35" s="116"/>
      <c r="H35" s="116"/>
      <c r="I35" s="116"/>
      <c r="J35" s="116"/>
      <c r="K35" s="116"/>
      <c r="L35" s="154"/>
      <c r="M35" s="151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31"/>
      <c r="AM35" s="116"/>
      <c r="AN35" s="92"/>
    </row>
    <row r="36" spans="1:41" ht="20.100000000000001" customHeight="1" x14ac:dyDescent="0.15">
      <c r="A36" s="136"/>
      <c r="B36" s="137"/>
      <c r="C36" s="138"/>
      <c r="D36" s="30" t="s">
        <v>13</v>
      </c>
      <c r="E36" s="131"/>
      <c r="F36" s="116"/>
      <c r="G36" s="116"/>
      <c r="H36" s="116"/>
      <c r="I36" s="116"/>
      <c r="J36" s="116"/>
      <c r="K36" s="116"/>
      <c r="L36" s="154"/>
      <c r="M36" s="151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31"/>
      <c r="AM36" s="116"/>
      <c r="AN36" s="92"/>
    </row>
    <row r="37" spans="1:41" ht="20.100000000000001" customHeight="1" x14ac:dyDescent="0.15">
      <c r="A37" s="139"/>
      <c r="B37" s="140"/>
      <c r="C37" s="141"/>
      <c r="D37" s="32" t="s">
        <v>14</v>
      </c>
      <c r="E37" s="132"/>
      <c r="F37" s="117"/>
      <c r="G37" s="117"/>
      <c r="H37" s="117"/>
      <c r="I37" s="117"/>
      <c r="J37" s="117"/>
      <c r="K37" s="117"/>
      <c r="L37" s="155"/>
      <c r="M37" s="152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33"/>
      <c r="AM37" s="117"/>
      <c r="AN37" s="93"/>
    </row>
    <row r="38" spans="1:41" ht="18.600000000000001" customHeight="1" x14ac:dyDescent="0.15">
      <c r="A38" s="44" t="s">
        <v>73</v>
      </c>
      <c r="B38" s="66" t="s">
        <v>74</v>
      </c>
      <c r="C38" s="67" t="s">
        <v>69</v>
      </c>
      <c r="D38" s="68"/>
      <c r="E38" s="69">
        <f>AN100</f>
        <v>0</v>
      </c>
      <c r="F38" s="70">
        <f>AN162</f>
        <v>0</v>
      </c>
      <c r="G38" s="70">
        <f>AN224</f>
        <v>0</v>
      </c>
      <c r="H38" s="70">
        <f>AN286</f>
        <v>0</v>
      </c>
      <c r="I38" s="70">
        <f>AN348</f>
        <v>0</v>
      </c>
      <c r="J38" s="70"/>
      <c r="K38" s="70"/>
      <c r="L38" s="71"/>
      <c r="M38" s="72">
        <f t="shared" si="5"/>
        <v>0</v>
      </c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3"/>
      <c r="AO38" s="7" t="str">
        <f t="shared" ref="AO38:AO63" si="7">_xlfn.TEXTJOIN(" ",,B38:C38)</f>
        <v>H型直付 FL40W×2</v>
      </c>
    </row>
    <row r="39" spans="1:41" ht="18.600000000000001" customHeight="1" x14ac:dyDescent="0.15">
      <c r="A39" s="34" t="s">
        <v>75</v>
      </c>
      <c r="B39" s="35" t="s">
        <v>44</v>
      </c>
      <c r="C39" s="74" t="s">
        <v>19</v>
      </c>
      <c r="D39" s="37"/>
      <c r="E39" s="38">
        <f>AN101</f>
        <v>2</v>
      </c>
      <c r="F39" s="39">
        <f>AN163</f>
        <v>2</v>
      </c>
      <c r="G39" s="39">
        <f>AN225</f>
        <v>2</v>
      </c>
      <c r="H39" s="39">
        <f>AN287</f>
        <v>2</v>
      </c>
      <c r="I39" s="39">
        <f>AN349</f>
        <v>2</v>
      </c>
      <c r="J39" s="39"/>
      <c r="K39" s="39"/>
      <c r="L39" s="40"/>
      <c r="M39" s="41">
        <f t="shared" si="5"/>
        <v>10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7"/>
        <v>逆富士型BT入 FL20W×2</v>
      </c>
    </row>
    <row r="40" spans="1:41" ht="18.600000000000001" customHeight="1" x14ac:dyDescent="0.15">
      <c r="A40" s="34" t="s">
        <v>76</v>
      </c>
      <c r="B40" s="35" t="s">
        <v>77</v>
      </c>
      <c r="C40" s="74" t="s">
        <v>69</v>
      </c>
      <c r="D40" s="37"/>
      <c r="E40" s="38">
        <f t="shared" ref="E40:E50" si="8">AN102</f>
        <v>0</v>
      </c>
      <c r="F40" s="39">
        <f t="shared" ref="F40:F63" si="9">AN164</f>
        <v>32</v>
      </c>
      <c r="G40" s="39">
        <f t="shared" ref="G40:G63" si="10">AN226</f>
        <v>0</v>
      </c>
      <c r="H40" s="39">
        <f>AN288</f>
        <v>0</v>
      </c>
      <c r="I40" s="39">
        <f t="shared" ref="I40:I63" si="11">AN350</f>
        <v>0</v>
      </c>
      <c r="J40" s="39"/>
      <c r="K40" s="39"/>
      <c r="L40" s="40"/>
      <c r="M40" s="41">
        <f t="shared" si="5"/>
        <v>32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7"/>
        <v>直付型 FL40W×2</v>
      </c>
    </row>
    <row r="41" spans="1:41" ht="18.600000000000001" customHeight="1" x14ac:dyDescent="0.15">
      <c r="A41" s="34" t="s">
        <v>78</v>
      </c>
      <c r="B41" s="35" t="s">
        <v>79</v>
      </c>
      <c r="C41" s="74" t="s">
        <v>69</v>
      </c>
      <c r="D41" s="37"/>
      <c r="E41" s="38">
        <f t="shared" si="8"/>
        <v>13</v>
      </c>
      <c r="F41" s="39">
        <f t="shared" si="9"/>
        <v>0</v>
      </c>
      <c r="G41" s="39">
        <f t="shared" si="10"/>
        <v>0</v>
      </c>
      <c r="H41" s="39">
        <f t="shared" ref="H41:H63" si="12">AN289</f>
        <v>0</v>
      </c>
      <c r="I41" s="39">
        <f t="shared" si="11"/>
        <v>0</v>
      </c>
      <c r="J41" s="39"/>
      <c r="K41" s="39"/>
      <c r="L41" s="40"/>
      <c r="M41" s="41">
        <f t="shared" si="5"/>
        <v>13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7"/>
        <v>直付型防湿型 FL40W×2</v>
      </c>
    </row>
    <row r="42" spans="1:41" ht="18.600000000000001" customHeight="1" x14ac:dyDescent="0.15">
      <c r="A42" s="34" t="s">
        <v>80</v>
      </c>
      <c r="B42" s="35" t="s">
        <v>81</v>
      </c>
      <c r="C42" s="74" t="s">
        <v>82</v>
      </c>
      <c r="D42" s="56"/>
      <c r="E42" s="38">
        <f t="shared" si="8"/>
        <v>0</v>
      </c>
      <c r="F42" s="39">
        <f t="shared" si="9"/>
        <v>2</v>
      </c>
      <c r="G42" s="39">
        <f t="shared" si="10"/>
        <v>0</v>
      </c>
      <c r="H42" s="39">
        <f t="shared" si="12"/>
        <v>0</v>
      </c>
      <c r="I42" s="39">
        <f t="shared" si="11"/>
        <v>0</v>
      </c>
      <c r="J42" s="39"/>
      <c r="K42" s="39"/>
      <c r="L42" s="53"/>
      <c r="M42" s="41">
        <f t="shared" si="5"/>
        <v>2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39"/>
      <c r="AH42" s="54"/>
      <c r="AI42" s="54"/>
      <c r="AJ42" s="54"/>
      <c r="AK42" s="54"/>
      <c r="AL42" s="54"/>
      <c r="AM42" s="54"/>
      <c r="AN42" s="50"/>
      <c r="AO42" s="7" t="str">
        <f t="shared" si="7"/>
        <v>直付型黒板灯 FL40W×1</v>
      </c>
    </row>
    <row r="43" spans="1:41" ht="18.600000000000001" customHeight="1" x14ac:dyDescent="0.15">
      <c r="A43" s="34" t="s">
        <v>83</v>
      </c>
      <c r="B43" s="35" t="s">
        <v>84</v>
      </c>
      <c r="C43" s="74" t="s">
        <v>69</v>
      </c>
      <c r="D43" s="56"/>
      <c r="E43" s="38">
        <f t="shared" si="8"/>
        <v>22</v>
      </c>
      <c r="F43" s="39">
        <f t="shared" si="9"/>
        <v>0</v>
      </c>
      <c r="G43" s="39">
        <f t="shared" si="10"/>
        <v>0</v>
      </c>
      <c r="H43" s="39">
        <f t="shared" si="12"/>
        <v>0</v>
      </c>
      <c r="I43" s="39">
        <f t="shared" si="11"/>
        <v>0</v>
      </c>
      <c r="J43" s="39"/>
      <c r="K43" s="39"/>
      <c r="L43" s="53"/>
      <c r="M43" s="41">
        <f t="shared" si="5"/>
        <v>22</v>
      </c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39">
        <f t="shared" ref="AG43:AG52" si="13">SUMIFS($M$8:$M$51,$B$8:$B$51,P43,$C$8:$C$51,Q43)</f>
        <v>0</v>
      </c>
      <c r="AH43" s="54"/>
      <c r="AI43" s="54"/>
      <c r="AJ43" s="54"/>
      <c r="AK43" s="54"/>
      <c r="AL43" s="54"/>
      <c r="AM43" s="54"/>
      <c r="AN43" s="50"/>
      <c r="AO43" s="7" t="str">
        <f t="shared" si="7"/>
        <v>逆富士型防湿型 FL40W×2</v>
      </c>
    </row>
    <row r="44" spans="1:41" ht="18.600000000000001" customHeight="1" x14ac:dyDescent="0.15">
      <c r="A44" s="44" t="s">
        <v>85</v>
      </c>
      <c r="B44" s="35" t="s">
        <v>86</v>
      </c>
      <c r="C44" s="74" t="s">
        <v>87</v>
      </c>
      <c r="D44" s="56"/>
      <c r="E44" s="38">
        <f t="shared" si="8"/>
        <v>9</v>
      </c>
      <c r="F44" s="39">
        <f t="shared" si="9"/>
        <v>0</v>
      </c>
      <c r="G44" s="39">
        <f t="shared" si="10"/>
        <v>0</v>
      </c>
      <c r="H44" s="39">
        <f t="shared" si="12"/>
        <v>0</v>
      </c>
      <c r="I44" s="39">
        <f t="shared" si="11"/>
        <v>0</v>
      </c>
      <c r="J44" s="39"/>
      <c r="K44" s="39"/>
      <c r="L44" s="53"/>
      <c r="M44" s="41">
        <f t="shared" si="5"/>
        <v>9</v>
      </c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39">
        <f t="shared" si="13"/>
        <v>0</v>
      </c>
      <c r="AH44" s="54"/>
      <c r="AI44" s="54"/>
      <c r="AJ44" s="54"/>
      <c r="AK44" s="54"/>
      <c r="AL44" s="54"/>
      <c r="AM44" s="54"/>
      <c r="AN44" s="50"/>
      <c r="AO44" s="7" t="str">
        <f t="shared" si="7"/>
        <v>殺菌灯防湿型 15W×1</v>
      </c>
    </row>
    <row r="45" spans="1:41" ht="18.600000000000001" customHeight="1" x14ac:dyDescent="0.15">
      <c r="A45" s="44" t="s">
        <v>88</v>
      </c>
      <c r="B45" s="35" t="s">
        <v>89</v>
      </c>
      <c r="C45" s="74" t="s">
        <v>90</v>
      </c>
      <c r="D45" s="56"/>
      <c r="E45" s="38">
        <f t="shared" si="8"/>
        <v>1</v>
      </c>
      <c r="F45" s="39">
        <f t="shared" si="9"/>
        <v>0</v>
      </c>
      <c r="G45" s="39">
        <f t="shared" si="10"/>
        <v>0</v>
      </c>
      <c r="H45" s="39">
        <f t="shared" si="12"/>
        <v>0</v>
      </c>
      <c r="I45" s="39">
        <f t="shared" si="11"/>
        <v>0</v>
      </c>
      <c r="J45" s="39"/>
      <c r="K45" s="39"/>
      <c r="L45" s="53"/>
      <c r="M45" s="41">
        <f t="shared" si="5"/>
        <v>1</v>
      </c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39">
        <f t="shared" si="13"/>
        <v>0</v>
      </c>
      <c r="AH45" s="54"/>
      <c r="AI45" s="54"/>
      <c r="AJ45" s="54"/>
      <c r="AK45" s="54"/>
      <c r="AL45" s="54"/>
      <c r="AM45" s="54"/>
      <c r="AN45" s="50"/>
      <c r="AO45" s="7" t="str">
        <f t="shared" si="7"/>
        <v>ﾎｰﾑﾗｲﾄ FCL30W+40W</v>
      </c>
    </row>
    <row r="46" spans="1:41" ht="18.600000000000001" customHeight="1" x14ac:dyDescent="0.15">
      <c r="A46" s="44" t="s">
        <v>91</v>
      </c>
      <c r="B46" s="35" t="s">
        <v>92</v>
      </c>
      <c r="C46" s="74" t="s">
        <v>93</v>
      </c>
      <c r="D46" s="56"/>
      <c r="E46" s="38">
        <f t="shared" si="8"/>
        <v>2</v>
      </c>
      <c r="F46" s="39">
        <f t="shared" si="9"/>
        <v>0</v>
      </c>
      <c r="G46" s="39">
        <f t="shared" si="10"/>
        <v>0</v>
      </c>
      <c r="H46" s="39">
        <f t="shared" si="12"/>
        <v>0</v>
      </c>
      <c r="I46" s="39">
        <f t="shared" si="11"/>
        <v>0</v>
      </c>
      <c r="J46" s="39"/>
      <c r="K46" s="39"/>
      <c r="L46" s="53"/>
      <c r="M46" s="41">
        <f t="shared" si="5"/>
        <v>2</v>
      </c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39">
        <f t="shared" si="13"/>
        <v>0</v>
      </c>
      <c r="AH46" s="54"/>
      <c r="AI46" s="54"/>
      <c r="AJ46" s="54"/>
      <c r="AK46" s="54"/>
      <c r="AL46" s="54"/>
      <c r="AM46" s="54"/>
      <c r="AN46" s="50"/>
      <c r="AO46" s="7" t="str">
        <f t="shared" si="7"/>
        <v>ｳｫｰﾙﾗｲﾄ防湿型 FL20W×2</v>
      </c>
    </row>
    <row r="47" spans="1:41" ht="18.600000000000001" customHeight="1" x14ac:dyDescent="0.15">
      <c r="A47" s="44" t="s">
        <v>94</v>
      </c>
      <c r="B47" s="45" t="s">
        <v>95</v>
      </c>
      <c r="C47" s="75" t="s">
        <v>96</v>
      </c>
      <c r="D47" s="56"/>
      <c r="E47" s="38">
        <f t="shared" si="8"/>
        <v>3</v>
      </c>
      <c r="F47" s="39">
        <f t="shared" si="9"/>
        <v>0</v>
      </c>
      <c r="G47" s="39">
        <f t="shared" si="10"/>
        <v>0</v>
      </c>
      <c r="H47" s="39">
        <f t="shared" si="12"/>
        <v>0</v>
      </c>
      <c r="I47" s="39">
        <f t="shared" si="11"/>
        <v>7</v>
      </c>
      <c r="J47" s="39"/>
      <c r="K47" s="39"/>
      <c r="L47" s="53"/>
      <c r="M47" s="41">
        <f t="shared" si="5"/>
        <v>10</v>
      </c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39">
        <f t="shared" si="13"/>
        <v>0</v>
      </c>
      <c r="AH47" s="54"/>
      <c r="AI47" s="54"/>
      <c r="AJ47" s="54"/>
      <c r="AK47" s="54"/>
      <c r="AL47" s="54"/>
      <c r="AM47" s="54"/>
      <c r="AN47" s="50"/>
      <c r="AO47" s="7" t="str">
        <f t="shared" si="7"/>
        <v>壁付型 FL40W×1</v>
      </c>
    </row>
    <row r="48" spans="1:41" ht="18.600000000000001" customHeight="1" x14ac:dyDescent="0.15">
      <c r="A48" s="44" t="s">
        <v>97</v>
      </c>
      <c r="B48" s="45" t="s">
        <v>98</v>
      </c>
      <c r="C48" s="75" t="s">
        <v>99</v>
      </c>
      <c r="D48" s="56"/>
      <c r="E48" s="38">
        <f t="shared" si="8"/>
        <v>1</v>
      </c>
      <c r="F48" s="39">
        <f t="shared" si="9"/>
        <v>0</v>
      </c>
      <c r="G48" s="39">
        <f t="shared" si="10"/>
        <v>0</v>
      </c>
      <c r="H48" s="39">
        <f t="shared" si="12"/>
        <v>0</v>
      </c>
      <c r="I48" s="39">
        <f t="shared" si="11"/>
        <v>0</v>
      </c>
      <c r="J48" s="39"/>
      <c r="K48" s="39"/>
      <c r="L48" s="53"/>
      <c r="M48" s="41">
        <f t="shared" si="5"/>
        <v>1</v>
      </c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39">
        <f t="shared" si="13"/>
        <v>0</v>
      </c>
      <c r="AH48" s="54"/>
      <c r="AI48" s="54"/>
      <c r="AJ48" s="54"/>
      <c r="AK48" s="54"/>
      <c r="AL48" s="54"/>
      <c r="AM48" s="54"/>
      <c r="AN48" s="50"/>
      <c r="AO48" s="7" t="str">
        <f t="shared" si="7"/>
        <v>直付型丸形防湿型 IL60W×1</v>
      </c>
    </row>
    <row r="49" spans="1:42" ht="18.600000000000001" customHeight="1" x14ac:dyDescent="0.15">
      <c r="A49" s="44" t="s">
        <v>100</v>
      </c>
      <c r="B49" s="45" t="s">
        <v>101</v>
      </c>
      <c r="C49" s="75" t="s">
        <v>102</v>
      </c>
      <c r="D49" s="56"/>
      <c r="E49" s="38">
        <f t="shared" si="8"/>
        <v>0</v>
      </c>
      <c r="F49" s="39">
        <f t="shared" si="9"/>
        <v>0</v>
      </c>
      <c r="G49" s="39">
        <f t="shared" si="10"/>
        <v>0</v>
      </c>
      <c r="H49" s="39">
        <f t="shared" si="12"/>
        <v>0</v>
      </c>
      <c r="I49" s="39">
        <f t="shared" si="11"/>
        <v>45</v>
      </c>
      <c r="J49" s="39"/>
      <c r="K49" s="39"/>
      <c r="L49" s="53"/>
      <c r="M49" s="41">
        <f t="shared" si="5"/>
        <v>45</v>
      </c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39">
        <f t="shared" si="13"/>
        <v>0</v>
      </c>
      <c r="AH49" s="54"/>
      <c r="AI49" s="54"/>
      <c r="AJ49" s="54"/>
      <c r="AK49" s="54"/>
      <c r="AL49" s="54"/>
      <c r="AM49" s="54"/>
      <c r="AN49" s="50"/>
      <c r="AO49" s="7" t="str">
        <f t="shared" si="7"/>
        <v>ボーダーライト 95W×9</v>
      </c>
    </row>
    <row r="50" spans="1:42" ht="18.600000000000001" customHeight="1" x14ac:dyDescent="0.15">
      <c r="A50" s="44" t="s">
        <v>103</v>
      </c>
      <c r="B50" s="45" t="s">
        <v>104</v>
      </c>
      <c r="C50" s="75" t="s">
        <v>105</v>
      </c>
      <c r="D50" s="56"/>
      <c r="E50" s="38">
        <f t="shared" si="8"/>
        <v>0</v>
      </c>
      <c r="F50" s="39">
        <f t="shared" si="9"/>
        <v>0</v>
      </c>
      <c r="G50" s="39">
        <f t="shared" si="10"/>
        <v>0</v>
      </c>
      <c r="H50" s="39">
        <f t="shared" si="12"/>
        <v>0</v>
      </c>
      <c r="I50" s="39">
        <f t="shared" si="11"/>
        <v>36</v>
      </c>
      <c r="J50" s="39"/>
      <c r="K50" s="39"/>
      <c r="L50" s="53"/>
      <c r="M50" s="41">
        <f t="shared" si="5"/>
        <v>36</v>
      </c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39">
        <f t="shared" si="13"/>
        <v>0</v>
      </c>
      <c r="AH50" s="54"/>
      <c r="AI50" s="54"/>
      <c r="AJ50" s="54"/>
      <c r="AK50" s="54"/>
      <c r="AL50" s="54"/>
      <c r="AM50" s="54"/>
      <c r="AN50" s="50"/>
      <c r="AO50" s="7" t="str">
        <f t="shared" si="7"/>
        <v>フットライト 57W×12</v>
      </c>
    </row>
    <row r="51" spans="1:42" ht="18.600000000000001" customHeight="1" x14ac:dyDescent="0.15">
      <c r="A51" s="44" t="s">
        <v>106</v>
      </c>
      <c r="B51" s="45" t="s">
        <v>107</v>
      </c>
      <c r="C51" s="75" t="s">
        <v>108</v>
      </c>
      <c r="D51" s="56"/>
      <c r="E51" s="76">
        <f>AN113</f>
        <v>0</v>
      </c>
      <c r="F51" s="54">
        <f t="shared" si="9"/>
        <v>0</v>
      </c>
      <c r="G51" s="54">
        <f t="shared" si="10"/>
        <v>0</v>
      </c>
      <c r="H51" s="54">
        <f t="shared" si="12"/>
        <v>0</v>
      </c>
      <c r="I51" s="54">
        <f t="shared" si="11"/>
        <v>18</v>
      </c>
      <c r="J51" s="54"/>
      <c r="K51" s="54"/>
      <c r="L51" s="53"/>
      <c r="M51" s="77">
        <f t="shared" si="5"/>
        <v>18</v>
      </c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>
        <f t="shared" si="13"/>
        <v>0</v>
      </c>
      <c r="AH51" s="54"/>
      <c r="AI51" s="54"/>
      <c r="AJ51" s="54"/>
      <c r="AK51" s="54"/>
      <c r="AL51" s="54"/>
      <c r="AM51" s="54"/>
      <c r="AN51" s="50"/>
      <c r="AO51" s="7" t="str">
        <f t="shared" si="7"/>
        <v>ミニハロゲン 250W</v>
      </c>
    </row>
    <row r="52" spans="1:42" ht="18.600000000000001" customHeight="1" x14ac:dyDescent="0.15">
      <c r="A52" s="44" t="s">
        <v>109</v>
      </c>
      <c r="B52" s="45" t="s">
        <v>110</v>
      </c>
      <c r="C52" s="75" t="s">
        <v>111</v>
      </c>
      <c r="D52" s="37"/>
      <c r="E52" s="76">
        <f t="shared" ref="E52:E63" si="14">AN114</f>
        <v>0</v>
      </c>
      <c r="F52" s="54">
        <f t="shared" si="9"/>
        <v>0</v>
      </c>
      <c r="G52" s="54">
        <f t="shared" si="10"/>
        <v>0</v>
      </c>
      <c r="H52" s="54">
        <f t="shared" si="12"/>
        <v>0</v>
      </c>
      <c r="I52" s="54">
        <f t="shared" si="11"/>
        <v>16</v>
      </c>
      <c r="J52" s="54"/>
      <c r="K52" s="54"/>
      <c r="L52" s="53"/>
      <c r="M52" s="77">
        <f t="shared" si="5"/>
        <v>16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>
        <f t="shared" si="13"/>
        <v>0</v>
      </c>
      <c r="AH52" s="39"/>
      <c r="AI52" s="39"/>
      <c r="AJ52" s="39"/>
      <c r="AK52" s="39"/>
      <c r="AL52" s="39"/>
      <c r="AM52" s="39"/>
      <c r="AN52" s="50"/>
      <c r="AO52" s="7" t="str">
        <f t="shared" si="7"/>
        <v>HID灯 MF700W×1</v>
      </c>
    </row>
    <row r="53" spans="1:42" ht="18.600000000000001" customHeight="1" x14ac:dyDescent="0.15">
      <c r="A53" s="34" t="s">
        <v>112</v>
      </c>
      <c r="B53" s="45" t="s">
        <v>110</v>
      </c>
      <c r="C53" s="75" t="s">
        <v>113</v>
      </c>
      <c r="D53" s="37"/>
      <c r="E53" s="76">
        <f t="shared" si="14"/>
        <v>0</v>
      </c>
      <c r="F53" s="54">
        <f t="shared" si="9"/>
        <v>0</v>
      </c>
      <c r="G53" s="54">
        <f t="shared" si="10"/>
        <v>0</v>
      </c>
      <c r="H53" s="54">
        <f t="shared" si="12"/>
        <v>0</v>
      </c>
      <c r="I53" s="54">
        <f t="shared" si="11"/>
        <v>12</v>
      </c>
      <c r="J53" s="54"/>
      <c r="K53" s="54"/>
      <c r="L53" s="53"/>
      <c r="M53" s="77">
        <f t="shared" si="5"/>
        <v>12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7"/>
        <v>HID灯 MF250W×1</v>
      </c>
    </row>
    <row r="54" spans="1:42" ht="18.600000000000001" customHeight="1" x14ac:dyDescent="0.15">
      <c r="A54" s="34" t="s">
        <v>114</v>
      </c>
      <c r="B54" s="45" t="s">
        <v>115</v>
      </c>
      <c r="C54" s="75" t="s">
        <v>116</v>
      </c>
      <c r="D54" s="78"/>
      <c r="E54" s="76">
        <f t="shared" si="14"/>
        <v>0</v>
      </c>
      <c r="F54" s="54">
        <f t="shared" si="9"/>
        <v>0</v>
      </c>
      <c r="G54" s="54">
        <f t="shared" si="10"/>
        <v>0</v>
      </c>
      <c r="H54" s="54">
        <f t="shared" si="12"/>
        <v>0</v>
      </c>
      <c r="I54" s="54">
        <f t="shared" si="11"/>
        <v>4</v>
      </c>
      <c r="J54" s="54"/>
      <c r="K54" s="54"/>
      <c r="L54" s="53"/>
      <c r="M54" s="77">
        <f t="shared" si="5"/>
        <v>4</v>
      </c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50"/>
      <c r="AO54" s="7" t="str">
        <f t="shared" si="7"/>
        <v>ｱﾝﾅｲﾄHID灯 MF700W×1+IL250W×1</v>
      </c>
    </row>
    <row r="55" spans="1:42" ht="18.600000000000001" customHeight="1" x14ac:dyDescent="0.15">
      <c r="A55" s="80" t="s">
        <v>117</v>
      </c>
      <c r="B55" s="45" t="s">
        <v>16</v>
      </c>
      <c r="C55" s="75" t="s">
        <v>118</v>
      </c>
      <c r="D55" s="37"/>
      <c r="E55" s="76">
        <f t="shared" si="14"/>
        <v>7</v>
      </c>
      <c r="F55" s="54">
        <f t="shared" si="9"/>
        <v>7</v>
      </c>
      <c r="G55" s="54">
        <f t="shared" si="10"/>
        <v>7</v>
      </c>
      <c r="H55" s="54">
        <f t="shared" si="12"/>
        <v>7</v>
      </c>
      <c r="I55" s="54">
        <f t="shared" si="11"/>
        <v>0</v>
      </c>
      <c r="J55" s="54"/>
      <c r="K55" s="54"/>
      <c r="L55" s="53"/>
      <c r="M55" s="77">
        <f t="shared" si="5"/>
        <v>28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/>
      <c r="AO55" s="7" t="str">
        <f t="shared" si="7"/>
        <v>埋込型 FHF32W×1</v>
      </c>
    </row>
    <row r="56" spans="1:42" s="81" customFormat="1" ht="20.100000000000001" customHeight="1" x14ac:dyDescent="0.15">
      <c r="A56" s="34" t="s">
        <v>119</v>
      </c>
      <c r="B56" s="45" t="s">
        <v>120</v>
      </c>
      <c r="C56" s="75" t="s">
        <v>29</v>
      </c>
      <c r="D56" s="37"/>
      <c r="E56" s="76">
        <f t="shared" si="14"/>
        <v>4</v>
      </c>
      <c r="F56" s="54">
        <f t="shared" si="9"/>
        <v>4</v>
      </c>
      <c r="G56" s="54">
        <f t="shared" si="10"/>
        <v>4</v>
      </c>
      <c r="H56" s="54">
        <f t="shared" si="12"/>
        <v>4</v>
      </c>
      <c r="I56" s="54">
        <f t="shared" si="11"/>
        <v>0</v>
      </c>
      <c r="J56" s="54"/>
      <c r="K56" s="54"/>
      <c r="L56" s="53"/>
      <c r="M56" s="77">
        <f t="shared" si="5"/>
        <v>16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7"/>
        <v>ﾌﾞﾗｹｯﾄﾗｲﾄ FL20W×1</v>
      </c>
    </row>
    <row r="57" spans="1:42" ht="18.600000000000001" customHeight="1" x14ac:dyDescent="0.15">
      <c r="A57" s="34" t="s">
        <v>121</v>
      </c>
      <c r="B57" s="45" t="s">
        <v>122</v>
      </c>
      <c r="C57" s="75" t="s">
        <v>123</v>
      </c>
      <c r="D57" s="37"/>
      <c r="E57" s="76">
        <f t="shared" si="14"/>
        <v>0</v>
      </c>
      <c r="F57" s="54">
        <f t="shared" si="9"/>
        <v>24</v>
      </c>
      <c r="G57" s="54">
        <f t="shared" si="10"/>
        <v>8</v>
      </c>
      <c r="H57" s="54">
        <f t="shared" si="12"/>
        <v>8</v>
      </c>
      <c r="I57" s="54">
        <f t="shared" si="11"/>
        <v>0</v>
      </c>
      <c r="J57" s="54"/>
      <c r="K57" s="54"/>
      <c r="L57" s="53"/>
      <c r="M57" s="77">
        <f t="shared" si="5"/>
        <v>40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/>
      <c r="AO57" s="7" t="str">
        <f t="shared" si="7"/>
        <v>直付型 FHF32W×2</v>
      </c>
    </row>
    <row r="58" spans="1:42" ht="18.600000000000001" customHeight="1" x14ac:dyDescent="0.15">
      <c r="A58" s="34" t="s">
        <v>124</v>
      </c>
      <c r="B58" s="35" t="s">
        <v>25</v>
      </c>
      <c r="C58" s="36" t="s">
        <v>123</v>
      </c>
      <c r="D58" s="37"/>
      <c r="E58" s="76">
        <f t="shared" si="14"/>
        <v>6</v>
      </c>
      <c r="F58" s="54">
        <f t="shared" si="9"/>
        <v>5</v>
      </c>
      <c r="G58" s="54">
        <f t="shared" si="10"/>
        <v>2</v>
      </c>
      <c r="H58" s="54">
        <f t="shared" si="12"/>
        <v>2</v>
      </c>
      <c r="I58" s="54">
        <f t="shared" si="11"/>
        <v>3</v>
      </c>
      <c r="J58" s="54"/>
      <c r="K58" s="54"/>
      <c r="L58" s="53"/>
      <c r="M58" s="77">
        <f t="shared" si="5"/>
        <v>18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7"/>
        <v>逆富士型 FHF32W×2</v>
      </c>
    </row>
    <row r="59" spans="1:42" ht="18.600000000000001" customHeight="1" x14ac:dyDescent="0.15">
      <c r="A59" s="80" t="s">
        <v>125</v>
      </c>
      <c r="B59" s="35" t="s">
        <v>84</v>
      </c>
      <c r="C59" s="36" t="s">
        <v>123</v>
      </c>
      <c r="D59" s="78"/>
      <c r="E59" s="76">
        <f t="shared" si="14"/>
        <v>4</v>
      </c>
      <c r="F59" s="54">
        <f t="shared" si="9"/>
        <v>0</v>
      </c>
      <c r="G59" s="54">
        <f t="shared" si="10"/>
        <v>0</v>
      </c>
      <c r="H59" s="54">
        <f t="shared" si="12"/>
        <v>0</v>
      </c>
      <c r="I59" s="54">
        <f t="shared" si="11"/>
        <v>0</v>
      </c>
      <c r="J59" s="54"/>
      <c r="K59" s="54"/>
      <c r="L59" s="53"/>
      <c r="M59" s="77">
        <f t="shared" si="5"/>
        <v>4</v>
      </c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50"/>
      <c r="AO59" s="7" t="str">
        <f t="shared" si="7"/>
        <v>逆富士型防湿型 FHF32W×2</v>
      </c>
    </row>
    <row r="60" spans="1:42" ht="18.600000000000001" customHeight="1" x14ac:dyDescent="0.15">
      <c r="A60" s="34" t="s">
        <v>126</v>
      </c>
      <c r="B60" s="35" t="s">
        <v>25</v>
      </c>
      <c r="C60" s="36" t="s">
        <v>118</v>
      </c>
      <c r="D60" s="37"/>
      <c r="E60" s="76">
        <f t="shared" si="14"/>
        <v>37</v>
      </c>
      <c r="F60" s="54">
        <f t="shared" si="9"/>
        <v>2</v>
      </c>
      <c r="G60" s="54">
        <f t="shared" si="10"/>
        <v>0</v>
      </c>
      <c r="H60" s="54">
        <f t="shared" si="12"/>
        <v>0</v>
      </c>
      <c r="I60" s="54">
        <f t="shared" si="11"/>
        <v>6</v>
      </c>
      <c r="J60" s="54"/>
      <c r="K60" s="54"/>
      <c r="L60" s="53"/>
      <c r="M60" s="77">
        <f t="shared" si="5"/>
        <v>45</v>
      </c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/>
      <c r="AO60" s="7" t="str">
        <f t="shared" si="7"/>
        <v>逆富士型 FHF32W×1</v>
      </c>
    </row>
    <row r="61" spans="1:42" s="81" customFormat="1" ht="20.100000000000001" customHeight="1" x14ac:dyDescent="0.15">
      <c r="A61" s="34" t="s">
        <v>127</v>
      </c>
      <c r="B61" s="35" t="s">
        <v>128</v>
      </c>
      <c r="C61" s="36" t="s">
        <v>118</v>
      </c>
      <c r="D61" s="37"/>
      <c r="E61" s="76">
        <f t="shared" si="14"/>
        <v>0</v>
      </c>
      <c r="F61" s="54">
        <f t="shared" si="9"/>
        <v>4</v>
      </c>
      <c r="G61" s="54">
        <f t="shared" si="10"/>
        <v>2</v>
      </c>
      <c r="H61" s="54">
        <f t="shared" si="12"/>
        <v>2</v>
      </c>
      <c r="I61" s="54">
        <f t="shared" si="11"/>
        <v>0</v>
      </c>
      <c r="J61" s="54"/>
      <c r="K61" s="54"/>
      <c r="L61" s="53"/>
      <c r="M61" s="77">
        <f t="shared" si="5"/>
        <v>8</v>
      </c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7"/>
        <v>直付型黒板灯 FHF32W×1</v>
      </c>
    </row>
    <row r="62" spans="1:42" ht="18.600000000000001" customHeight="1" x14ac:dyDescent="0.15">
      <c r="A62" s="34" t="s">
        <v>129</v>
      </c>
      <c r="B62" s="35" t="s">
        <v>130</v>
      </c>
      <c r="C62" s="36" t="s">
        <v>118</v>
      </c>
      <c r="D62" s="37"/>
      <c r="E62" s="76">
        <f t="shared" si="14"/>
        <v>1</v>
      </c>
      <c r="F62" s="54">
        <f t="shared" si="9"/>
        <v>2</v>
      </c>
      <c r="G62" s="54">
        <f t="shared" si="10"/>
        <v>2</v>
      </c>
      <c r="H62" s="54">
        <f t="shared" si="12"/>
        <v>2</v>
      </c>
      <c r="I62" s="54">
        <f t="shared" si="11"/>
        <v>0</v>
      </c>
      <c r="J62" s="54"/>
      <c r="K62" s="54"/>
      <c r="L62" s="53"/>
      <c r="M62" s="77">
        <f t="shared" si="5"/>
        <v>7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/>
      <c r="AO62" s="7" t="str">
        <f t="shared" si="7"/>
        <v>ｳｫｰﾙﾗｲﾄ防湿型 FHF32W×1</v>
      </c>
    </row>
    <row r="63" spans="1:42" s="81" customFormat="1" ht="20.100000000000001" customHeight="1" x14ac:dyDescent="0.15">
      <c r="A63" s="80"/>
      <c r="B63" s="82"/>
      <c r="C63" s="83"/>
      <c r="D63" s="78"/>
      <c r="E63" s="76">
        <f t="shared" si="14"/>
        <v>0</v>
      </c>
      <c r="F63" s="54">
        <f t="shared" si="9"/>
        <v>0</v>
      </c>
      <c r="G63" s="54">
        <f t="shared" si="10"/>
        <v>0</v>
      </c>
      <c r="H63" s="54">
        <f t="shared" si="12"/>
        <v>0</v>
      </c>
      <c r="I63" s="54">
        <f t="shared" si="11"/>
        <v>0</v>
      </c>
      <c r="J63" s="54"/>
      <c r="K63" s="54"/>
      <c r="L63" s="53"/>
      <c r="M63" s="77">
        <f t="shared" si="5"/>
        <v>0</v>
      </c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50"/>
      <c r="AO63" s="7" t="str">
        <f t="shared" si="7"/>
        <v/>
      </c>
    </row>
    <row r="64" spans="1:42" s="81" customFormat="1" ht="20.100000000000001" customHeight="1" x14ac:dyDescent="0.15">
      <c r="A64" s="57"/>
      <c r="B64" s="58"/>
      <c r="C64" s="59"/>
      <c r="D64" s="60"/>
      <c r="E64" s="61"/>
      <c r="F64" s="62"/>
      <c r="G64" s="62"/>
      <c r="H64" s="62"/>
      <c r="I64" s="62"/>
      <c r="J64" s="62"/>
      <c r="K64" s="62"/>
      <c r="L64" s="63"/>
      <c r="M64" s="64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>
        <f>SUM(E64:AM64)</f>
        <v>0</v>
      </c>
      <c r="AO64" s="84">
        <f>SUM(M8:M64)</f>
        <v>1230</v>
      </c>
      <c r="AP64" s="84">
        <f>SUM(AG7:AG39)</f>
        <v>0</v>
      </c>
    </row>
    <row r="65" spans="1:40" s="81" customFormat="1" ht="20.100000000000001" customHeight="1" x14ac:dyDescent="0.15">
      <c r="A65" s="103" t="s">
        <v>4</v>
      </c>
      <c r="B65" s="142"/>
      <c r="C65" s="143"/>
      <c r="D65" s="28" t="s">
        <v>5</v>
      </c>
      <c r="E65" s="127" t="s">
        <v>131</v>
      </c>
      <c r="F65" s="115" t="s">
        <v>132</v>
      </c>
      <c r="G65" s="115" t="s">
        <v>133</v>
      </c>
      <c r="H65" s="115" t="s">
        <v>134</v>
      </c>
      <c r="I65" s="115" t="s">
        <v>135</v>
      </c>
      <c r="J65" s="115" t="s">
        <v>136</v>
      </c>
      <c r="K65" s="115" t="s">
        <v>137</v>
      </c>
      <c r="L65" s="115" t="s">
        <v>138</v>
      </c>
      <c r="M65" s="115" t="s">
        <v>139</v>
      </c>
      <c r="N65" s="115" t="s">
        <v>140</v>
      </c>
      <c r="O65" s="115" t="s">
        <v>132</v>
      </c>
      <c r="P65" s="115" t="s">
        <v>141</v>
      </c>
      <c r="Q65" s="115" t="s">
        <v>142</v>
      </c>
      <c r="R65" s="115" t="s">
        <v>132</v>
      </c>
      <c r="S65" s="115" t="s">
        <v>143</v>
      </c>
      <c r="T65" s="115" t="s">
        <v>144</v>
      </c>
      <c r="U65" s="115" t="s">
        <v>145</v>
      </c>
      <c r="V65" s="115" t="s">
        <v>146</v>
      </c>
      <c r="W65" s="115" t="s">
        <v>147</v>
      </c>
      <c r="X65" s="115" t="s">
        <v>148</v>
      </c>
      <c r="Y65" s="115" t="s">
        <v>149</v>
      </c>
      <c r="Z65" s="115" t="s">
        <v>150</v>
      </c>
      <c r="AA65" s="115" t="s">
        <v>132</v>
      </c>
      <c r="AB65" s="115" t="s">
        <v>151</v>
      </c>
      <c r="AC65" s="115" t="s">
        <v>152</v>
      </c>
      <c r="AD65" s="115" t="s">
        <v>152</v>
      </c>
      <c r="AE65" s="115" t="s">
        <v>153</v>
      </c>
      <c r="AF65" s="115" t="s">
        <v>154</v>
      </c>
      <c r="AG65" s="115" t="s">
        <v>155</v>
      </c>
      <c r="AH65" s="115" t="s">
        <v>156</v>
      </c>
      <c r="AI65" s="115" t="s">
        <v>152</v>
      </c>
      <c r="AJ65" s="115" t="s">
        <v>152</v>
      </c>
      <c r="AK65" s="115" t="s">
        <v>157</v>
      </c>
      <c r="AL65" s="115" t="s">
        <v>158</v>
      </c>
      <c r="AM65" s="115" t="s">
        <v>159</v>
      </c>
      <c r="AN65" s="91" t="s">
        <v>160</v>
      </c>
    </row>
    <row r="66" spans="1:40" ht="18.600000000000001" customHeight="1" x14ac:dyDescent="0.15">
      <c r="A66" s="144"/>
      <c r="B66" s="145"/>
      <c r="C66" s="146"/>
      <c r="D66" s="30" t="s">
        <v>12</v>
      </c>
      <c r="E66" s="128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92"/>
    </row>
    <row r="67" spans="1:40" ht="18.600000000000001" customHeight="1" x14ac:dyDescent="0.15">
      <c r="A67" s="144"/>
      <c r="B67" s="145"/>
      <c r="C67" s="146"/>
      <c r="D67" s="30" t="s">
        <v>13</v>
      </c>
      <c r="E67" s="128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92"/>
    </row>
    <row r="68" spans="1:40" ht="18.600000000000001" customHeight="1" x14ac:dyDescent="0.15">
      <c r="A68" s="147"/>
      <c r="B68" s="148"/>
      <c r="C68" s="149"/>
      <c r="D68" s="32" t="s">
        <v>14</v>
      </c>
      <c r="E68" s="129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93"/>
    </row>
    <row r="69" spans="1:40" ht="18.600000000000001" customHeight="1" x14ac:dyDescent="0.15">
      <c r="A69" s="118" t="s">
        <v>161</v>
      </c>
      <c r="B69" s="119"/>
      <c r="C69" s="120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5">A8</f>
        <v>A1</v>
      </c>
      <c r="B70" s="45" t="str">
        <f t="shared" si="15"/>
        <v>埋込型</v>
      </c>
      <c r="C70" s="46" t="str">
        <f t="shared" si="15"/>
        <v>FLR40W×2</v>
      </c>
      <c r="D70" s="47"/>
      <c r="E70" s="38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>
        <v>8</v>
      </c>
      <c r="Z70" s="39">
        <v>4</v>
      </c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 t="shared" ref="AN70:AN95" si="16">SUM(E70:AM70)</f>
        <v>12</v>
      </c>
    </row>
    <row r="71" spans="1:40" ht="18.600000000000001" customHeight="1" x14ac:dyDescent="0.15">
      <c r="A71" s="44" t="str">
        <f t="shared" si="15"/>
        <v>A2</v>
      </c>
      <c r="B71" s="45" t="str">
        <f t="shared" si="15"/>
        <v>埋込型</v>
      </c>
      <c r="C71" s="46" t="str">
        <f t="shared" si="15"/>
        <v>FL20W×2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>
        <v>8</v>
      </c>
      <c r="O71" s="39"/>
      <c r="P71" s="39"/>
      <c r="Q71" s="39">
        <v>1</v>
      </c>
      <c r="R71" s="39"/>
      <c r="S71" s="39"/>
      <c r="T71" s="39"/>
      <c r="U71" s="39"/>
      <c r="V71" s="39"/>
      <c r="W71" s="39"/>
      <c r="X71" s="39"/>
      <c r="Y71" s="39"/>
      <c r="Z71" s="39">
        <v>9</v>
      </c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>
        <v>1</v>
      </c>
      <c r="AL71" s="39"/>
      <c r="AM71" s="39"/>
      <c r="AN71" s="50">
        <f t="shared" si="16"/>
        <v>19</v>
      </c>
    </row>
    <row r="72" spans="1:40" ht="18.600000000000001" customHeight="1" x14ac:dyDescent="0.15">
      <c r="A72" s="44" t="str">
        <f t="shared" si="15"/>
        <v>A3</v>
      </c>
      <c r="B72" s="45" t="str">
        <f t="shared" si="15"/>
        <v>埋込型</v>
      </c>
      <c r="C72" s="46" t="str">
        <f t="shared" si="15"/>
        <v>FLR40W×1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>
        <v>4</v>
      </c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6"/>
        <v>4</v>
      </c>
    </row>
    <row r="73" spans="1:40" ht="18.600000000000001" customHeight="1" x14ac:dyDescent="0.15">
      <c r="A73" s="44" t="str">
        <f>A11</f>
        <v>B</v>
      </c>
      <c r="B73" s="45" t="str">
        <f>B11</f>
        <v>H型パイプ吊</v>
      </c>
      <c r="C73" s="46" t="str">
        <f>C11</f>
        <v>FLR40W×2</v>
      </c>
      <c r="D73" s="47"/>
      <c r="E73" s="38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>
        <v>4</v>
      </c>
      <c r="Q73" s="39"/>
      <c r="R73" s="39"/>
      <c r="S73" s="39">
        <v>6</v>
      </c>
      <c r="T73" s="39">
        <v>6</v>
      </c>
      <c r="U73" s="39">
        <v>6</v>
      </c>
      <c r="V73" s="39"/>
      <c r="W73" s="39"/>
      <c r="X73" s="39"/>
      <c r="Y73" s="39"/>
      <c r="Z73" s="39"/>
      <c r="AA73" s="39"/>
      <c r="AB73" s="39">
        <v>16</v>
      </c>
      <c r="AC73" s="39">
        <v>3</v>
      </c>
      <c r="AD73" s="39">
        <v>3</v>
      </c>
      <c r="AE73" s="39">
        <v>16</v>
      </c>
      <c r="AF73" s="39"/>
      <c r="AG73" s="39">
        <v>16</v>
      </c>
      <c r="AH73" s="39">
        <v>3</v>
      </c>
      <c r="AI73" s="39">
        <v>3</v>
      </c>
      <c r="AJ73" s="39">
        <v>16</v>
      </c>
      <c r="AK73" s="39"/>
      <c r="AL73" s="39"/>
      <c r="AM73" s="39"/>
      <c r="AN73" s="50">
        <f t="shared" si="16"/>
        <v>98</v>
      </c>
    </row>
    <row r="74" spans="1:40" ht="18.600000000000001" customHeight="1" x14ac:dyDescent="0.15">
      <c r="A74" s="44" t="str">
        <f t="shared" si="15"/>
        <v>C1</v>
      </c>
      <c r="B74" s="45" t="str">
        <f t="shared" si="15"/>
        <v>逆富士型</v>
      </c>
      <c r="C74" s="46" t="str">
        <f t="shared" si="15"/>
        <v>FLR40W×2</v>
      </c>
      <c r="D74" s="47"/>
      <c r="E74" s="38"/>
      <c r="F74" s="39"/>
      <c r="G74" s="39"/>
      <c r="H74" s="39">
        <v>68</v>
      </c>
      <c r="I74" s="39">
        <v>1</v>
      </c>
      <c r="J74" s="39">
        <v>3</v>
      </c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>
        <v>12</v>
      </c>
      <c r="W74" s="39">
        <v>8</v>
      </c>
      <c r="X74" s="39">
        <v>1</v>
      </c>
      <c r="Y74" s="39"/>
      <c r="Z74" s="39"/>
      <c r="AA74" s="39">
        <v>1</v>
      </c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6"/>
        <v>94</v>
      </c>
    </row>
    <row r="75" spans="1:40" ht="18.600000000000001" customHeight="1" x14ac:dyDescent="0.15">
      <c r="A75" s="44" t="str">
        <f t="shared" si="15"/>
        <v>C2</v>
      </c>
      <c r="B75" s="45" t="str">
        <f t="shared" si="15"/>
        <v>逆富士型</v>
      </c>
      <c r="C75" s="46" t="str">
        <f t="shared" si="15"/>
        <v>FL20W×2</v>
      </c>
      <c r="D75" s="47"/>
      <c r="E75" s="38"/>
      <c r="F75" s="39"/>
      <c r="G75" s="39"/>
      <c r="H75" s="39"/>
      <c r="I75" s="39">
        <v>1</v>
      </c>
      <c r="J75" s="39"/>
      <c r="K75" s="39"/>
      <c r="L75" s="39"/>
      <c r="M75" s="39"/>
      <c r="N75" s="39"/>
      <c r="O75" s="39"/>
      <c r="P75" s="39"/>
      <c r="Q75" s="39">
        <v>1</v>
      </c>
      <c r="R75" s="39">
        <v>1</v>
      </c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>
        <v>1</v>
      </c>
      <c r="AM75" s="39"/>
      <c r="AN75" s="50">
        <f t="shared" si="16"/>
        <v>4</v>
      </c>
    </row>
    <row r="76" spans="1:40" ht="18.600000000000001" customHeight="1" x14ac:dyDescent="0.15">
      <c r="A76" s="44" t="str">
        <f t="shared" si="15"/>
        <v>D1</v>
      </c>
      <c r="B76" s="45" t="str">
        <f t="shared" si="15"/>
        <v>逆富士型</v>
      </c>
      <c r="C76" s="46" t="str">
        <f t="shared" si="15"/>
        <v>FLR40W×1</v>
      </c>
      <c r="D76" s="47"/>
      <c r="E76" s="38"/>
      <c r="F76" s="39"/>
      <c r="G76" s="39"/>
      <c r="H76" s="39"/>
      <c r="I76" s="39">
        <v>1</v>
      </c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6"/>
        <v>1</v>
      </c>
    </row>
    <row r="77" spans="1:40" ht="18.600000000000001" customHeight="1" x14ac:dyDescent="0.15">
      <c r="A77" s="44" t="str">
        <f t="shared" si="15"/>
        <v>D2</v>
      </c>
      <c r="B77" s="45" t="str">
        <f t="shared" si="15"/>
        <v>逆富士型</v>
      </c>
      <c r="C77" s="46" t="str">
        <f t="shared" si="15"/>
        <v>FL20W×1</v>
      </c>
      <c r="D77" s="47"/>
      <c r="E77" s="38"/>
      <c r="F77" s="39"/>
      <c r="G77" s="39"/>
      <c r="H77" s="39">
        <v>1</v>
      </c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6"/>
        <v>1</v>
      </c>
    </row>
    <row r="78" spans="1:40" ht="18.600000000000001" customHeight="1" x14ac:dyDescent="0.15">
      <c r="A78" s="44" t="str">
        <f t="shared" si="15"/>
        <v>E</v>
      </c>
      <c r="B78" s="45" t="str">
        <f t="shared" si="15"/>
        <v>黒板灯パイプ吊</v>
      </c>
      <c r="C78" s="46" t="str">
        <f t="shared" si="15"/>
        <v>FLR40W×1</v>
      </c>
      <c r="D78" s="47"/>
      <c r="E78" s="38"/>
      <c r="F78" s="39"/>
      <c r="G78" s="39"/>
      <c r="H78" s="39">
        <v>2</v>
      </c>
      <c r="I78" s="39"/>
      <c r="J78" s="39"/>
      <c r="K78" s="39"/>
      <c r="L78" s="39"/>
      <c r="M78" s="39"/>
      <c r="N78" s="39"/>
      <c r="O78" s="39"/>
      <c r="P78" s="39"/>
      <c r="Q78" s="39">
        <v>2</v>
      </c>
      <c r="R78" s="39">
        <v>2</v>
      </c>
      <c r="S78" s="39">
        <v>2</v>
      </c>
      <c r="T78" s="39"/>
      <c r="U78" s="39"/>
      <c r="V78" s="39"/>
      <c r="W78" s="39"/>
      <c r="X78" s="39"/>
      <c r="Y78" s="39"/>
      <c r="Z78" s="39"/>
      <c r="AA78" s="39"/>
      <c r="AB78" s="39">
        <v>2</v>
      </c>
      <c r="AC78" s="39"/>
      <c r="AD78" s="39"/>
      <c r="AE78" s="39">
        <v>2</v>
      </c>
      <c r="AF78" s="39"/>
      <c r="AG78" s="39">
        <v>2</v>
      </c>
      <c r="AH78" s="39"/>
      <c r="AI78" s="39"/>
      <c r="AJ78" s="39">
        <v>2</v>
      </c>
      <c r="AK78" s="39"/>
      <c r="AL78" s="39"/>
      <c r="AM78" s="39"/>
      <c r="AN78" s="50">
        <f t="shared" si="16"/>
        <v>16</v>
      </c>
    </row>
    <row r="79" spans="1:40" ht="18.600000000000001" customHeight="1" x14ac:dyDescent="0.15">
      <c r="A79" s="44" t="str">
        <f t="shared" si="15"/>
        <v>F</v>
      </c>
      <c r="B79" s="45" t="str">
        <f t="shared" si="15"/>
        <v>ｳｫｰﾙﾗﾝﾌﾟ防湿型</v>
      </c>
      <c r="C79" s="46" t="str">
        <f t="shared" si="15"/>
        <v>FL20W×1</v>
      </c>
      <c r="D79" s="47"/>
      <c r="E79" s="38">
        <v>3</v>
      </c>
      <c r="F79" s="39"/>
      <c r="G79" s="39"/>
      <c r="H79" s="39">
        <v>3</v>
      </c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6"/>
        <v>6</v>
      </c>
    </row>
    <row r="80" spans="1:40" ht="18.600000000000001" customHeight="1" x14ac:dyDescent="0.15">
      <c r="A80" s="44" t="str">
        <f t="shared" si="15"/>
        <v>G</v>
      </c>
      <c r="B80" s="45" t="str">
        <f t="shared" si="15"/>
        <v>ﾌﾞﾗｹｯﾄﾗｲﾄ防湿型</v>
      </c>
      <c r="C80" s="46" t="str">
        <f t="shared" si="15"/>
        <v>FL20ｗ×2</v>
      </c>
      <c r="D80" s="47"/>
      <c r="E80" s="38">
        <v>9</v>
      </c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6"/>
        <v>9</v>
      </c>
    </row>
    <row r="81" spans="1:40" ht="18.600000000000001" customHeight="1" x14ac:dyDescent="0.15">
      <c r="A81" s="44" t="str">
        <f t="shared" si="15"/>
        <v>H1</v>
      </c>
      <c r="B81" s="45" t="str">
        <f t="shared" si="15"/>
        <v>ｳｫ-ﾙﾗｲﾄ</v>
      </c>
      <c r="C81" s="46" t="str">
        <f t="shared" si="15"/>
        <v>FLR40W×1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>
        <v>1</v>
      </c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6"/>
        <v>1</v>
      </c>
    </row>
    <row r="82" spans="1:40" ht="18.600000000000001" customHeight="1" x14ac:dyDescent="0.15">
      <c r="A82" s="44" t="str">
        <f t="shared" si="15"/>
        <v>H2</v>
      </c>
      <c r="B82" s="45" t="str">
        <f t="shared" si="15"/>
        <v>ｳｫｰﾙﾗｲﾄ</v>
      </c>
      <c r="C82" s="46" t="str">
        <f t="shared" si="15"/>
        <v>FLR20W×1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>
        <v>1</v>
      </c>
      <c r="AM82" s="39"/>
      <c r="AN82" s="50">
        <f t="shared" si="16"/>
        <v>1</v>
      </c>
    </row>
    <row r="83" spans="1:40" ht="18.600000000000001" customHeight="1" x14ac:dyDescent="0.15">
      <c r="A83" s="44" t="str">
        <f t="shared" si="15"/>
        <v>I</v>
      </c>
      <c r="B83" s="45" t="str">
        <f t="shared" si="15"/>
        <v>逆富士型BT入</v>
      </c>
      <c r="C83" s="46" t="str">
        <f t="shared" si="15"/>
        <v>FL20W×1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>
        <v>1</v>
      </c>
      <c r="R83" s="39"/>
      <c r="S83" s="39"/>
      <c r="T83" s="39"/>
      <c r="U83" s="39"/>
      <c r="V83" s="39"/>
      <c r="W83" s="39"/>
      <c r="X83" s="39"/>
      <c r="Y83" s="39"/>
      <c r="Z83" s="39"/>
      <c r="AA83" s="39">
        <v>1</v>
      </c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6"/>
        <v>2</v>
      </c>
    </row>
    <row r="84" spans="1:40" ht="18.600000000000001" customHeight="1" x14ac:dyDescent="0.15">
      <c r="A84" s="44" t="str">
        <f t="shared" si="15"/>
        <v>J</v>
      </c>
      <c r="B84" s="45" t="str">
        <f t="shared" si="15"/>
        <v>ﾎｰﾑﾗｲﾄ</v>
      </c>
      <c r="C84" s="46" t="str">
        <f t="shared" si="15"/>
        <v>FCL30W×2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>
        <v>1</v>
      </c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6"/>
        <v>1</v>
      </c>
    </row>
    <row r="85" spans="1:40" ht="18.600000000000001" customHeight="1" x14ac:dyDescent="0.15">
      <c r="A85" s="44" t="str">
        <f t="shared" si="15"/>
        <v>L</v>
      </c>
      <c r="B85" s="45" t="str">
        <f t="shared" si="15"/>
        <v>直付型丸形</v>
      </c>
      <c r="C85" s="46" t="str">
        <f t="shared" si="15"/>
        <v>IL60W</v>
      </c>
      <c r="D85" s="47"/>
      <c r="E85" s="38"/>
      <c r="F85" s="39"/>
      <c r="G85" s="39"/>
      <c r="H85" s="39"/>
      <c r="I85" s="39">
        <v>2</v>
      </c>
      <c r="J85" s="39"/>
      <c r="K85" s="39"/>
      <c r="L85" s="39"/>
      <c r="M85" s="39"/>
      <c r="N85" s="39"/>
      <c r="O85" s="39"/>
      <c r="P85" s="39"/>
      <c r="Q85" s="39">
        <v>1</v>
      </c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6"/>
        <v>3</v>
      </c>
    </row>
    <row r="86" spans="1:40" ht="18.600000000000001" customHeight="1" x14ac:dyDescent="0.15">
      <c r="A86" s="44" t="str">
        <f t="shared" ref="A86:C95" si="17">A24</f>
        <v>M1</v>
      </c>
      <c r="B86" s="45" t="str">
        <f t="shared" si="17"/>
        <v>非常口誘導灯片面BT入</v>
      </c>
      <c r="C86" s="46" t="str">
        <f t="shared" si="17"/>
        <v>FL10W×1</v>
      </c>
      <c r="D86" s="52"/>
      <c r="E86" s="38"/>
      <c r="F86" s="39"/>
      <c r="G86" s="39"/>
      <c r="H86" s="39"/>
      <c r="I86" s="39">
        <v>3</v>
      </c>
      <c r="J86" s="39"/>
      <c r="K86" s="39"/>
      <c r="L86" s="39"/>
      <c r="M86" s="39"/>
      <c r="N86" s="39">
        <v>1</v>
      </c>
      <c r="O86" s="39">
        <v>1</v>
      </c>
      <c r="P86" s="39"/>
      <c r="Q86" s="39">
        <v>1</v>
      </c>
      <c r="R86" s="39"/>
      <c r="S86" s="39"/>
      <c r="T86" s="39"/>
      <c r="U86" s="39"/>
      <c r="V86" s="39"/>
      <c r="W86" s="39"/>
      <c r="X86" s="39"/>
      <c r="Y86" s="39">
        <v>1</v>
      </c>
      <c r="Z86" s="39">
        <v>2</v>
      </c>
      <c r="AA86" s="39">
        <v>1</v>
      </c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>
        <v>1</v>
      </c>
      <c r="AM86" s="39"/>
      <c r="AN86" s="50">
        <f t="shared" si="16"/>
        <v>11</v>
      </c>
    </row>
    <row r="87" spans="1:40" ht="18.600000000000001" customHeight="1" x14ac:dyDescent="0.15">
      <c r="A87" s="44" t="str">
        <f t="shared" si="17"/>
        <v>M2</v>
      </c>
      <c r="B87" s="45" t="str">
        <f t="shared" si="17"/>
        <v>非常口誘導灯両面BT入</v>
      </c>
      <c r="C87" s="46" t="str">
        <f t="shared" si="17"/>
        <v>FL10W×1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>
        <v>4</v>
      </c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6"/>
        <v>4</v>
      </c>
    </row>
    <row r="88" spans="1:40" ht="18.600000000000001" customHeight="1" x14ac:dyDescent="0.15">
      <c r="A88" s="44" t="str">
        <f t="shared" si="17"/>
        <v>N</v>
      </c>
      <c r="B88" s="45" t="str">
        <f t="shared" si="17"/>
        <v>投光器</v>
      </c>
      <c r="C88" s="46" t="str">
        <f t="shared" si="17"/>
        <v>HF400W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6"/>
        <v>0</v>
      </c>
    </row>
    <row r="89" spans="1:40" ht="18.600000000000001" customHeight="1" x14ac:dyDescent="0.15">
      <c r="A89" s="44" t="str">
        <f t="shared" si="17"/>
        <v>P</v>
      </c>
      <c r="B89" s="45" t="str">
        <f t="shared" si="17"/>
        <v>投光器</v>
      </c>
      <c r="C89" s="46" t="str">
        <f t="shared" si="17"/>
        <v>HF2000W×2</v>
      </c>
      <c r="D89" s="47"/>
      <c r="E89" s="38">
        <v>2</v>
      </c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6"/>
        <v>2</v>
      </c>
    </row>
    <row r="90" spans="1:40" ht="18.600000000000001" customHeight="1" x14ac:dyDescent="0.15">
      <c r="A90" s="44" t="str">
        <f t="shared" si="17"/>
        <v>R1</v>
      </c>
      <c r="B90" s="45" t="str">
        <f t="shared" si="17"/>
        <v>表示灯放送中</v>
      </c>
      <c r="C90" s="46" t="str">
        <f t="shared" si="17"/>
        <v>FL10W×1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6"/>
        <v>0</v>
      </c>
    </row>
    <row r="91" spans="1:40" ht="18.600000000000001" customHeight="1" x14ac:dyDescent="0.15">
      <c r="A91" s="44" t="str">
        <f t="shared" si="17"/>
        <v>R2</v>
      </c>
      <c r="B91" s="45" t="str">
        <f t="shared" si="17"/>
        <v>表示灯使用中</v>
      </c>
      <c r="C91" s="46" t="str">
        <f t="shared" si="17"/>
        <v>FL10W×1</v>
      </c>
      <c r="D91" s="56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6"/>
        <v>0</v>
      </c>
    </row>
    <row r="92" spans="1:40" ht="18.600000000000001" customHeight="1" x14ac:dyDescent="0.15">
      <c r="A92" s="44" t="str">
        <f t="shared" si="17"/>
        <v>S</v>
      </c>
      <c r="B92" s="45" t="str">
        <f t="shared" si="17"/>
        <v>外灯</v>
      </c>
      <c r="C92" s="46" t="str">
        <f t="shared" si="17"/>
        <v>HF400W</v>
      </c>
      <c r="D92" s="56"/>
      <c r="E92" s="38">
        <v>6</v>
      </c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6"/>
        <v>6</v>
      </c>
    </row>
    <row r="93" spans="1:40" ht="18.600000000000001" customHeight="1" x14ac:dyDescent="0.15">
      <c r="A93" s="44" t="str">
        <f t="shared" si="17"/>
        <v>T</v>
      </c>
      <c r="B93" s="45" t="str">
        <f t="shared" si="17"/>
        <v>パイプ吊り型</v>
      </c>
      <c r="C93" s="46" t="str">
        <f t="shared" si="17"/>
        <v>FL40W×2</v>
      </c>
      <c r="D93" s="56"/>
      <c r="E93" s="38"/>
      <c r="F93" s="39"/>
      <c r="G93" s="39"/>
      <c r="H93" s="39"/>
      <c r="I93" s="39"/>
      <c r="J93" s="39"/>
      <c r="K93" s="39">
        <v>2</v>
      </c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6"/>
        <v>2</v>
      </c>
    </row>
    <row r="94" spans="1:40" ht="18.600000000000001" customHeight="1" x14ac:dyDescent="0.15">
      <c r="A94" s="44" t="str">
        <f t="shared" si="17"/>
        <v>U</v>
      </c>
      <c r="B94" s="45" t="str">
        <f t="shared" si="17"/>
        <v>吊下型防爆型</v>
      </c>
      <c r="C94" s="46" t="str">
        <f t="shared" si="17"/>
        <v>IL100W×1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16"/>
        <v>0</v>
      </c>
    </row>
    <row r="95" spans="1:40" ht="18.600000000000001" customHeight="1" x14ac:dyDescent="0.15">
      <c r="A95" s="57">
        <f t="shared" si="17"/>
        <v>0</v>
      </c>
      <c r="B95" s="58">
        <f t="shared" si="17"/>
        <v>0</v>
      </c>
      <c r="C95" s="59">
        <f t="shared" si="17"/>
        <v>0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 t="shared" si="16"/>
        <v>0</v>
      </c>
    </row>
    <row r="96" spans="1:40" s="81" customFormat="1" ht="20.100000000000001" customHeight="1" x14ac:dyDescent="0.15">
      <c r="A96" s="103" t="s">
        <v>4</v>
      </c>
      <c r="B96" s="142"/>
      <c r="C96" s="143"/>
      <c r="D96" s="28" t="s">
        <v>5</v>
      </c>
      <c r="E96" s="127" t="str">
        <f>E65</f>
        <v>外部</v>
      </c>
      <c r="F96" s="94" t="str">
        <f>F65</f>
        <v>階段室</v>
      </c>
      <c r="G96" s="94" t="str">
        <f>G65</f>
        <v>体育倉庫</v>
      </c>
      <c r="H96" s="94" t="str">
        <f>H65</f>
        <v>食堂</v>
      </c>
      <c r="I96" s="94" t="str">
        <f t="shared" ref="I96:AM96" si="18">I65</f>
        <v>給食室</v>
      </c>
      <c r="J96" s="94" t="str">
        <f t="shared" si="18"/>
        <v>配膳室</v>
      </c>
      <c r="K96" s="94" t="str">
        <f t="shared" si="18"/>
        <v>機械室</v>
      </c>
      <c r="L96" s="94" t="str">
        <f t="shared" si="18"/>
        <v>男子トイレ</v>
      </c>
      <c r="M96" s="94" t="str">
        <f t="shared" si="18"/>
        <v>女子トイレ</v>
      </c>
      <c r="N96" s="94" t="str">
        <f t="shared" si="18"/>
        <v>廊下</v>
      </c>
      <c r="O96" s="94" t="str">
        <f t="shared" si="18"/>
        <v>階段室</v>
      </c>
      <c r="P96" s="94" t="str">
        <f t="shared" si="18"/>
        <v>教材室</v>
      </c>
      <c r="Q96" s="94" t="str">
        <f t="shared" si="18"/>
        <v>障がい者用トイレ</v>
      </c>
      <c r="R96" s="94" t="str">
        <f t="shared" si="18"/>
        <v>階段室</v>
      </c>
      <c r="S96" s="94" t="str">
        <f t="shared" si="18"/>
        <v>少人数教室</v>
      </c>
      <c r="T96" s="94" t="str">
        <f t="shared" si="18"/>
        <v>特別支援（通級）</v>
      </c>
      <c r="U96" s="94" t="str">
        <f t="shared" si="18"/>
        <v>更衣室</v>
      </c>
      <c r="V96" s="94" t="str">
        <f t="shared" si="18"/>
        <v>昇降口</v>
      </c>
      <c r="W96" s="94" t="str">
        <f t="shared" si="18"/>
        <v>保健室</v>
      </c>
      <c r="X96" s="94" t="str">
        <f t="shared" si="18"/>
        <v>主事室</v>
      </c>
      <c r="Y96" s="94" t="str">
        <f t="shared" si="18"/>
        <v>玄関</v>
      </c>
      <c r="Z96" s="94" t="str">
        <f t="shared" si="18"/>
        <v>廊下</v>
      </c>
      <c r="AA96" s="94" t="str">
        <f t="shared" si="18"/>
        <v>階段室</v>
      </c>
      <c r="AB96" s="94" t="str">
        <f t="shared" si="18"/>
        <v>木工室</v>
      </c>
      <c r="AC96" s="94" t="str">
        <f t="shared" si="18"/>
        <v>準備室</v>
      </c>
      <c r="AD96" s="94" t="str">
        <f t="shared" si="18"/>
        <v>準備室</v>
      </c>
      <c r="AE96" s="94" t="str">
        <f t="shared" si="18"/>
        <v>被服室</v>
      </c>
      <c r="AF96" s="94" t="str">
        <f>AF65</f>
        <v>相談室×3</v>
      </c>
      <c r="AG96" s="94" t="str">
        <f>AG65</f>
        <v>特別活動室</v>
      </c>
      <c r="AH96" s="94" t="str">
        <f t="shared" si="18"/>
        <v>金工室</v>
      </c>
      <c r="AI96" s="94" t="str">
        <f t="shared" si="18"/>
        <v>準備室</v>
      </c>
      <c r="AJ96" s="94" t="str">
        <f t="shared" si="18"/>
        <v>準備室</v>
      </c>
      <c r="AK96" s="94" t="str">
        <f t="shared" si="18"/>
        <v>調理室</v>
      </c>
      <c r="AL96" s="94" t="str">
        <f t="shared" si="18"/>
        <v>玄関</v>
      </c>
      <c r="AM96" s="97" t="str">
        <f t="shared" si="18"/>
        <v>トイレ</v>
      </c>
      <c r="AN96" s="91" t="s">
        <v>160</v>
      </c>
    </row>
    <row r="97" spans="1:40" ht="18.600000000000001" customHeight="1" x14ac:dyDescent="0.15">
      <c r="A97" s="144"/>
      <c r="B97" s="145"/>
      <c r="C97" s="146"/>
      <c r="D97" s="30" t="s">
        <v>12</v>
      </c>
      <c r="E97" s="128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5"/>
      <c r="AH97" s="95"/>
      <c r="AI97" s="95"/>
      <c r="AJ97" s="95"/>
      <c r="AK97" s="95"/>
      <c r="AL97" s="95"/>
      <c r="AM97" s="98"/>
      <c r="AN97" s="92"/>
    </row>
    <row r="98" spans="1:40" ht="18.600000000000001" customHeight="1" x14ac:dyDescent="0.15">
      <c r="A98" s="144"/>
      <c r="B98" s="145"/>
      <c r="C98" s="146"/>
      <c r="D98" s="30" t="s">
        <v>13</v>
      </c>
      <c r="E98" s="128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5"/>
      <c r="AH98" s="95"/>
      <c r="AI98" s="95"/>
      <c r="AJ98" s="95"/>
      <c r="AK98" s="95"/>
      <c r="AL98" s="95"/>
      <c r="AM98" s="98"/>
      <c r="AN98" s="92"/>
    </row>
    <row r="99" spans="1:40" ht="18.600000000000001" customHeight="1" x14ac:dyDescent="0.15">
      <c r="A99" s="147"/>
      <c r="B99" s="148"/>
      <c r="C99" s="149"/>
      <c r="D99" s="32" t="s">
        <v>14</v>
      </c>
      <c r="E99" s="129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9"/>
      <c r="AN99" s="93"/>
    </row>
    <row r="100" spans="1:40" ht="18.600000000000001" customHeight="1" x14ac:dyDescent="0.15">
      <c r="A100" s="44" t="str">
        <f t="shared" ref="A100:C115" si="19">A38</f>
        <v>a</v>
      </c>
      <c r="B100" s="45" t="str">
        <f t="shared" si="19"/>
        <v>H型直付</v>
      </c>
      <c r="C100" s="75" t="str">
        <f t="shared" si="19"/>
        <v>FL40W×2</v>
      </c>
      <c r="D100" s="56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 t="shared" ref="AN100:AN126" si="20">SUM(E100:AM100)</f>
        <v>0</v>
      </c>
    </row>
    <row r="101" spans="1:40" ht="18.600000000000001" customHeight="1" x14ac:dyDescent="0.15">
      <c r="A101" s="44" t="str">
        <f t="shared" si="19"/>
        <v>b</v>
      </c>
      <c r="B101" s="45" t="str">
        <f t="shared" si="19"/>
        <v>逆富士型BT入</v>
      </c>
      <c r="C101" s="75" t="str">
        <f t="shared" si="19"/>
        <v>FL20W×2</v>
      </c>
      <c r="D101" s="56"/>
      <c r="E101" s="38"/>
      <c r="F101" s="39"/>
      <c r="G101" s="39"/>
      <c r="H101" s="39"/>
      <c r="I101" s="39"/>
      <c r="J101" s="39"/>
      <c r="K101" s="39"/>
      <c r="L101" s="39"/>
      <c r="M101" s="39"/>
      <c r="N101" s="39">
        <v>1</v>
      </c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>
        <v>1</v>
      </c>
      <c r="AG101" s="39"/>
      <c r="AH101" s="39"/>
      <c r="AI101" s="39"/>
      <c r="AJ101" s="39"/>
      <c r="AK101" s="39"/>
      <c r="AL101" s="39"/>
      <c r="AM101" s="39"/>
      <c r="AN101" s="50">
        <f t="shared" si="20"/>
        <v>2</v>
      </c>
    </row>
    <row r="102" spans="1:40" ht="18.600000000000001" customHeight="1" x14ac:dyDescent="0.15">
      <c r="A102" s="44" t="str">
        <f t="shared" si="19"/>
        <v>c1</v>
      </c>
      <c r="B102" s="45" t="str">
        <f t="shared" si="19"/>
        <v>直付型</v>
      </c>
      <c r="C102" s="75" t="str">
        <f t="shared" si="19"/>
        <v>FL40W×2</v>
      </c>
      <c r="D102" s="56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20"/>
        <v>0</v>
      </c>
    </row>
    <row r="103" spans="1:40" ht="18.600000000000001" customHeight="1" x14ac:dyDescent="0.15">
      <c r="A103" s="44" t="str">
        <f t="shared" si="19"/>
        <v>c2</v>
      </c>
      <c r="B103" s="45" t="str">
        <f t="shared" si="19"/>
        <v>直付型防湿型</v>
      </c>
      <c r="C103" s="75" t="str">
        <f t="shared" si="19"/>
        <v>FL40W×2</v>
      </c>
      <c r="D103" s="56"/>
      <c r="E103" s="38"/>
      <c r="F103" s="39"/>
      <c r="G103" s="39"/>
      <c r="H103" s="39"/>
      <c r="I103" s="39">
        <v>13</v>
      </c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20"/>
        <v>13</v>
      </c>
    </row>
    <row r="104" spans="1:40" ht="18.600000000000001" customHeight="1" x14ac:dyDescent="0.15">
      <c r="A104" s="44" t="str">
        <f t="shared" si="19"/>
        <v>ｄ</v>
      </c>
      <c r="B104" s="45" t="str">
        <f t="shared" si="19"/>
        <v>直付型黒板灯</v>
      </c>
      <c r="C104" s="75" t="str">
        <f t="shared" si="19"/>
        <v>FL40W×1</v>
      </c>
      <c r="D104" s="56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20"/>
        <v>0</v>
      </c>
    </row>
    <row r="105" spans="1:40" ht="18.600000000000001" customHeight="1" x14ac:dyDescent="0.15">
      <c r="A105" s="44" t="str">
        <f t="shared" si="19"/>
        <v>e</v>
      </c>
      <c r="B105" s="45" t="str">
        <f t="shared" si="19"/>
        <v>逆富士型防湿型</v>
      </c>
      <c r="C105" s="75" t="str">
        <f t="shared" si="19"/>
        <v>FL40W×2</v>
      </c>
      <c r="D105" s="56"/>
      <c r="E105" s="38"/>
      <c r="F105" s="39"/>
      <c r="G105" s="39"/>
      <c r="H105" s="39"/>
      <c r="I105" s="39">
        <v>19</v>
      </c>
      <c r="J105" s="39">
        <v>3</v>
      </c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20"/>
        <v>22</v>
      </c>
    </row>
    <row r="106" spans="1:40" ht="18.600000000000001" customHeight="1" x14ac:dyDescent="0.15">
      <c r="A106" s="44" t="str">
        <f t="shared" si="19"/>
        <v>f</v>
      </c>
      <c r="B106" s="45" t="str">
        <f t="shared" si="19"/>
        <v>殺菌灯防湿型</v>
      </c>
      <c r="C106" s="75" t="str">
        <f t="shared" si="19"/>
        <v>15W×1</v>
      </c>
      <c r="D106" s="56"/>
      <c r="E106" s="38"/>
      <c r="F106" s="39"/>
      <c r="G106" s="39"/>
      <c r="H106" s="39"/>
      <c r="I106" s="39">
        <v>9</v>
      </c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20"/>
        <v>9</v>
      </c>
    </row>
    <row r="107" spans="1:40" ht="18.600000000000001" customHeight="1" x14ac:dyDescent="0.15">
      <c r="A107" s="44" t="str">
        <f t="shared" si="19"/>
        <v>g</v>
      </c>
      <c r="B107" s="45" t="str">
        <f t="shared" si="19"/>
        <v>ﾎｰﾑﾗｲﾄ</v>
      </c>
      <c r="C107" s="75" t="str">
        <f t="shared" si="19"/>
        <v>FCL30W+40W</v>
      </c>
      <c r="D107" s="56"/>
      <c r="E107" s="38"/>
      <c r="F107" s="39"/>
      <c r="G107" s="39"/>
      <c r="H107" s="39"/>
      <c r="I107" s="39">
        <v>1</v>
      </c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20"/>
        <v>1</v>
      </c>
    </row>
    <row r="108" spans="1:40" ht="18.600000000000001" customHeight="1" x14ac:dyDescent="0.15">
      <c r="A108" s="44" t="str">
        <f t="shared" si="19"/>
        <v>h</v>
      </c>
      <c r="B108" s="45" t="str">
        <f t="shared" si="19"/>
        <v>ｳｫｰﾙﾗｲﾄ防湿型</v>
      </c>
      <c r="C108" s="75" t="str">
        <f t="shared" si="19"/>
        <v>FL20W×2</v>
      </c>
      <c r="D108" s="56"/>
      <c r="E108" s="38">
        <v>2</v>
      </c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20"/>
        <v>2</v>
      </c>
    </row>
    <row r="109" spans="1:40" ht="18.600000000000001" customHeight="1" x14ac:dyDescent="0.15">
      <c r="A109" s="44" t="str">
        <f t="shared" si="19"/>
        <v>i</v>
      </c>
      <c r="B109" s="45" t="str">
        <f t="shared" si="19"/>
        <v>壁付型</v>
      </c>
      <c r="C109" s="75" t="str">
        <f t="shared" si="19"/>
        <v>FL40W×1</v>
      </c>
      <c r="D109" s="56"/>
      <c r="E109" s="38"/>
      <c r="F109" s="39"/>
      <c r="G109" s="39"/>
      <c r="H109" s="39"/>
      <c r="I109" s="39">
        <v>1</v>
      </c>
      <c r="J109" s="39"/>
      <c r="K109" s="39">
        <v>2</v>
      </c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20"/>
        <v>3</v>
      </c>
    </row>
    <row r="110" spans="1:40" ht="18.600000000000001" customHeight="1" x14ac:dyDescent="0.15">
      <c r="A110" s="44" t="str">
        <f t="shared" si="19"/>
        <v>k</v>
      </c>
      <c r="B110" s="45" t="str">
        <f t="shared" si="19"/>
        <v>直付型丸形防湿型</v>
      </c>
      <c r="C110" s="75" t="str">
        <f t="shared" si="19"/>
        <v>IL60W×1</v>
      </c>
      <c r="D110" s="56"/>
      <c r="E110" s="38"/>
      <c r="F110" s="39"/>
      <c r="G110" s="39"/>
      <c r="H110" s="39"/>
      <c r="I110" s="39">
        <v>1</v>
      </c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20"/>
        <v>1</v>
      </c>
    </row>
    <row r="111" spans="1:40" ht="18.600000000000001" customHeight="1" x14ac:dyDescent="0.15">
      <c r="A111" s="44" t="str">
        <f t="shared" si="19"/>
        <v>l</v>
      </c>
      <c r="B111" s="45" t="str">
        <f t="shared" si="19"/>
        <v>ボーダーライト</v>
      </c>
      <c r="C111" s="75" t="str">
        <f t="shared" si="19"/>
        <v>95W×9</v>
      </c>
      <c r="D111" s="56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20"/>
        <v>0</v>
      </c>
    </row>
    <row r="112" spans="1:40" s="81" customFormat="1" ht="20.100000000000001" customHeight="1" x14ac:dyDescent="0.15">
      <c r="A112" s="44" t="str">
        <f t="shared" si="19"/>
        <v>m</v>
      </c>
      <c r="B112" s="45" t="str">
        <f t="shared" si="19"/>
        <v>フットライト</v>
      </c>
      <c r="C112" s="75" t="str">
        <f t="shared" si="19"/>
        <v>57W×12</v>
      </c>
      <c r="D112" s="56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20"/>
        <v>0</v>
      </c>
    </row>
    <row r="113" spans="1:40" s="81" customFormat="1" ht="20.100000000000001" customHeight="1" x14ac:dyDescent="0.15">
      <c r="A113" s="44" t="str">
        <f t="shared" si="19"/>
        <v>n</v>
      </c>
      <c r="B113" s="45" t="str">
        <f t="shared" si="19"/>
        <v>ミニハロゲン</v>
      </c>
      <c r="C113" s="75" t="str">
        <f t="shared" si="19"/>
        <v>250W</v>
      </c>
      <c r="D113" s="56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20"/>
        <v>0</v>
      </c>
    </row>
    <row r="114" spans="1:40" ht="18.600000000000001" customHeight="1" x14ac:dyDescent="0.15">
      <c r="A114" s="44" t="str">
        <f t="shared" si="19"/>
        <v>o</v>
      </c>
      <c r="B114" s="45" t="str">
        <f t="shared" si="19"/>
        <v>HID灯</v>
      </c>
      <c r="C114" s="75" t="str">
        <f t="shared" si="19"/>
        <v>MF700W×1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20"/>
        <v>0</v>
      </c>
    </row>
    <row r="115" spans="1:40" ht="18.600000000000001" customHeight="1" x14ac:dyDescent="0.15">
      <c r="A115" s="44" t="str">
        <f t="shared" si="19"/>
        <v>p</v>
      </c>
      <c r="B115" s="45" t="str">
        <f t="shared" si="19"/>
        <v>HID灯</v>
      </c>
      <c r="C115" s="75" t="str">
        <f t="shared" si="19"/>
        <v>MF250W×1</v>
      </c>
      <c r="D115" s="78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20"/>
        <v>0</v>
      </c>
    </row>
    <row r="116" spans="1:40" ht="18.600000000000001" customHeight="1" x14ac:dyDescent="0.15">
      <c r="A116" s="44" t="str">
        <f t="shared" ref="A116:C126" si="21">A54</f>
        <v>q</v>
      </c>
      <c r="B116" s="45" t="str">
        <f t="shared" si="21"/>
        <v>ｱﾝﾅｲﾄHID灯</v>
      </c>
      <c r="C116" s="75" t="str">
        <f t="shared" si="21"/>
        <v>MF700W×1+IL250W×1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20"/>
        <v>0</v>
      </c>
    </row>
    <row r="117" spans="1:40" s="81" customFormat="1" ht="20.100000000000001" customHeight="1" x14ac:dyDescent="0.15">
      <c r="A117" s="44" t="str">
        <f t="shared" si="21"/>
        <v>r</v>
      </c>
      <c r="B117" s="45" t="str">
        <f t="shared" si="21"/>
        <v>埋込型</v>
      </c>
      <c r="C117" s="75" t="str">
        <f t="shared" si="21"/>
        <v>FHF32W×1</v>
      </c>
      <c r="D117" s="37"/>
      <c r="E117" s="38"/>
      <c r="F117" s="39"/>
      <c r="G117" s="39"/>
      <c r="H117" s="39"/>
      <c r="I117" s="39"/>
      <c r="J117" s="39"/>
      <c r="K117" s="39"/>
      <c r="L117" s="39">
        <v>4</v>
      </c>
      <c r="M117" s="39">
        <v>3</v>
      </c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20"/>
        <v>7</v>
      </c>
    </row>
    <row r="118" spans="1:40" ht="18.600000000000001" customHeight="1" x14ac:dyDescent="0.15">
      <c r="A118" s="44" t="str">
        <f t="shared" si="21"/>
        <v>s</v>
      </c>
      <c r="B118" s="45" t="str">
        <f t="shared" si="21"/>
        <v>ﾌﾞﾗｹｯﾄﾗｲﾄ</v>
      </c>
      <c r="C118" s="75" t="str">
        <f t="shared" si="21"/>
        <v>FL20W×1</v>
      </c>
      <c r="D118" s="37"/>
      <c r="E118" s="38"/>
      <c r="F118" s="39"/>
      <c r="G118" s="39"/>
      <c r="H118" s="39"/>
      <c r="I118" s="39"/>
      <c r="J118" s="39"/>
      <c r="K118" s="39"/>
      <c r="L118" s="39">
        <v>2</v>
      </c>
      <c r="M118" s="39">
        <v>2</v>
      </c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50">
        <f t="shared" si="20"/>
        <v>4</v>
      </c>
    </row>
    <row r="119" spans="1:40" ht="18.600000000000001" customHeight="1" x14ac:dyDescent="0.15">
      <c r="A119" s="44" t="str">
        <f t="shared" si="21"/>
        <v>ｔ</v>
      </c>
      <c r="B119" s="45" t="str">
        <f t="shared" si="21"/>
        <v>直付型</v>
      </c>
      <c r="C119" s="75" t="str">
        <f t="shared" si="21"/>
        <v>FHF32W×2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20"/>
        <v>0</v>
      </c>
    </row>
    <row r="120" spans="1:40" ht="18.600000000000001" customHeight="1" x14ac:dyDescent="0.15">
      <c r="A120" s="44" t="str">
        <f t="shared" si="21"/>
        <v>u</v>
      </c>
      <c r="B120" s="45" t="str">
        <f t="shared" si="21"/>
        <v>逆富士型</v>
      </c>
      <c r="C120" s="75" t="str">
        <f t="shared" si="21"/>
        <v>FHF32W×2</v>
      </c>
      <c r="D120" s="78"/>
      <c r="E120" s="38">
        <v>1</v>
      </c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>
        <v>2</v>
      </c>
      <c r="AB120" s="39"/>
      <c r="AC120" s="39"/>
      <c r="AD120" s="39"/>
      <c r="AE120" s="39"/>
      <c r="AF120" s="39"/>
      <c r="AG120" s="39">
        <v>3</v>
      </c>
      <c r="AH120" s="39"/>
      <c r="AI120" s="39"/>
      <c r="AJ120" s="39"/>
      <c r="AK120" s="39"/>
      <c r="AL120" s="39"/>
      <c r="AM120" s="39"/>
      <c r="AN120" s="50">
        <f t="shared" si="20"/>
        <v>6</v>
      </c>
    </row>
    <row r="121" spans="1:40" ht="18.600000000000001" customHeight="1" x14ac:dyDescent="0.15">
      <c r="A121" s="44" t="str">
        <f t="shared" si="21"/>
        <v>v</v>
      </c>
      <c r="B121" s="45" t="str">
        <f t="shared" si="21"/>
        <v>逆富士型防湿型</v>
      </c>
      <c r="C121" s="75" t="str">
        <f t="shared" si="21"/>
        <v>FHF32W×2</v>
      </c>
      <c r="D121" s="37"/>
      <c r="E121" s="38">
        <v>4</v>
      </c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50">
        <f t="shared" si="20"/>
        <v>4</v>
      </c>
    </row>
    <row r="122" spans="1:40" s="81" customFormat="1" ht="20.100000000000001" customHeight="1" x14ac:dyDescent="0.15">
      <c r="A122" s="44" t="str">
        <f t="shared" si="21"/>
        <v>w</v>
      </c>
      <c r="B122" s="45" t="str">
        <f t="shared" si="21"/>
        <v>逆富士型</v>
      </c>
      <c r="C122" s="75" t="str">
        <f t="shared" si="21"/>
        <v>FHF32W×1</v>
      </c>
      <c r="D122" s="37"/>
      <c r="E122" s="38"/>
      <c r="F122" s="39">
        <v>2</v>
      </c>
      <c r="G122" s="39">
        <v>7</v>
      </c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>
        <v>22</v>
      </c>
      <c r="AG122" s="39">
        <v>6</v>
      </c>
      <c r="AH122" s="39"/>
      <c r="AI122" s="39"/>
      <c r="AJ122" s="39"/>
      <c r="AK122" s="39"/>
      <c r="AL122" s="39"/>
      <c r="AM122" s="39"/>
      <c r="AN122" s="50">
        <f t="shared" si="20"/>
        <v>37</v>
      </c>
    </row>
    <row r="123" spans="1:40" ht="18.600000000000001" customHeight="1" x14ac:dyDescent="0.15">
      <c r="A123" s="44" t="str">
        <f t="shared" si="21"/>
        <v>x</v>
      </c>
      <c r="B123" s="45" t="str">
        <f t="shared" si="21"/>
        <v>直付型黒板灯</v>
      </c>
      <c r="C123" s="75" t="str">
        <f t="shared" si="21"/>
        <v>FHF32W×1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50">
        <f t="shared" si="20"/>
        <v>0</v>
      </c>
    </row>
    <row r="124" spans="1:40" ht="18.600000000000001" customHeight="1" x14ac:dyDescent="0.15">
      <c r="A124" s="44" t="str">
        <f t="shared" si="21"/>
        <v>y</v>
      </c>
      <c r="B124" s="45" t="str">
        <f t="shared" si="21"/>
        <v>ｳｫｰﾙﾗｲﾄ防湿型</v>
      </c>
      <c r="C124" s="75" t="str">
        <f t="shared" si="21"/>
        <v>FHF32W×1</v>
      </c>
      <c r="D124" s="37"/>
      <c r="E124" s="38"/>
      <c r="F124" s="39">
        <v>1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50">
        <f t="shared" si="20"/>
        <v>1</v>
      </c>
    </row>
    <row r="125" spans="1:40" s="81" customFormat="1" ht="20.100000000000001" customHeight="1" x14ac:dyDescent="0.15">
      <c r="A125" s="44">
        <f t="shared" si="21"/>
        <v>0</v>
      </c>
      <c r="B125" s="45">
        <f t="shared" si="21"/>
        <v>0</v>
      </c>
      <c r="C125" s="75">
        <f t="shared" si="21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20"/>
        <v>0</v>
      </c>
    </row>
    <row r="126" spans="1:40" s="81" customFormat="1" ht="20.100000000000001" customHeight="1" x14ac:dyDescent="0.15">
      <c r="A126" s="57">
        <f t="shared" si="21"/>
        <v>0</v>
      </c>
      <c r="B126" s="58">
        <f t="shared" si="21"/>
        <v>0</v>
      </c>
      <c r="C126" s="85">
        <f t="shared" si="21"/>
        <v>0</v>
      </c>
      <c r="D126" s="86"/>
      <c r="E126" s="61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5">
        <f t="shared" si="20"/>
        <v>0</v>
      </c>
    </row>
    <row r="127" spans="1:40" s="81" customFormat="1" ht="20.100000000000001" customHeight="1" x14ac:dyDescent="0.15">
      <c r="A127" s="103" t="s">
        <v>4</v>
      </c>
      <c r="B127" s="142"/>
      <c r="C127" s="143"/>
      <c r="D127" s="28" t="s">
        <v>5</v>
      </c>
      <c r="E127" s="127" t="s">
        <v>132</v>
      </c>
      <c r="F127" s="115" t="s">
        <v>141</v>
      </c>
      <c r="G127" s="115" t="s">
        <v>137</v>
      </c>
      <c r="H127" s="115" t="s">
        <v>162</v>
      </c>
      <c r="I127" s="115" t="s">
        <v>136</v>
      </c>
      <c r="J127" s="115" t="s">
        <v>138</v>
      </c>
      <c r="K127" s="115" t="s">
        <v>139</v>
      </c>
      <c r="L127" s="115" t="s">
        <v>140</v>
      </c>
      <c r="M127" s="115" t="s">
        <v>163</v>
      </c>
      <c r="N127" s="115" t="s">
        <v>132</v>
      </c>
      <c r="O127" s="115" t="s">
        <v>164</v>
      </c>
      <c r="P127" s="115" t="s">
        <v>141</v>
      </c>
      <c r="Q127" s="115" t="s">
        <v>132</v>
      </c>
      <c r="R127" s="115" t="s">
        <v>165</v>
      </c>
      <c r="S127" s="115" t="s">
        <v>166</v>
      </c>
      <c r="T127" s="115" t="s">
        <v>167</v>
      </c>
      <c r="U127" s="115" t="s">
        <v>168</v>
      </c>
      <c r="V127" s="115" t="s">
        <v>169</v>
      </c>
      <c r="W127" s="115" t="s">
        <v>170</v>
      </c>
      <c r="X127" s="115" t="s">
        <v>171</v>
      </c>
      <c r="Y127" s="115" t="s">
        <v>140</v>
      </c>
      <c r="Z127" s="115" t="s">
        <v>132</v>
      </c>
      <c r="AA127" s="115" t="s">
        <v>172</v>
      </c>
      <c r="AB127" s="115" t="s">
        <v>173</v>
      </c>
      <c r="AC127" s="115" t="s">
        <v>173</v>
      </c>
      <c r="AD127" s="115" t="s">
        <v>174</v>
      </c>
      <c r="AE127" s="115" t="s">
        <v>172</v>
      </c>
      <c r="AF127" s="115" t="s">
        <v>173</v>
      </c>
      <c r="AG127" s="115" t="s">
        <v>172</v>
      </c>
      <c r="AH127" s="115" t="s">
        <v>173</v>
      </c>
      <c r="AI127" s="115" t="s">
        <v>173</v>
      </c>
      <c r="AJ127" s="115" t="s">
        <v>175</v>
      </c>
      <c r="AK127" s="115" t="s">
        <v>173</v>
      </c>
      <c r="AL127" s="115" t="s">
        <v>174</v>
      </c>
      <c r="AM127" s="115" t="s">
        <v>131</v>
      </c>
      <c r="AN127" s="91" t="s">
        <v>160</v>
      </c>
    </row>
    <row r="128" spans="1:40" ht="18.600000000000001" customHeight="1" x14ac:dyDescent="0.15">
      <c r="A128" s="144"/>
      <c r="B128" s="145"/>
      <c r="C128" s="146"/>
      <c r="D128" s="30" t="s">
        <v>12</v>
      </c>
      <c r="E128" s="128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92"/>
    </row>
    <row r="129" spans="1:40" ht="18.600000000000001" customHeight="1" x14ac:dyDescent="0.15">
      <c r="A129" s="144"/>
      <c r="B129" s="145"/>
      <c r="C129" s="146"/>
      <c r="D129" s="30" t="s">
        <v>13</v>
      </c>
      <c r="E129" s="128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16"/>
      <c r="AI129" s="116"/>
      <c r="AJ129" s="116"/>
      <c r="AK129" s="116"/>
      <c r="AL129" s="116"/>
      <c r="AM129" s="116"/>
      <c r="AN129" s="92"/>
    </row>
    <row r="130" spans="1:40" ht="18.600000000000001" customHeight="1" x14ac:dyDescent="0.15">
      <c r="A130" s="147"/>
      <c r="B130" s="148"/>
      <c r="C130" s="149"/>
      <c r="D130" s="32" t="s">
        <v>14</v>
      </c>
      <c r="E130" s="129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93"/>
    </row>
    <row r="131" spans="1:40" ht="18.600000000000001" customHeight="1" x14ac:dyDescent="0.15">
      <c r="A131" s="118" t="s">
        <v>176</v>
      </c>
      <c r="B131" s="119"/>
      <c r="C131" s="120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22">A70</f>
        <v>A1</v>
      </c>
      <c r="B132" s="45" t="str">
        <f t="shared" si="22"/>
        <v>埋込型</v>
      </c>
      <c r="C132" s="46" t="str">
        <f t="shared" si="22"/>
        <v>FLR40W×2</v>
      </c>
      <c r="D132" s="47"/>
      <c r="E132" s="38"/>
      <c r="F132" s="39"/>
      <c r="G132" s="39"/>
      <c r="H132" s="39"/>
      <c r="I132" s="39"/>
      <c r="J132" s="39"/>
      <c r="K132" s="39"/>
      <c r="L132" s="39">
        <v>2</v>
      </c>
      <c r="M132" s="39"/>
      <c r="N132" s="39"/>
      <c r="O132" s="39"/>
      <c r="P132" s="39"/>
      <c r="Q132" s="39"/>
      <c r="R132" s="39"/>
      <c r="S132" s="39">
        <v>6</v>
      </c>
      <c r="T132" s="39"/>
      <c r="U132" s="39"/>
      <c r="V132" s="39">
        <v>11</v>
      </c>
      <c r="W132" s="39"/>
      <c r="X132" s="39"/>
      <c r="Y132" s="39">
        <v>6</v>
      </c>
      <c r="Z132" s="39"/>
      <c r="AA132" s="39"/>
      <c r="AB132" s="39"/>
      <c r="AC132" s="39"/>
      <c r="AD132" s="39">
        <v>32</v>
      </c>
      <c r="AE132" s="39"/>
      <c r="AF132" s="39"/>
      <c r="AG132" s="39"/>
      <c r="AH132" s="39"/>
      <c r="AI132" s="39"/>
      <c r="AJ132" s="39"/>
      <c r="AK132" s="39"/>
      <c r="AL132" s="39"/>
      <c r="AM132" s="39"/>
      <c r="AN132" s="50">
        <f t="shared" ref="AN132:AN157" si="23">SUM(E132:AM132)</f>
        <v>57</v>
      </c>
    </row>
    <row r="133" spans="1:40" ht="18.600000000000001" customHeight="1" x14ac:dyDescent="0.15">
      <c r="A133" s="44" t="str">
        <f t="shared" si="22"/>
        <v>A2</v>
      </c>
      <c r="B133" s="45" t="str">
        <f t="shared" si="22"/>
        <v>埋込型</v>
      </c>
      <c r="C133" s="46" t="str">
        <f t="shared" si="22"/>
        <v>FL20W×2</v>
      </c>
      <c r="D133" s="47"/>
      <c r="E133" s="38"/>
      <c r="F133" s="39"/>
      <c r="G133" s="39"/>
      <c r="H133" s="39"/>
      <c r="I133" s="39"/>
      <c r="J133" s="39"/>
      <c r="K133" s="39"/>
      <c r="L133" s="39">
        <v>11</v>
      </c>
      <c r="M133" s="39"/>
      <c r="N133" s="39"/>
      <c r="O133" s="39">
        <v>1</v>
      </c>
      <c r="P133" s="39"/>
      <c r="Q133" s="39"/>
      <c r="R133" s="39"/>
      <c r="S133" s="39"/>
      <c r="T133" s="39"/>
      <c r="U133" s="39"/>
      <c r="V133" s="39"/>
      <c r="W133" s="39"/>
      <c r="X133" s="39"/>
      <c r="Y133" s="39">
        <v>7</v>
      </c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 t="shared" si="23"/>
        <v>19</v>
      </c>
    </row>
    <row r="134" spans="1:40" ht="18.600000000000001" customHeight="1" x14ac:dyDescent="0.15">
      <c r="A134" s="44" t="str">
        <f t="shared" si="22"/>
        <v>A3</v>
      </c>
      <c r="B134" s="45" t="str">
        <f t="shared" si="22"/>
        <v>埋込型</v>
      </c>
      <c r="C134" s="46" t="str">
        <f t="shared" si="22"/>
        <v>FLR40W×1</v>
      </c>
      <c r="D134" s="47"/>
      <c r="E134" s="38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si="23"/>
        <v>0</v>
      </c>
    </row>
    <row r="135" spans="1:40" ht="18.600000000000001" customHeight="1" x14ac:dyDescent="0.15">
      <c r="A135" s="44" t="str">
        <f t="shared" si="22"/>
        <v>B</v>
      </c>
      <c r="B135" s="45" t="str">
        <f t="shared" si="22"/>
        <v>H型パイプ吊</v>
      </c>
      <c r="C135" s="46" t="str">
        <f t="shared" si="22"/>
        <v>FLR40W×2</v>
      </c>
      <c r="D135" s="47"/>
      <c r="E135" s="38"/>
      <c r="F135" s="39"/>
      <c r="G135" s="39"/>
      <c r="H135" s="39"/>
      <c r="I135" s="39"/>
      <c r="J135" s="39"/>
      <c r="K135" s="39"/>
      <c r="L135" s="39"/>
      <c r="M135" s="39">
        <v>30</v>
      </c>
      <c r="N135" s="39"/>
      <c r="O135" s="39"/>
      <c r="P135" s="39"/>
      <c r="Q135" s="39"/>
      <c r="R135" s="39">
        <v>12</v>
      </c>
      <c r="S135" s="39"/>
      <c r="T135" s="39"/>
      <c r="U135" s="39"/>
      <c r="V135" s="39"/>
      <c r="W135" s="39"/>
      <c r="X135" s="39"/>
      <c r="Y135" s="39"/>
      <c r="Z135" s="39"/>
      <c r="AA135" s="39">
        <v>12</v>
      </c>
      <c r="AB135" s="39">
        <v>3</v>
      </c>
      <c r="AC135" s="39">
        <v>3</v>
      </c>
      <c r="AD135" s="39"/>
      <c r="AE135" s="39"/>
      <c r="AF135" s="39"/>
      <c r="AG135" s="39">
        <v>16</v>
      </c>
      <c r="AH135" s="39">
        <v>3</v>
      </c>
      <c r="AI135" s="39">
        <v>3</v>
      </c>
      <c r="AJ135" s="39">
        <v>16</v>
      </c>
      <c r="AK135" s="39">
        <v>3</v>
      </c>
      <c r="AL135" s="39"/>
      <c r="AM135" s="39"/>
      <c r="AN135" s="50">
        <f t="shared" si="23"/>
        <v>101</v>
      </c>
    </row>
    <row r="136" spans="1:40" ht="18.600000000000001" customHeight="1" x14ac:dyDescent="0.15">
      <c r="A136" s="44" t="str">
        <f t="shared" si="22"/>
        <v>C1</v>
      </c>
      <c r="B136" s="45" t="str">
        <f t="shared" si="22"/>
        <v>逆富士型</v>
      </c>
      <c r="C136" s="46" t="str">
        <f t="shared" si="22"/>
        <v>FLR40W×2</v>
      </c>
      <c r="D136" s="47"/>
      <c r="E136" s="38"/>
      <c r="F136" s="39">
        <v>4</v>
      </c>
      <c r="G136" s="39"/>
      <c r="H136" s="39"/>
      <c r="I136" s="39"/>
      <c r="J136" s="39"/>
      <c r="K136" s="39"/>
      <c r="L136" s="39"/>
      <c r="M136" s="39"/>
      <c r="N136" s="39"/>
      <c r="O136" s="39">
        <v>1</v>
      </c>
      <c r="P136" s="39"/>
      <c r="Q136" s="39">
        <v>2</v>
      </c>
      <c r="R136" s="39"/>
      <c r="S136" s="39"/>
      <c r="T136" s="39">
        <v>6</v>
      </c>
      <c r="U136" s="39"/>
      <c r="V136" s="39"/>
      <c r="W136" s="39">
        <v>2</v>
      </c>
      <c r="X136" s="39">
        <v>1</v>
      </c>
      <c r="Y136" s="39"/>
      <c r="Z136" s="39">
        <v>2</v>
      </c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23"/>
        <v>18</v>
      </c>
    </row>
    <row r="137" spans="1:40" ht="18.600000000000001" customHeight="1" x14ac:dyDescent="0.15">
      <c r="A137" s="44" t="str">
        <f t="shared" si="22"/>
        <v>C2</v>
      </c>
      <c r="B137" s="45" t="str">
        <f t="shared" si="22"/>
        <v>逆富士型</v>
      </c>
      <c r="C137" s="46" t="str">
        <f t="shared" si="22"/>
        <v>FL20W×2</v>
      </c>
      <c r="D137" s="47"/>
      <c r="E137" s="38"/>
      <c r="F137" s="39"/>
      <c r="G137" s="39"/>
      <c r="H137" s="39"/>
      <c r="I137" s="39">
        <v>3</v>
      </c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>
        <v>2</v>
      </c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23"/>
        <v>5</v>
      </c>
    </row>
    <row r="138" spans="1:40" ht="18.600000000000001" customHeight="1" x14ac:dyDescent="0.15">
      <c r="A138" s="44" t="str">
        <f t="shared" si="22"/>
        <v>D1</v>
      </c>
      <c r="B138" s="45" t="str">
        <f t="shared" si="22"/>
        <v>逆富士型</v>
      </c>
      <c r="C138" s="46" t="str">
        <f t="shared" si="22"/>
        <v>FLR40W×1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/>
      <c r="O138" s="39">
        <v>2</v>
      </c>
      <c r="P138" s="39">
        <v>2</v>
      </c>
      <c r="Q138" s="39"/>
      <c r="R138" s="39"/>
      <c r="S138" s="39"/>
      <c r="T138" s="39"/>
      <c r="U138" s="39">
        <v>1</v>
      </c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3"/>
        <v>5</v>
      </c>
    </row>
    <row r="139" spans="1:40" ht="18.600000000000001" customHeight="1" x14ac:dyDescent="0.15">
      <c r="A139" s="44" t="str">
        <f t="shared" si="22"/>
        <v>D2</v>
      </c>
      <c r="B139" s="45" t="str">
        <f t="shared" si="22"/>
        <v>逆富士型</v>
      </c>
      <c r="C139" s="46" t="str">
        <f t="shared" si="22"/>
        <v>FL20W×1</v>
      </c>
      <c r="D139" s="47"/>
      <c r="E139" s="38"/>
      <c r="F139" s="39"/>
      <c r="G139" s="39"/>
      <c r="H139" s="39">
        <v>1</v>
      </c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23"/>
        <v>1</v>
      </c>
    </row>
    <row r="140" spans="1:40" ht="18.600000000000001" customHeight="1" x14ac:dyDescent="0.15">
      <c r="A140" s="44" t="str">
        <f t="shared" si="22"/>
        <v>E</v>
      </c>
      <c r="B140" s="45" t="str">
        <f t="shared" si="22"/>
        <v>黒板灯パイプ吊</v>
      </c>
      <c r="C140" s="46" t="str">
        <f t="shared" si="22"/>
        <v>FLR40W×1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>
        <v>10</v>
      </c>
      <c r="N140" s="39"/>
      <c r="O140" s="39"/>
      <c r="P140" s="39"/>
      <c r="Q140" s="39"/>
      <c r="R140" s="39">
        <v>4</v>
      </c>
      <c r="S140" s="39"/>
      <c r="T140" s="39"/>
      <c r="U140" s="39"/>
      <c r="V140" s="39"/>
      <c r="W140" s="39"/>
      <c r="X140" s="39"/>
      <c r="Y140" s="39"/>
      <c r="Z140" s="39"/>
      <c r="AA140" s="39">
        <v>2</v>
      </c>
      <c r="AB140" s="39"/>
      <c r="AC140" s="39"/>
      <c r="AD140" s="39">
        <v>2</v>
      </c>
      <c r="AE140" s="39"/>
      <c r="AF140" s="39"/>
      <c r="AG140" s="39">
        <v>2</v>
      </c>
      <c r="AH140" s="39"/>
      <c r="AI140" s="39"/>
      <c r="AJ140" s="39">
        <v>2</v>
      </c>
      <c r="AK140" s="39"/>
      <c r="AL140" s="39"/>
      <c r="AM140" s="39"/>
      <c r="AN140" s="50">
        <f t="shared" si="23"/>
        <v>22</v>
      </c>
    </row>
    <row r="141" spans="1:40" ht="18.600000000000001" customHeight="1" x14ac:dyDescent="0.15">
      <c r="A141" s="44" t="str">
        <f t="shared" si="22"/>
        <v>F</v>
      </c>
      <c r="B141" s="45" t="str">
        <f t="shared" si="22"/>
        <v>ｳｫｰﾙﾗﾝﾌﾟ防湿型</v>
      </c>
      <c r="C141" s="46" t="str">
        <f t="shared" si="22"/>
        <v>FL20W×1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>
        <v>1</v>
      </c>
      <c r="AN141" s="50">
        <f t="shared" si="23"/>
        <v>1</v>
      </c>
    </row>
    <row r="142" spans="1:40" ht="18.600000000000001" customHeight="1" x14ac:dyDescent="0.15">
      <c r="A142" s="44" t="str">
        <f t="shared" si="22"/>
        <v>G</v>
      </c>
      <c r="B142" s="45" t="str">
        <f t="shared" si="22"/>
        <v>ﾌﾞﾗｹｯﾄﾗｲﾄ防湿型</v>
      </c>
      <c r="C142" s="46" t="str">
        <f t="shared" si="22"/>
        <v>FL20ｗ×2</v>
      </c>
      <c r="D142" s="47"/>
      <c r="E142" s="38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23"/>
        <v>0</v>
      </c>
    </row>
    <row r="143" spans="1:40" ht="18.600000000000001" customHeight="1" x14ac:dyDescent="0.15">
      <c r="A143" s="44" t="str">
        <f t="shared" si="22"/>
        <v>H1</v>
      </c>
      <c r="B143" s="45" t="str">
        <f t="shared" si="22"/>
        <v>ｳｫ-ﾙﾗｲﾄ</v>
      </c>
      <c r="C143" s="46" t="str">
        <f t="shared" si="22"/>
        <v>FLR40W×1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3"/>
        <v>0</v>
      </c>
    </row>
    <row r="144" spans="1:40" ht="18.600000000000001" customHeight="1" x14ac:dyDescent="0.15">
      <c r="A144" s="44" t="str">
        <f t="shared" si="22"/>
        <v>H2</v>
      </c>
      <c r="B144" s="45" t="str">
        <f t="shared" si="22"/>
        <v>ｳｫｰﾙﾗｲﾄ</v>
      </c>
      <c r="C144" s="46" t="str">
        <f t="shared" si="22"/>
        <v>FLR20W×1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23"/>
        <v>0</v>
      </c>
    </row>
    <row r="145" spans="1:40" ht="18.600000000000001" customHeight="1" x14ac:dyDescent="0.15">
      <c r="A145" s="44" t="str">
        <f t="shared" si="22"/>
        <v>I</v>
      </c>
      <c r="B145" s="45" t="str">
        <f t="shared" si="22"/>
        <v>逆富士型BT入</v>
      </c>
      <c r="C145" s="46" t="str">
        <f t="shared" si="22"/>
        <v>FL20W×1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>
        <v>2</v>
      </c>
      <c r="R145" s="39"/>
      <c r="S145" s="39"/>
      <c r="T145" s="39"/>
      <c r="U145" s="39"/>
      <c r="V145" s="39"/>
      <c r="W145" s="39"/>
      <c r="X145" s="39"/>
      <c r="Y145" s="39"/>
      <c r="Z145" s="39">
        <v>2</v>
      </c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 t="shared" si="23"/>
        <v>4</v>
      </c>
    </row>
    <row r="146" spans="1:40" ht="18.600000000000001" customHeight="1" x14ac:dyDescent="0.15">
      <c r="A146" s="44" t="str">
        <f t="shared" si="22"/>
        <v>J</v>
      </c>
      <c r="B146" s="45" t="str">
        <f t="shared" si="22"/>
        <v>ﾎｰﾑﾗｲﾄ</v>
      </c>
      <c r="C146" s="46" t="str">
        <f t="shared" si="22"/>
        <v>FCL30W×2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23"/>
        <v>0</v>
      </c>
    </row>
    <row r="147" spans="1:40" ht="18.600000000000001" customHeight="1" x14ac:dyDescent="0.15">
      <c r="A147" s="44" t="str">
        <f t="shared" si="22"/>
        <v>L</v>
      </c>
      <c r="B147" s="45" t="str">
        <f t="shared" si="22"/>
        <v>直付型丸形</v>
      </c>
      <c r="C147" s="46" t="str">
        <f t="shared" si="22"/>
        <v>IL60W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3"/>
        <v>0</v>
      </c>
    </row>
    <row r="148" spans="1:40" ht="18.600000000000001" customHeight="1" x14ac:dyDescent="0.15">
      <c r="A148" s="44" t="str">
        <f t="shared" ref="A148:C157" si="24">A86</f>
        <v>M1</v>
      </c>
      <c r="B148" s="45" t="str">
        <f t="shared" si="24"/>
        <v>非常口誘導灯片面BT入</v>
      </c>
      <c r="C148" s="46" t="str">
        <f t="shared" si="24"/>
        <v>FL10W×1</v>
      </c>
      <c r="D148" s="52"/>
      <c r="E148" s="38"/>
      <c r="F148" s="39"/>
      <c r="G148" s="39"/>
      <c r="H148" s="39"/>
      <c r="I148" s="39"/>
      <c r="J148" s="39"/>
      <c r="K148" s="39"/>
      <c r="L148" s="39">
        <v>3</v>
      </c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>
        <v>1</v>
      </c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3"/>
        <v>4</v>
      </c>
    </row>
    <row r="149" spans="1:40" ht="18.600000000000001" customHeight="1" x14ac:dyDescent="0.15">
      <c r="A149" s="44" t="str">
        <f t="shared" si="24"/>
        <v>M2</v>
      </c>
      <c r="B149" s="45" t="str">
        <f t="shared" si="24"/>
        <v>非常口誘導灯両面BT入</v>
      </c>
      <c r="C149" s="46" t="str">
        <f t="shared" si="24"/>
        <v>FL10W×1</v>
      </c>
      <c r="D149" s="52"/>
      <c r="E149" s="38"/>
      <c r="F149" s="39"/>
      <c r="G149" s="39"/>
      <c r="H149" s="39"/>
      <c r="I149" s="39"/>
      <c r="J149" s="39"/>
      <c r="K149" s="39"/>
      <c r="L149" s="39">
        <v>3</v>
      </c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>
        <v>2</v>
      </c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50">
        <f t="shared" si="23"/>
        <v>5</v>
      </c>
    </row>
    <row r="150" spans="1:40" ht="18.600000000000001" customHeight="1" x14ac:dyDescent="0.15">
      <c r="A150" s="44" t="str">
        <f t="shared" si="24"/>
        <v>N</v>
      </c>
      <c r="B150" s="45" t="str">
        <f t="shared" si="24"/>
        <v>投光器</v>
      </c>
      <c r="C150" s="46" t="str">
        <f t="shared" si="24"/>
        <v>HF400W</v>
      </c>
      <c r="D150" s="56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3"/>
        <v>0</v>
      </c>
    </row>
    <row r="151" spans="1:40" ht="18.600000000000001" customHeight="1" x14ac:dyDescent="0.15">
      <c r="A151" s="44" t="str">
        <f t="shared" si="24"/>
        <v>P</v>
      </c>
      <c r="B151" s="45" t="str">
        <f t="shared" si="24"/>
        <v>投光器</v>
      </c>
      <c r="C151" s="46" t="str">
        <f t="shared" si="24"/>
        <v>HF2000W×2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3"/>
        <v>0</v>
      </c>
    </row>
    <row r="152" spans="1:40" ht="18.600000000000001" customHeight="1" x14ac:dyDescent="0.15">
      <c r="A152" s="44" t="str">
        <f t="shared" si="24"/>
        <v>R1</v>
      </c>
      <c r="B152" s="45" t="str">
        <f t="shared" si="24"/>
        <v>表示灯放送中</v>
      </c>
      <c r="C152" s="46" t="str">
        <f t="shared" si="24"/>
        <v>FL10W×1</v>
      </c>
      <c r="D152" s="56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>
        <v>1</v>
      </c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23"/>
        <v>1</v>
      </c>
    </row>
    <row r="153" spans="1:40" ht="18.600000000000001" customHeight="1" x14ac:dyDescent="0.15">
      <c r="A153" s="44" t="str">
        <f t="shared" si="24"/>
        <v>R2</v>
      </c>
      <c r="B153" s="45" t="str">
        <f t="shared" si="24"/>
        <v>表示灯使用中</v>
      </c>
      <c r="C153" s="46" t="str">
        <f t="shared" si="24"/>
        <v>FL10W×1</v>
      </c>
      <c r="D153" s="56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>
        <v>1</v>
      </c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23"/>
        <v>1</v>
      </c>
    </row>
    <row r="154" spans="1:40" ht="18.600000000000001" customHeight="1" x14ac:dyDescent="0.15">
      <c r="A154" s="44" t="str">
        <f t="shared" si="24"/>
        <v>S</v>
      </c>
      <c r="B154" s="45" t="str">
        <f t="shared" si="24"/>
        <v>外灯</v>
      </c>
      <c r="C154" s="46" t="str">
        <f t="shared" si="24"/>
        <v>HF400W</v>
      </c>
      <c r="D154" s="56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23"/>
        <v>0</v>
      </c>
    </row>
    <row r="155" spans="1:40" ht="18.600000000000001" customHeight="1" x14ac:dyDescent="0.15">
      <c r="A155" s="44" t="str">
        <f t="shared" si="24"/>
        <v>T</v>
      </c>
      <c r="B155" s="45" t="str">
        <f t="shared" si="24"/>
        <v>パイプ吊り型</v>
      </c>
      <c r="C155" s="46" t="str">
        <f t="shared" si="24"/>
        <v>FL40W×2</v>
      </c>
      <c r="D155" s="56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3"/>
        <v>0</v>
      </c>
    </row>
    <row r="156" spans="1:40" ht="18.600000000000001" customHeight="1" x14ac:dyDescent="0.15">
      <c r="A156" s="44" t="str">
        <f t="shared" si="24"/>
        <v>U</v>
      </c>
      <c r="B156" s="45" t="str">
        <f t="shared" si="24"/>
        <v>吊下型防爆型</v>
      </c>
      <c r="C156" s="46" t="str">
        <f t="shared" si="24"/>
        <v>IL100W×1</v>
      </c>
      <c r="D156" s="56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3"/>
        <v>0</v>
      </c>
    </row>
    <row r="157" spans="1:40" ht="18.600000000000001" customHeight="1" x14ac:dyDescent="0.15">
      <c r="A157" s="57">
        <f t="shared" si="24"/>
        <v>0</v>
      </c>
      <c r="B157" s="58">
        <f t="shared" si="24"/>
        <v>0</v>
      </c>
      <c r="C157" s="59">
        <f t="shared" si="24"/>
        <v>0</v>
      </c>
      <c r="D157" s="60"/>
      <c r="E157" s="61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5">
        <f t="shared" si="23"/>
        <v>0</v>
      </c>
    </row>
    <row r="158" spans="1:40" s="81" customFormat="1" ht="20.100000000000001" customHeight="1" x14ac:dyDescent="0.15">
      <c r="A158" s="103" t="s">
        <v>4</v>
      </c>
      <c r="B158" s="142"/>
      <c r="C158" s="143"/>
      <c r="D158" s="28" t="s">
        <v>5</v>
      </c>
      <c r="E158" s="127" t="str">
        <f>E127</f>
        <v>階段室</v>
      </c>
      <c r="F158" s="94" t="str">
        <f t="shared" ref="F158:AI158" si="25">F127</f>
        <v>教材室</v>
      </c>
      <c r="G158" s="94" t="str">
        <f t="shared" si="25"/>
        <v>機械室</v>
      </c>
      <c r="H158" s="94" t="str">
        <f t="shared" si="25"/>
        <v>排風機室</v>
      </c>
      <c r="I158" s="94" t="str">
        <f t="shared" si="25"/>
        <v>配膳室</v>
      </c>
      <c r="J158" s="94" t="str">
        <f t="shared" si="25"/>
        <v>男子トイレ</v>
      </c>
      <c r="K158" s="94" t="str">
        <f t="shared" si="25"/>
        <v>女子トイレ</v>
      </c>
      <c r="L158" s="94" t="str">
        <f t="shared" si="25"/>
        <v>廊下</v>
      </c>
      <c r="M158" s="94" t="str">
        <f t="shared" si="25"/>
        <v>普通教室×6</v>
      </c>
      <c r="N158" s="94" t="str">
        <f t="shared" si="25"/>
        <v>階段室</v>
      </c>
      <c r="O158" s="94" t="str">
        <f t="shared" si="25"/>
        <v>更衣室</v>
      </c>
      <c r="P158" s="94" t="str">
        <f t="shared" si="25"/>
        <v>教材室</v>
      </c>
      <c r="Q158" s="94" t="str">
        <f t="shared" si="25"/>
        <v>階段室</v>
      </c>
      <c r="R158" s="94" t="str">
        <f t="shared" si="25"/>
        <v>少人数教室×2</v>
      </c>
      <c r="S158" s="94" t="str">
        <f t="shared" si="25"/>
        <v>校長室</v>
      </c>
      <c r="T158" s="94" t="str">
        <f t="shared" si="25"/>
        <v>事務室</v>
      </c>
      <c r="U158" s="94" t="str">
        <f t="shared" si="25"/>
        <v>湯沸室</v>
      </c>
      <c r="V158" s="94" t="str">
        <f t="shared" si="25"/>
        <v>放送室</v>
      </c>
      <c r="W158" s="94" t="str">
        <f t="shared" si="25"/>
        <v>印刷室</v>
      </c>
      <c r="X158" s="94" t="str">
        <f t="shared" si="25"/>
        <v>暗室</v>
      </c>
      <c r="Y158" s="94" t="str">
        <f t="shared" si="25"/>
        <v>廊下</v>
      </c>
      <c r="Z158" s="94" t="str">
        <f t="shared" si="25"/>
        <v>階段室</v>
      </c>
      <c r="AA158" s="94" t="str">
        <f t="shared" si="25"/>
        <v>理科室</v>
      </c>
      <c r="AB158" s="94" t="str">
        <f t="shared" si="25"/>
        <v>準備室</v>
      </c>
      <c r="AC158" s="94" t="str">
        <f t="shared" si="25"/>
        <v>準備室</v>
      </c>
      <c r="AD158" s="94" t="str">
        <f t="shared" si="25"/>
        <v>音楽室</v>
      </c>
      <c r="AE158" s="94" t="str">
        <f t="shared" si="25"/>
        <v>理科室</v>
      </c>
      <c r="AF158" s="94" t="str">
        <f t="shared" si="25"/>
        <v>準備室</v>
      </c>
      <c r="AG158" s="94" t="str">
        <f t="shared" si="25"/>
        <v>理科室</v>
      </c>
      <c r="AH158" s="94" t="str">
        <f t="shared" si="25"/>
        <v>準備室</v>
      </c>
      <c r="AI158" s="94" t="str">
        <f t="shared" si="25"/>
        <v>準備室</v>
      </c>
      <c r="AJ158" s="94" t="str">
        <f>AJ127</f>
        <v>美術室</v>
      </c>
      <c r="AK158" s="94" t="str">
        <f>AK127</f>
        <v>準備室</v>
      </c>
      <c r="AL158" s="94" t="str">
        <f>AL127</f>
        <v>音楽室</v>
      </c>
      <c r="AM158" s="97" t="str">
        <f>AM127</f>
        <v>外部</v>
      </c>
      <c r="AN158" s="91" t="s">
        <v>160</v>
      </c>
    </row>
    <row r="159" spans="1:40" ht="18.600000000000001" customHeight="1" x14ac:dyDescent="0.15">
      <c r="A159" s="144"/>
      <c r="B159" s="145"/>
      <c r="C159" s="146"/>
      <c r="D159" s="30" t="s">
        <v>12</v>
      </c>
      <c r="E159" s="128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  <c r="V159" s="95"/>
      <c r="W159" s="95"/>
      <c r="X159" s="95"/>
      <c r="Y159" s="95"/>
      <c r="Z159" s="95"/>
      <c r="AA159" s="95"/>
      <c r="AB159" s="95"/>
      <c r="AC159" s="95"/>
      <c r="AD159" s="95"/>
      <c r="AE159" s="95"/>
      <c r="AF159" s="95"/>
      <c r="AG159" s="95"/>
      <c r="AH159" s="95"/>
      <c r="AI159" s="95"/>
      <c r="AJ159" s="95"/>
      <c r="AK159" s="95"/>
      <c r="AL159" s="95"/>
      <c r="AM159" s="98"/>
      <c r="AN159" s="92"/>
    </row>
    <row r="160" spans="1:40" ht="18.600000000000001" customHeight="1" x14ac:dyDescent="0.15">
      <c r="A160" s="144"/>
      <c r="B160" s="145"/>
      <c r="C160" s="146"/>
      <c r="D160" s="30" t="s">
        <v>13</v>
      </c>
      <c r="E160" s="128"/>
      <c r="F160" s="95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  <c r="X160" s="95"/>
      <c r="Y160" s="95"/>
      <c r="Z160" s="95"/>
      <c r="AA160" s="95"/>
      <c r="AB160" s="95"/>
      <c r="AC160" s="95"/>
      <c r="AD160" s="95"/>
      <c r="AE160" s="95"/>
      <c r="AF160" s="95"/>
      <c r="AG160" s="95"/>
      <c r="AH160" s="95"/>
      <c r="AI160" s="95"/>
      <c r="AJ160" s="95"/>
      <c r="AK160" s="95"/>
      <c r="AL160" s="95"/>
      <c r="AM160" s="98"/>
      <c r="AN160" s="92"/>
    </row>
    <row r="161" spans="1:40" ht="18.600000000000001" customHeight="1" x14ac:dyDescent="0.15">
      <c r="A161" s="147"/>
      <c r="B161" s="148"/>
      <c r="C161" s="149"/>
      <c r="D161" s="32" t="s">
        <v>14</v>
      </c>
      <c r="E161" s="129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  <c r="AB161" s="96"/>
      <c r="AC161" s="96"/>
      <c r="AD161" s="96"/>
      <c r="AE161" s="96"/>
      <c r="AF161" s="96"/>
      <c r="AG161" s="96"/>
      <c r="AH161" s="96"/>
      <c r="AI161" s="96"/>
      <c r="AJ161" s="96"/>
      <c r="AK161" s="96"/>
      <c r="AL161" s="96"/>
      <c r="AM161" s="99"/>
      <c r="AN161" s="93"/>
    </row>
    <row r="162" spans="1:40" ht="18.600000000000001" customHeight="1" x14ac:dyDescent="0.15">
      <c r="A162" s="44" t="str">
        <f t="shared" ref="A162:C177" si="26">A100</f>
        <v>a</v>
      </c>
      <c r="B162" s="45" t="str">
        <f t="shared" si="26"/>
        <v>H型直付</v>
      </c>
      <c r="C162" s="75" t="str">
        <f t="shared" si="26"/>
        <v>FL40W×2</v>
      </c>
      <c r="D162" s="56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ref="AN162:AN187" si="27">SUM(E162:AM162)</f>
        <v>0</v>
      </c>
    </row>
    <row r="163" spans="1:40" ht="18.600000000000001" customHeight="1" x14ac:dyDescent="0.15">
      <c r="A163" s="44" t="str">
        <f t="shared" si="26"/>
        <v>b</v>
      </c>
      <c r="B163" s="45" t="str">
        <f t="shared" si="26"/>
        <v>逆富士型BT入</v>
      </c>
      <c r="C163" s="75" t="str">
        <f t="shared" si="26"/>
        <v>FL20W×2</v>
      </c>
      <c r="D163" s="56"/>
      <c r="E163" s="38"/>
      <c r="F163" s="39"/>
      <c r="G163" s="39"/>
      <c r="H163" s="39"/>
      <c r="I163" s="39"/>
      <c r="J163" s="39"/>
      <c r="K163" s="39"/>
      <c r="L163" s="39"/>
      <c r="M163" s="39"/>
      <c r="N163" s="39">
        <v>2</v>
      </c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7"/>
        <v>2</v>
      </c>
    </row>
    <row r="164" spans="1:40" ht="18.600000000000001" customHeight="1" x14ac:dyDescent="0.15">
      <c r="A164" s="44" t="str">
        <f t="shared" si="26"/>
        <v>c1</v>
      </c>
      <c r="B164" s="45" t="str">
        <f t="shared" si="26"/>
        <v>直付型</v>
      </c>
      <c r="C164" s="75" t="str">
        <f t="shared" si="26"/>
        <v>FL40W×2</v>
      </c>
      <c r="D164" s="56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>
        <v>32</v>
      </c>
      <c r="AM164" s="39"/>
      <c r="AN164" s="50">
        <f t="shared" si="27"/>
        <v>32</v>
      </c>
    </row>
    <row r="165" spans="1:40" ht="18.600000000000001" customHeight="1" x14ac:dyDescent="0.15">
      <c r="A165" s="44" t="str">
        <f t="shared" si="26"/>
        <v>c2</v>
      </c>
      <c r="B165" s="45" t="str">
        <f t="shared" si="26"/>
        <v>直付型防湿型</v>
      </c>
      <c r="C165" s="75" t="str">
        <f t="shared" si="26"/>
        <v>FL40W×2</v>
      </c>
      <c r="D165" s="56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7"/>
        <v>0</v>
      </c>
    </row>
    <row r="166" spans="1:40" ht="18.600000000000001" customHeight="1" x14ac:dyDescent="0.15">
      <c r="A166" s="44" t="str">
        <f t="shared" si="26"/>
        <v>ｄ</v>
      </c>
      <c r="B166" s="45" t="str">
        <f t="shared" si="26"/>
        <v>直付型黒板灯</v>
      </c>
      <c r="C166" s="75" t="str">
        <f t="shared" si="26"/>
        <v>FL40W×1</v>
      </c>
      <c r="D166" s="56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>
        <v>2</v>
      </c>
      <c r="AM166" s="39"/>
      <c r="AN166" s="50">
        <f t="shared" si="27"/>
        <v>2</v>
      </c>
    </row>
    <row r="167" spans="1:40" ht="18.600000000000001" customHeight="1" x14ac:dyDescent="0.15">
      <c r="A167" s="44" t="str">
        <f t="shared" si="26"/>
        <v>e</v>
      </c>
      <c r="B167" s="45" t="str">
        <f t="shared" si="26"/>
        <v>逆富士型防湿型</v>
      </c>
      <c r="C167" s="75" t="str">
        <f t="shared" si="26"/>
        <v>FL40W×2</v>
      </c>
      <c r="D167" s="56"/>
      <c r="E167" s="38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7"/>
        <v>0</v>
      </c>
    </row>
    <row r="168" spans="1:40" ht="18.600000000000001" customHeight="1" x14ac:dyDescent="0.15">
      <c r="A168" s="44" t="str">
        <f t="shared" si="26"/>
        <v>f</v>
      </c>
      <c r="B168" s="45" t="str">
        <f t="shared" si="26"/>
        <v>殺菌灯防湿型</v>
      </c>
      <c r="C168" s="75" t="str">
        <f t="shared" si="26"/>
        <v>15W×1</v>
      </c>
      <c r="D168" s="56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7"/>
        <v>0</v>
      </c>
    </row>
    <row r="169" spans="1:40" ht="18.600000000000001" customHeight="1" x14ac:dyDescent="0.15">
      <c r="A169" s="44" t="str">
        <f t="shared" si="26"/>
        <v>g</v>
      </c>
      <c r="B169" s="45" t="str">
        <f t="shared" si="26"/>
        <v>ﾎｰﾑﾗｲﾄ</v>
      </c>
      <c r="C169" s="75" t="str">
        <f t="shared" si="26"/>
        <v>FCL30W+40W</v>
      </c>
      <c r="D169" s="56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7"/>
        <v>0</v>
      </c>
    </row>
    <row r="170" spans="1:40" ht="18.600000000000001" customHeight="1" x14ac:dyDescent="0.15">
      <c r="A170" s="44" t="str">
        <f t="shared" si="26"/>
        <v>h</v>
      </c>
      <c r="B170" s="45" t="str">
        <f t="shared" si="26"/>
        <v>ｳｫｰﾙﾗｲﾄ防湿型</v>
      </c>
      <c r="C170" s="75" t="str">
        <f t="shared" si="26"/>
        <v>FL20W×2</v>
      </c>
      <c r="D170" s="56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7"/>
        <v>0</v>
      </c>
    </row>
    <row r="171" spans="1:40" ht="18.600000000000001" customHeight="1" x14ac:dyDescent="0.15">
      <c r="A171" s="44" t="str">
        <f t="shared" si="26"/>
        <v>i</v>
      </c>
      <c r="B171" s="45" t="str">
        <f t="shared" si="26"/>
        <v>壁付型</v>
      </c>
      <c r="C171" s="75" t="str">
        <f t="shared" si="26"/>
        <v>FL40W×1</v>
      </c>
      <c r="D171" s="56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7"/>
        <v>0</v>
      </c>
    </row>
    <row r="172" spans="1:40" ht="18.600000000000001" customHeight="1" x14ac:dyDescent="0.15">
      <c r="A172" s="44" t="str">
        <f t="shared" si="26"/>
        <v>k</v>
      </c>
      <c r="B172" s="45" t="str">
        <f t="shared" si="26"/>
        <v>直付型丸形防湿型</v>
      </c>
      <c r="C172" s="75" t="str">
        <f t="shared" si="26"/>
        <v>IL60W×1</v>
      </c>
      <c r="D172" s="56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7"/>
        <v>0</v>
      </c>
    </row>
    <row r="173" spans="1:40" ht="18.600000000000001" customHeight="1" x14ac:dyDescent="0.15">
      <c r="A173" s="44" t="str">
        <f t="shared" si="26"/>
        <v>l</v>
      </c>
      <c r="B173" s="45" t="str">
        <f t="shared" si="26"/>
        <v>ボーダーライト</v>
      </c>
      <c r="C173" s="75" t="str">
        <f t="shared" si="26"/>
        <v>95W×9</v>
      </c>
      <c r="D173" s="56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7"/>
        <v>0</v>
      </c>
    </row>
    <row r="174" spans="1:40" ht="20.100000000000001" customHeight="1" x14ac:dyDescent="0.15">
      <c r="A174" s="44" t="str">
        <f t="shared" si="26"/>
        <v>m</v>
      </c>
      <c r="B174" s="45" t="str">
        <f t="shared" si="26"/>
        <v>フットライト</v>
      </c>
      <c r="C174" s="75" t="str">
        <f t="shared" si="26"/>
        <v>57W×12</v>
      </c>
      <c r="D174" s="56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7"/>
        <v>0</v>
      </c>
    </row>
    <row r="175" spans="1:40" ht="20.100000000000001" customHeight="1" x14ac:dyDescent="0.15">
      <c r="A175" s="44" t="str">
        <f t="shared" si="26"/>
        <v>n</v>
      </c>
      <c r="B175" s="45" t="str">
        <f t="shared" si="26"/>
        <v>ミニハロゲン</v>
      </c>
      <c r="C175" s="75" t="str">
        <f t="shared" si="26"/>
        <v>250W</v>
      </c>
      <c r="D175" s="56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7"/>
        <v>0</v>
      </c>
    </row>
    <row r="176" spans="1:40" ht="18.600000000000001" customHeight="1" x14ac:dyDescent="0.15">
      <c r="A176" s="44" t="str">
        <f t="shared" si="26"/>
        <v>o</v>
      </c>
      <c r="B176" s="45" t="str">
        <f t="shared" si="26"/>
        <v>HID灯</v>
      </c>
      <c r="C176" s="75" t="str">
        <f t="shared" si="26"/>
        <v>MF700W×1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7"/>
        <v>0</v>
      </c>
    </row>
    <row r="177" spans="1:40" ht="18.600000000000001" customHeight="1" x14ac:dyDescent="0.15">
      <c r="A177" s="44" t="str">
        <f t="shared" si="26"/>
        <v>p</v>
      </c>
      <c r="B177" s="45" t="str">
        <f t="shared" si="26"/>
        <v>HID灯</v>
      </c>
      <c r="C177" s="75" t="str">
        <f t="shared" si="26"/>
        <v>MF250W×1</v>
      </c>
      <c r="D177" s="78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7"/>
        <v>0</v>
      </c>
    </row>
    <row r="178" spans="1:40" ht="18.600000000000001" customHeight="1" x14ac:dyDescent="0.15">
      <c r="A178" s="44" t="str">
        <f t="shared" ref="A178:C188" si="28">A116</f>
        <v>q</v>
      </c>
      <c r="B178" s="45" t="str">
        <f t="shared" si="28"/>
        <v>ｱﾝﾅｲﾄHID灯</v>
      </c>
      <c r="C178" s="75" t="str">
        <f t="shared" si="28"/>
        <v>MF700W×1+IL250W×1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7"/>
        <v>0</v>
      </c>
    </row>
    <row r="179" spans="1:40" s="81" customFormat="1" ht="20.100000000000001" customHeight="1" x14ac:dyDescent="0.15">
      <c r="A179" s="44" t="str">
        <f t="shared" si="28"/>
        <v>r</v>
      </c>
      <c r="B179" s="45" t="str">
        <f t="shared" si="28"/>
        <v>埋込型</v>
      </c>
      <c r="C179" s="75" t="str">
        <f t="shared" si="28"/>
        <v>FHF32W×1</v>
      </c>
      <c r="D179" s="37"/>
      <c r="E179" s="38"/>
      <c r="F179" s="39"/>
      <c r="G179" s="39"/>
      <c r="H179" s="39"/>
      <c r="I179" s="39"/>
      <c r="J179" s="39">
        <v>4</v>
      </c>
      <c r="K179" s="39">
        <v>3</v>
      </c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7"/>
        <v>7</v>
      </c>
    </row>
    <row r="180" spans="1:40" ht="18.600000000000001" customHeight="1" x14ac:dyDescent="0.15">
      <c r="A180" s="44" t="str">
        <f t="shared" si="28"/>
        <v>s</v>
      </c>
      <c r="B180" s="45" t="str">
        <f t="shared" si="28"/>
        <v>ﾌﾞﾗｹｯﾄﾗｲﾄ</v>
      </c>
      <c r="C180" s="75" t="str">
        <f t="shared" si="28"/>
        <v>FL20W×1</v>
      </c>
      <c r="D180" s="37"/>
      <c r="E180" s="38"/>
      <c r="F180" s="39"/>
      <c r="G180" s="39"/>
      <c r="H180" s="39"/>
      <c r="I180" s="39"/>
      <c r="J180" s="39">
        <v>2</v>
      </c>
      <c r="K180" s="39">
        <v>2</v>
      </c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7"/>
        <v>4</v>
      </c>
    </row>
    <row r="181" spans="1:40" ht="18.600000000000001" customHeight="1" x14ac:dyDescent="0.15">
      <c r="A181" s="44" t="str">
        <f t="shared" si="28"/>
        <v>ｔ</v>
      </c>
      <c r="B181" s="45" t="str">
        <f t="shared" si="28"/>
        <v>直付型</v>
      </c>
      <c r="C181" s="75" t="str">
        <f t="shared" si="28"/>
        <v>FHF32W×2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>
        <v>8</v>
      </c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>
        <v>16</v>
      </c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7"/>
        <v>24</v>
      </c>
    </row>
    <row r="182" spans="1:40" ht="18.600000000000001" customHeight="1" x14ac:dyDescent="0.15">
      <c r="A182" s="44" t="str">
        <f t="shared" si="28"/>
        <v>u</v>
      </c>
      <c r="B182" s="45" t="str">
        <f t="shared" si="28"/>
        <v>逆富士型</v>
      </c>
      <c r="C182" s="75" t="str">
        <f t="shared" si="28"/>
        <v>FHF32W×2</v>
      </c>
      <c r="D182" s="78"/>
      <c r="E182" s="38"/>
      <c r="F182" s="39"/>
      <c r="G182" s="39"/>
      <c r="H182" s="39"/>
      <c r="I182" s="39"/>
      <c r="J182" s="39"/>
      <c r="K182" s="39"/>
      <c r="L182" s="39">
        <v>2</v>
      </c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>
        <v>3</v>
      </c>
      <c r="AG182" s="39"/>
      <c r="AH182" s="39"/>
      <c r="AI182" s="39"/>
      <c r="AJ182" s="39"/>
      <c r="AK182" s="39"/>
      <c r="AL182" s="39"/>
      <c r="AM182" s="39"/>
      <c r="AN182" s="50">
        <f t="shared" si="27"/>
        <v>5</v>
      </c>
    </row>
    <row r="183" spans="1:40" ht="18.600000000000001" customHeight="1" x14ac:dyDescent="0.15">
      <c r="A183" s="44" t="str">
        <f t="shared" si="28"/>
        <v>v</v>
      </c>
      <c r="B183" s="45" t="str">
        <f t="shared" si="28"/>
        <v>逆富士型防湿型</v>
      </c>
      <c r="C183" s="75" t="str">
        <f t="shared" si="28"/>
        <v>FHF32W×2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7"/>
        <v>0</v>
      </c>
    </row>
    <row r="184" spans="1:40" s="81" customFormat="1" ht="20.100000000000001" customHeight="1" x14ac:dyDescent="0.15">
      <c r="A184" s="44" t="str">
        <f t="shared" si="28"/>
        <v>w</v>
      </c>
      <c r="B184" s="45" t="str">
        <f t="shared" si="28"/>
        <v>逆富士型</v>
      </c>
      <c r="C184" s="75" t="str">
        <f t="shared" si="28"/>
        <v>FHF32W×1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>
        <v>2</v>
      </c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7"/>
        <v>2</v>
      </c>
    </row>
    <row r="185" spans="1:40" ht="18.600000000000001" customHeight="1" x14ac:dyDescent="0.15">
      <c r="A185" s="44" t="str">
        <f t="shared" si="28"/>
        <v>x</v>
      </c>
      <c r="B185" s="45" t="str">
        <f t="shared" si="28"/>
        <v>直付型黒板灯</v>
      </c>
      <c r="C185" s="75" t="str">
        <f t="shared" si="28"/>
        <v>FHF32W×1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>
        <v>2</v>
      </c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>
        <v>2</v>
      </c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7"/>
        <v>4</v>
      </c>
    </row>
    <row r="186" spans="1:40" ht="18.600000000000001" customHeight="1" x14ac:dyDescent="0.15">
      <c r="A186" s="44" t="str">
        <f t="shared" si="28"/>
        <v>y</v>
      </c>
      <c r="B186" s="45" t="str">
        <f t="shared" si="28"/>
        <v>ｳｫｰﾙﾗｲﾄ防湿型</v>
      </c>
      <c r="C186" s="75" t="str">
        <f t="shared" si="28"/>
        <v>FHF32W×1</v>
      </c>
      <c r="D186" s="37"/>
      <c r="E186" s="38">
        <v>2</v>
      </c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7"/>
        <v>2</v>
      </c>
    </row>
    <row r="187" spans="1:40" ht="18.600000000000001" customHeight="1" x14ac:dyDescent="0.15">
      <c r="A187" s="44">
        <f t="shared" si="28"/>
        <v>0</v>
      </c>
      <c r="B187" s="45">
        <f t="shared" si="28"/>
        <v>0</v>
      </c>
      <c r="C187" s="75">
        <f t="shared" si="28"/>
        <v>0</v>
      </c>
      <c r="D187" s="78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50">
        <f t="shared" si="27"/>
        <v>0</v>
      </c>
    </row>
    <row r="188" spans="1:40" ht="18.600000000000001" customHeight="1" x14ac:dyDescent="0.15">
      <c r="A188" s="57">
        <f t="shared" si="28"/>
        <v>0</v>
      </c>
      <c r="B188" s="58">
        <f t="shared" si="28"/>
        <v>0</v>
      </c>
      <c r="C188" s="85">
        <f t="shared" si="28"/>
        <v>0</v>
      </c>
      <c r="D188" s="60"/>
      <c r="E188" s="61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87"/>
    </row>
    <row r="189" spans="1:40" ht="20.100000000000001" customHeight="1" x14ac:dyDescent="0.15">
      <c r="A189" s="133" t="s">
        <v>4</v>
      </c>
      <c r="B189" s="134"/>
      <c r="C189" s="135"/>
      <c r="D189" s="28" t="s">
        <v>5</v>
      </c>
      <c r="E189" s="130" t="s">
        <v>132</v>
      </c>
      <c r="F189" s="115" t="s">
        <v>136</v>
      </c>
      <c r="G189" s="115" t="s">
        <v>138</v>
      </c>
      <c r="H189" s="115" t="s">
        <v>139</v>
      </c>
      <c r="I189" s="115" t="s">
        <v>140</v>
      </c>
      <c r="J189" s="115" t="s">
        <v>163</v>
      </c>
      <c r="K189" s="115" t="s">
        <v>132</v>
      </c>
      <c r="L189" s="115" t="s">
        <v>141</v>
      </c>
      <c r="M189" s="115" t="s">
        <v>132</v>
      </c>
      <c r="N189" s="115" t="s">
        <v>165</v>
      </c>
      <c r="O189" s="115" t="s">
        <v>173</v>
      </c>
      <c r="P189" s="115" t="s">
        <v>177</v>
      </c>
      <c r="Q189" s="115" t="s">
        <v>178</v>
      </c>
      <c r="R189" s="115" t="s">
        <v>173</v>
      </c>
      <c r="S189" s="115" t="s">
        <v>132</v>
      </c>
      <c r="T189" s="115" t="s">
        <v>131</v>
      </c>
      <c r="U189" s="115"/>
      <c r="V189" s="115"/>
      <c r="W189" s="115"/>
      <c r="X189" s="115"/>
      <c r="Y189" s="115"/>
      <c r="Z189" s="115"/>
      <c r="AA189" s="115"/>
      <c r="AB189" s="115"/>
      <c r="AC189" s="115"/>
      <c r="AD189" s="115"/>
      <c r="AE189" s="115"/>
      <c r="AF189" s="115"/>
      <c r="AG189" s="115"/>
      <c r="AH189" s="115"/>
      <c r="AI189" s="115"/>
      <c r="AJ189" s="115"/>
      <c r="AK189" s="115"/>
      <c r="AL189" s="29"/>
      <c r="AM189" s="115"/>
      <c r="AN189" s="91" t="s">
        <v>160</v>
      </c>
    </row>
    <row r="190" spans="1:40" ht="18.600000000000001" customHeight="1" x14ac:dyDescent="0.15">
      <c r="A190" s="136"/>
      <c r="B190" s="137"/>
      <c r="C190" s="138"/>
      <c r="D190" s="30" t="s">
        <v>12</v>
      </c>
      <c r="E190" s="131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31"/>
      <c r="AM190" s="116"/>
      <c r="AN190" s="92"/>
    </row>
    <row r="191" spans="1:40" ht="18.600000000000001" customHeight="1" x14ac:dyDescent="0.15">
      <c r="A191" s="136"/>
      <c r="B191" s="137"/>
      <c r="C191" s="138"/>
      <c r="D191" s="30" t="s">
        <v>13</v>
      </c>
      <c r="E191" s="131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31"/>
      <c r="AM191" s="116"/>
      <c r="AN191" s="92"/>
    </row>
    <row r="192" spans="1:40" ht="18.600000000000001" customHeight="1" x14ac:dyDescent="0.15">
      <c r="A192" s="139"/>
      <c r="B192" s="140"/>
      <c r="C192" s="141"/>
      <c r="D192" s="32" t="s">
        <v>14</v>
      </c>
      <c r="E192" s="132"/>
      <c r="F192" s="117"/>
      <c r="G192" s="117"/>
      <c r="H192" s="117"/>
      <c r="I192" s="117"/>
      <c r="J192" s="117"/>
      <c r="K192" s="117"/>
      <c r="L192" s="117"/>
      <c r="M192" s="117"/>
      <c r="N192" s="117"/>
      <c r="O192" s="117"/>
      <c r="P192" s="117"/>
      <c r="Q192" s="117"/>
      <c r="R192" s="117"/>
      <c r="S192" s="117"/>
      <c r="T192" s="117"/>
      <c r="U192" s="117"/>
      <c r="V192" s="117"/>
      <c r="W192" s="117"/>
      <c r="X192" s="117"/>
      <c r="Y192" s="117"/>
      <c r="Z192" s="117"/>
      <c r="AA192" s="117"/>
      <c r="AB192" s="117"/>
      <c r="AC192" s="117"/>
      <c r="AD192" s="117"/>
      <c r="AE192" s="117"/>
      <c r="AF192" s="117"/>
      <c r="AG192" s="117"/>
      <c r="AH192" s="117"/>
      <c r="AI192" s="117"/>
      <c r="AJ192" s="117"/>
      <c r="AK192" s="117"/>
      <c r="AL192" s="33"/>
      <c r="AM192" s="117"/>
      <c r="AN192" s="93"/>
    </row>
    <row r="193" spans="1:40" ht="18.600000000000001" customHeight="1" x14ac:dyDescent="0.15">
      <c r="A193" s="118" t="s">
        <v>179</v>
      </c>
      <c r="B193" s="119"/>
      <c r="C193" s="120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9">A132</f>
        <v>A1</v>
      </c>
      <c r="B194" s="45" t="str">
        <f t="shared" si="29"/>
        <v>埋込型</v>
      </c>
      <c r="C194" s="46" t="str">
        <f t="shared" si="29"/>
        <v>FLR40W×2</v>
      </c>
      <c r="D194" s="47"/>
      <c r="E194" s="38"/>
      <c r="F194" s="39"/>
      <c r="G194" s="39"/>
      <c r="H194" s="39"/>
      <c r="I194" s="39">
        <v>2</v>
      </c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19" si="30">SUM(E194:AM194)</f>
        <v>2</v>
      </c>
    </row>
    <row r="195" spans="1:40" ht="18.600000000000001" customHeight="1" x14ac:dyDescent="0.15">
      <c r="A195" s="44" t="str">
        <f t="shared" si="29"/>
        <v>A2</v>
      </c>
      <c r="B195" s="45" t="str">
        <f t="shared" si="29"/>
        <v>埋込型</v>
      </c>
      <c r="C195" s="46" t="str">
        <f t="shared" si="29"/>
        <v>FL20W×2</v>
      </c>
      <c r="D195" s="47"/>
      <c r="E195" s="38"/>
      <c r="F195" s="39"/>
      <c r="G195" s="39"/>
      <c r="H195" s="39"/>
      <c r="I195" s="39">
        <v>18</v>
      </c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30"/>
        <v>18</v>
      </c>
    </row>
    <row r="196" spans="1:40" ht="18.600000000000001" customHeight="1" x14ac:dyDescent="0.15">
      <c r="A196" s="44" t="str">
        <f t="shared" si="29"/>
        <v>A3</v>
      </c>
      <c r="B196" s="45" t="str">
        <f t="shared" si="29"/>
        <v>埋込型</v>
      </c>
      <c r="C196" s="46" t="str">
        <f t="shared" si="29"/>
        <v>FLR40W×1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30"/>
        <v>0</v>
      </c>
    </row>
    <row r="197" spans="1:40" ht="18.600000000000001" customHeight="1" x14ac:dyDescent="0.15">
      <c r="A197" s="44" t="str">
        <f t="shared" si="29"/>
        <v>B</v>
      </c>
      <c r="B197" s="45" t="str">
        <f t="shared" si="29"/>
        <v>H型パイプ吊</v>
      </c>
      <c r="C197" s="46" t="str">
        <f t="shared" si="29"/>
        <v>FLR40W×2</v>
      </c>
      <c r="D197" s="47"/>
      <c r="E197" s="38"/>
      <c r="F197" s="39"/>
      <c r="G197" s="39"/>
      <c r="H197" s="39"/>
      <c r="I197" s="39"/>
      <c r="J197" s="39">
        <v>30</v>
      </c>
      <c r="K197" s="39"/>
      <c r="L197" s="39"/>
      <c r="M197" s="39"/>
      <c r="N197" s="39">
        <v>12</v>
      </c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30"/>
        <v>42</v>
      </c>
    </row>
    <row r="198" spans="1:40" ht="18.600000000000001" customHeight="1" x14ac:dyDescent="0.15">
      <c r="A198" s="44" t="str">
        <f t="shared" si="29"/>
        <v>C1</v>
      </c>
      <c r="B198" s="45" t="str">
        <f t="shared" si="29"/>
        <v>逆富士型</v>
      </c>
      <c r="C198" s="46" t="str">
        <f t="shared" si="29"/>
        <v>FLR40W×2</v>
      </c>
      <c r="D198" s="47"/>
      <c r="E198" s="38"/>
      <c r="F198" s="39"/>
      <c r="G198" s="39"/>
      <c r="H198" s="39"/>
      <c r="I198" s="39"/>
      <c r="J198" s="39"/>
      <c r="K198" s="39"/>
      <c r="L198" s="39">
        <v>4</v>
      </c>
      <c r="M198" s="39"/>
      <c r="N198" s="39"/>
      <c r="O198" s="39">
        <v>8</v>
      </c>
      <c r="P198" s="39">
        <v>24</v>
      </c>
      <c r="Q198" s="39">
        <v>20</v>
      </c>
      <c r="R198" s="39">
        <v>4</v>
      </c>
      <c r="S198" s="39">
        <v>2</v>
      </c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30"/>
        <v>62</v>
      </c>
    </row>
    <row r="199" spans="1:40" ht="18.600000000000001" customHeight="1" x14ac:dyDescent="0.15">
      <c r="A199" s="44" t="str">
        <f t="shared" si="29"/>
        <v>C2</v>
      </c>
      <c r="B199" s="45" t="str">
        <f t="shared" si="29"/>
        <v>逆富士型</v>
      </c>
      <c r="C199" s="46" t="str">
        <f t="shared" si="29"/>
        <v>FL20W×2</v>
      </c>
      <c r="D199" s="47"/>
      <c r="E199" s="38"/>
      <c r="F199" s="39">
        <v>3</v>
      </c>
      <c r="G199" s="39"/>
      <c r="H199" s="39"/>
      <c r="I199" s="39"/>
      <c r="J199" s="39"/>
      <c r="K199" s="39"/>
      <c r="L199" s="39"/>
      <c r="M199" s="39">
        <v>2</v>
      </c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30"/>
        <v>5</v>
      </c>
    </row>
    <row r="200" spans="1:40" ht="18.600000000000001" customHeight="1" x14ac:dyDescent="0.15">
      <c r="A200" s="44" t="str">
        <f t="shared" si="29"/>
        <v>D1</v>
      </c>
      <c r="B200" s="45" t="str">
        <f t="shared" si="29"/>
        <v>逆富士型</v>
      </c>
      <c r="C200" s="46" t="str">
        <f t="shared" si="29"/>
        <v>FLR40W×1</v>
      </c>
      <c r="D200" s="47"/>
      <c r="E200" s="38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30"/>
        <v>0</v>
      </c>
    </row>
    <row r="201" spans="1:40" ht="18.600000000000001" customHeight="1" x14ac:dyDescent="0.15">
      <c r="A201" s="44" t="str">
        <f t="shared" si="29"/>
        <v>D2</v>
      </c>
      <c r="B201" s="45" t="str">
        <f t="shared" si="29"/>
        <v>逆富士型</v>
      </c>
      <c r="C201" s="46" t="str">
        <f t="shared" si="29"/>
        <v>FL20W×1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30"/>
        <v>0</v>
      </c>
    </row>
    <row r="202" spans="1:40" ht="18.600000000000001" customHeight="1" x14ac:dyDescent="0.15">
      <c r="A202" s="44" t="str">
        <f t="shared" si="29"/>
        <v>E</v>
      </c>
      <c r="B202" s="45" t="str">
        <f t="shared" si="29"/>
        <v>黒板灯パイプ吊</v>
      </c>
      <c r="C202" s="46" t="str">
        <f t="shared" si="29"/>
        <v>FLR40W×1</v>
      </c>
      <c r="D202" s="47"/>
      <c r="E202" s="38"/>
      <c r="F202" s="39"/>
      <c r="G202" s="39"/>
      <c r="H202" s="39"/>
      <c r="I202" s="39"/>
      <c r="J202" s="39">
        <v>10</v>
      </c>
      <c r="K202" s="39"/>
      <c r="L202" s="39"/>
      <c r="M202" s="39"/>
      <c r="N202" s="39">
        <v>4</v>
      </c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30"/>
        <v>14</v>
      </c>
    </row>
    <row r="203" spans="1:40" ht="18.600000000000001" customHeight="1" x14ac:dyDescent="0.15">
      <c r="A203" s="44" t="str">
        <f t="shared" si="29"/>
        <v>F</v>
      </c>
      <c r="B203" s="45" t="str">
        <f t="shared" si="29"/>
        <v>ｳｫｰﾙﾗﾝﾌﾟ防湿型</v>
      </c>
      <c r="C203" s="46" t="str">
        <f t="shared" si="29"/>
        <v>FL20W×1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>
        <v>1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30"/>
        <v>1</v>
      </c>
    </row>
    <row r="204" spans="1:40" ht="18.600000000000001" customHeight="1" x14ac:dyDescent="0.15">
      <c r="A204" s="44" t="str">
        <f t="shared" si="29"/>
        <v>G</v>
      </c>
      <c r="B204" s="45" t="str">
        <f t="shared" si="29"/>
        <v>ﾌﾞﾗｹｯﾄﾗｲﾄ防湿型</v>
      </c>
      <c r="C204" s="46" t="str">
        <f t="shared" si="29"/>
        <v>FL20ｗ×2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30"/>
        <v>0</v>
      </c>
    </row>
    <row r="205" spans="1:40" ht="18.600000000000001" customHeight="1" x14ac:dyDescent="0.15">
      <c r="A205" s="44" t="str">
        <f t="shared" si="29"/>
        <v>H1</v>
      </c>
      <c r="B205" s="45" t="str">
        <f t="shared" si="29"/>
        <v>ｳｫ-ﾙﾗｲﾄ</v>
      </c>
      <c r="C205" s="46" t="str">
        <f t="shared" si="29"/>
        <v>FLR40W×1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30"/>
        <v>0</v>
      </c>
    </row>
    <row r="206" spans="1:40" ht="18.600000000000001" customHeight="1" x14ac:dyDescent="0.15">
      <c r="A206" s="44" t="str">
        <f t="shared" si="29"/>
        <v>H2</v>
      </c>
      <c r="B206" s="45" t="str">
        <f t="shared" si="29"/>
        <v>ｳｫｰﾙﾗｲﾄ</v>
      </c>
      <c r="C206" s="46" t="str">
        <f t="shared" si="29"/>
        <v>FLR20W×1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30"/>
        <v>0</v>
      </c>
    </row>
    <row r="207" spans="1:40" ht="18.600000000000001" customHeight="1" x14ac:dyDescent="0.15">
      <c r="A207" s="44" t="str">
        <f t="shared" si="29"/>
        <v>I</v>
      </c>
      <c r="B207" s="45" t="str">
        <f t="shared" si="29"/>
        <v>逆富士型BT入</v>
      </c>
      <c r="C207" s="46" t="str">
        <f t="shared" si="29"/>
        <v>FL20W×1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>
        <v>2</v>
      </c>
      <c r="N207" s="39"/>
      <c r="O207" s="39"/>
      <c r="P207" s="39"/>
      <c r="Q207" s="39"/>
      <c r="R207" s="39"/>
      <c r="S207" s="39">
        <v>2</v>
      </c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30"/>
        <v>4</v>
      </c>
    </row>
    <row r="208" spans="1:40" ht="18.600000000000001" customHeight="1" x14ac:dyDescent="0.15">
      <c r="A208" s="44" t="str">
        <f t="shared" si="29"/>
        <v>J</v>
      </c>
      <c r="B208" s="45" t="str">
        <f t="shared" si="29"/>
        <v>ﾎｰﾑﾗｲﾄ</v>
      </c>
      <c r="C208" s="46" t="str">
        <f t="shared" si="29"/>
        <v>FCL30W×2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50">
        <f t="shared" si="30"/>
        <v>0</v>
      </c>
    </row>
    <row r="209" spans="1:40" ht="18.600000000000001" customHeight="1" x14ac:dyDescent="0.15">
      <c r="A209" s="44" t="str">
        <f t="shared" si="29"/>
        <v>L</v>
      </c>
      <c r="B209" s="45" t="str">
        <f t="shared" si="29"/>
        <v>直付型丸形</v>
      </c>
      <c r="C209" s="46" t="str">
        <f t="shared" si="29"/>
        <v>IL60W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30"/>
        <v>0</v>
      </c>
    </row>
    <row r="210" spans="1:40" ht="18.600000000000001" customHeight="1" x14ac:dyDescent="0.15">
      <c r="A210" s="44" t="str">
        <f t="shared" ref="A210:C219" si="31">A148</f>
        <v>M1</v>
      </c>
      <c r="B210" s="45" t="str">
        <f t="shared" si="31"/>
        <v>非常口誘導灯片面BT入</v>
      </c>
      <c r="C210" s="46" t="str">
        <f t="shared" si="31"/>
        <v>FL10W×1</v>
      </c>
      <c r="D210" s="52"/>
      <c r="E210" s="38"/>
      <c r="F210" s="39"/>
      <c r="G210" s="39"/>
      <c r="H210" s="39"/>
      <c r="I210" s="39">
        <v>3</v>
      </c>
      <c r="J210" s="39"/>
      <c r="K210" s="39"/>
      <c r="L210" s="39"/>
      <c r="M210" s="39"/>
      <c r="N210" s="39"/>
      <c r="O210" s="39"/>
      <c r="P210" s="39"/>
      <c r="Q210" s="39"/>
      <c r="R210" s="39"/>
      <c r="S210" s="39">
        <v>1</v>
      </c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30"/>
        <v>4</v>
      </c>
    </row>
    <row r="211" spans="1:40" ht="18.600000000000001" customHeight="1" x14ac:dyDescent="0.15">
      <c r="A211" s="44" t="str">
        <f t="shared" si="31"/>
        <v>M2</v>
      </c>
      <c r="B211" s="45" t="str">
        <f t="shared" si="31"/>
        <v>非常口誘導灯両面BT入</v>
      </c>
      <c r="C211" s="46" t="str">
        <f t="shared" si="31"/>
        <v>FL10W×1</v>
      </c>
      <c r="D211" s="52"/>
      <c r="E211" s="38"/>
      <c r="F211" s="39"/>
      <c r="G211" s="39"/>
      <c r="H211" s="39"/>
      <c r="I211" s="39">
        <v>4</v>
      </c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30"/>
        <v>4</v>
      </c>
    </row>
    <row r="212" spans="1:40" ht="18.600000000000001" customHeight="1" x14ac:dyDescent="0.15">
      <c r="A212" s="44" t="str">
        <f t="shared" si="31"/>
        <v>N</v>
      </c>
      <c r="B212" s="45" t="str">
        <f t="shared" si="31"/>
        <v>投光器</v>
      </c>
      <c r="C212" s="46" t="str">
        <f t="shared" si="31"/>
        <v>HF400W</v>
      </c>
      <c r="D212" s="56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>
        <v>2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30"/>
        <v>2</v>
      </c>
    </row>
    <row r="213" spans="1:40" ht="18.600000000000001" customHeight="1" x14ac:dyDescent="0.15">
      <c r="A213" s="44" t="str">
        <f t="shared" si="31"/>
        <v>P</v>
      </c>
      <c r="B213" s="45" t="str">
        <f t="shared" si="31"/>
        <v>投光器</v>
      </c>
      <c r="C213" s="46" t="str">
        <f t="shared" si="31"/>
        <v>HF2000W×2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30"/>
        <v>0</v>
      </c>
    </row>
    <row r="214" spans="1:40" ht="18.600000000000001" customHeight="1" x14ac:dyDescent="0.15">
      <c r="A214" s="44" t="str">
        <f t="shared" si="31"/>
        <v>R1</v>
      </c>
      <c r="B214" s="45" t="str">
        <f t="shared" si="31"/>
        <v>表示灯放送中</v>
      </c>
      <c r="C214" s="46" t="str">
        <f t="shared" si="31"/>
        <v>FL10W×1</v>
      </c>
      <c r="D214" s="56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30"/>
        <v>0</v>
      </c>
    </row>
    <row r="215" spans="1:40" ht="18.600000000000001" customHeight="1" x14ac:dyDescent="0.15">
      <c r="A215" s="44" t="str">
        <f t="shared" si="31"/>
        <v>R2</v>
      </c>
      <c r="B215" s="45" t="str">
        <f t="shared" si="31"/>
        <v>表示灯使用中</v>
      </c>
      <c r="C215" s="46" t="str">
        <f t="shared" si="31"/>
        <v>FL10W×1</v>
      </c>
      <c r="D215" s="56"/>
      <c r="E215" s="38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30"/>
        <v>0</v>
      </c>
    </row>
    <row r="216" spans="1:40" ht="18.600000000000001" customHeight="1" x14ac:dyDescent="0.15">
      <c r="A216" s="44" t="str">
        <f t="shared" si="31"/>
        <v>S</v>
      </c>
      <c r="B216" s="45" t="str">
        <f t="shared" si="31"/>
        <v>外灯</v>
      </c>
      <c r="C216" s="46" t="str">
        <f t="shared" si="31"/>
        <v>HF400W</v>
      </c>
      <c r="D216" s="56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30"/>
        <v>0</v>
      </c>
    </row>
    <row r="217" spans="1:40" ht="18.600000000000001" customHeight="1" x14ac:dyDescent="0.15">
      <c r="A217" s="44" t="str">
        <f t="shared" si="31"/>
        <v>T</v>
      </c>
      <c r="B217" s="45" t="str">
        <f t="shared" si="31"/>
        <v>パイプ吊り型</v>
      </c>
      <c r="C217" s="46" t="str">
        <f t="shared" si="31"/>
        <v>FL40W×2</v>
      </c>
      <c r="D217" s="56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30"/>
        <v>0</v>
      </c>
    </row>
    <row r="218" spans="1:40" ht="18.600000000000001" customHeight="1" x14ac:dyDescent="0.15">
      <c r="A218" s="44" t="str">
        <f t="shared" si="31"/>
        <v>U</v>
      </c>
      <c r="B218" s="45" t="str">
        <f t="shared" si="31"/>
        <v>吊下型防爆型</v>
      </c>
      <c r="C218" s="46" t="str">
        <f t="shared" si="31"/>
        <v>IL100W×1</v>
      </c>
      <c r="D218" s="56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30"/>
        <v>0</v>
      </c>
    </row>
    <row r="219" spans="1:40" ht="18.600000000000001" customHeight="1" x14ac:dyDescent="0.15">
      <c r="A219" s="57">
        <f t="shared" si="31"/>
        <v>0</v>
      </c>
      <c r="B219" s="58">
        <f t="shared" si="31"/>
        <v>0</v>
      </c>
      <c r="C219" s="59">
        <f t="shared" si="31"/>
        <v>0</v>
      </c>
      <c r="D219" s="60"/>
      <c r="E219" s="61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5">
        <f t="shared" si="30"/>
        <v>0</v>
      </c>
    </row>
    <row r="220" spans="1:40" ht="20.100000000000001" customHeight="1" x14ac:dyDescent="0.15">
      <c r="A220" s="133" t="s">
        <v>4</v>
      </c>
      <c r="B220" s="134"/>
      <c r="C220" s="135"/>
      <c r="D220" s="28" t="s">
        <v>5</v>
      </c>
      <c r="E220" s="127" t="str">
        <f>E189</f>
        <v>階段室</v>
      </c>
      <c r="F220" s="94" t="str">
        <f t="shared" ref="F220:AM220" si="32">F189</f>
        <v>配膳室</v>
      </c>
      <c r="G220" s="94" t="str">
        <f t="shared" si="32"/>
        <v>男子トイレ</v>
      </c>
      <c r="H220" s="94" t="str">
        <f t="shared" si="32"/>
        <v>女子トイレ</v>
      </c>
      <c r="I220" s="94" t="str">
        <f t="shared" si="32"/>
        <v>廊下</v>
      </c>
      <c r="J220" s="94" t="str">
        <f t="shared" si="32"/>
        <v>普通教室×6</v>
      </c>
      <c r="K220" s="94" t="str">
        <f t="shared" si="32"/>
        <v>階段室</v>
      </c>
      <c r="L220" s="94" t="str">
        <f t="shared" si="32"/>
        <v>教材室</v>
      </c>
      <c r="M220" s="94" t="str">
        <f t="shared" si="32"/>
        <v>階段室</v>
      </c>
      <c r="N220" s="94" t="str">
        <f t="shared" si="32"/>
        <v>少人数教室×2</v>
      </c>
      <c r="O220" s="94" t="str">
        <f t="shared" si="32"/>
        <v>準備室</v>
      </c>
      <c r="P220" s="94" t="str">
        <f t="shared" si="32"/>
        <v>図書室</v>
      </c>
      <c r="Q220" s="94" t="str">
        <f t="shared" si="32"/>
        <v>特別活動室</v>
      </c>
      <c r="R220" s="94" t="str">
        <f t="shared" si="32"/>
        <v>準備室</v>
      </c>
      <c r="S220" s="94" t="str">
        <f t="shared" si="32"/>
        <v>階段室</v>
      </c>
      <c r="T220" s="94" t="str">
        <f t="shared" si="32"/>
        <v>外部</v>
      </c>
      <c r="U220" s="94">
        <f t="shared" si="32"/>
        <v>0</v>
      </c>
      <c r="V220" s="94">
        <f t="shared" si="32"/>
        <v>0</v>
      </c>
      <c r="W220" s="94">
        <f t="shared" si="32"/>
        <v>0</v>
      </c>
      <c r="X220" s="94">
        <f t="shared" si="32"/>
        <v>0</v>
      </c>
      <c r="Y220" s="94">
        <f t="shared" si="32"/>
        <v>0</v>
      </c>
      <c r="Z220" s="94">
        <f t="shared" si="32"/>
        <v>0</v>
      </c>
      <c r="AA220" s="94">
        <f t="shared" si="32"/>
        <v>0</v>
      </c>
      <c r="AB220" s="94">
        <f t="shared" si="32"/>
        <v>0</v>
      </c>
      <c r="AC220" s="94">
        <f t="shared" si="32"/>
        <v>0</v>
      </c>
      <c r="AD220" s="94">
        <f t="shared" si="32"/>
        <v>0</v>
      </c>
      <c r="AE220" s="94">
        <f t="shared" si="32"/>
        <v>0</v>
      </c>
      <c r="AF220" s="94">
        <f t="shared" si="32"/>
        <v>0</v>
      </c>
      <c r="AG220" s="94">
        <f t="shared" si="32"/>
        <v>0</v>
      </c>
      <c r="AH220" s="94">
        <f t="shared" si="32"/>
        <v>0</v>
      </c>
      <c r="AI220" s="94">
        <f t="shared" si="32"/>
        <v>0</v>
      </c>
      <c r="AJ220" s="94">
        <f t="shared" si="32"/>
        <v>0</v>
      </c>
      <c r="AK220" s="94">
        <f t="shared" si="32"/>
        <v>0</v>
      </c>
      <c r="AL220" s="94">
        <f t="shared" si="32"/>
        <v>0</v>
      </c>
      <c r="AM220" s="94">
        <f t="shared" si="32"/>
        <v>0</v>
      </c>
      <c r="AN220" s="91" t="s">
        <v>160</v>
      </c>
    </row>
    <row r="221" spans="1:40" ht="18.600000000000001" customHeight="1" x14ac:dyDescent="0.15">
      <c r="A221" s="136"/>
      <c r="B221" s="137"/>
      <c r="C221" s="138"/>
      <c r="D221" s="30" t="s">
        <v>12</v>
      </c>
      <c r="E221" s="128"/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95"/>
      <c r="Y221" s="95"/>
      <c r="Z221" s="95"/>
      <c r="AA221" s="95"/>
      <c r="AB221" s="95"/>
      <c r="AC221" s="95"/>
      <c r="AD221" s="95"/>
      <c r="AE221" s="95"/>
      <c r="AF221" s="95"/>
      <c r="AG221" s="95"/>
      <c r="AH221" s="95"/>
      <c r="AI221" s="95"/>
      <c r="AJ221" s="95"/>
      <c r="AK221" s="95"/>
      <c r="AL221" s="95"/>
      <c r="AM221" s="95"/>
      <c r="AN221" s="92"/>
    </row>
    <row r="222" spans="1:40" ht="18.600000000000001" customHeight="1" x14ac:dyDescent="0.15">
      <c r="A222" s="136"/>
      <c r="B222" s="137"/>
      <c r="C222" s="138"/>
      <c r="D222" s="30" t="s">
        <v>13</v>
      </c>
      <c r="E222" s="128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  <c r="S222" s="95"/>
      <c r="T222" s="95"/>
      <c r="U222" s="95"/>
      <c r="V222" s="95"/>
      <c r="W222" s="95"/>
      <c r="X222" s="95"/>
      <c r="Y222" s="95"/>
      <c r="Z222" s="95"/>
      <c r="AA222" s="95"/>
      <c r="AB222" s="95"/>
      <c r="AC222" s="95"/>
      <c r="AD222" s="95"/>
      <c r="AE222" s="95"/>
      <c r="AF222" s="95"/>
      <c r="AG222" s="95"/>
      <c r="AH222" s="95"/>
      <c r="AI222" s="95"/>
      <c r="AJ222" s="95"/>
      <c r="AK222" s="95"/>
      <c r="AL222" s="95"/>
      <c r="AM222" s="95"/>
      <c r="AN222" s="92"/>
    </row>
    <row r="223" spans="1:40" ht="18.600000000000001" customHeight="1" x14ac:dyDescent="0.15">
      <c r="A223" s="139"/>
      <c r="B223" s="140"/>
      <c r="C223" s="141"/>
      <c r="D223" s="32" t="s">
        <v>14</v>
      </c>
      <c r="E223" s="129"/>
      <c r="F223" s="96"/>
      <c r="G223" s="96"/>
      <c r="H223" s="96"/>
      <c r="I223" s="96"/>
      <c r="J223" s="96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  <c r="AA223" s="96"/>
      <c r="AB223" s="96"/>
      <c r="AC223" s="96"/>
      <c r="AD223" s="96"/>
      <c r="AE223" s="96"/>
      <c r="AF223" s="96"/>
      <c r="AG223" s="96"/>
      <c r="AH223" s="96"/>
      <c r="AI223" s="96"/>
      <c r="AJ223" s="96"/>
      <c r="AK223" s="96"/>
      <c r="AL223" s="96"/>
      <c r="AM223" s="96"/>
      <c r="AN223" s="93"/>
    </row>
    <row r="224" spans="1:40" ht="18.600000000000001" customHeight="1" x14ac:dyDescent="0.15">
      <c r="A224" s="44" t="str">
        <f t="shared" ref="A224:C239" si="33">A100</f>
        <v>a</v>
      </c>
      <c r="B224" s="45" t="str">
        <f t="shared" si="33"/>
        <v>H型直付</v>
      </c>
      <c r="C224" s="75" t="str">
        <f t="shared" si="33"/>
        <v>FL40W×2</v>
      </c>
      <c r="D224" s="56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ref="AN224:AN250" si="34">SUM(E224:AM224)</f>
        <v>0</v>
      </c>
    </row>
    <row r="225" spans="1:40" ht="18.600000000000001" customHeight="1" x14ac:dyDescent="0.15">
      <c r="A225" s="44" t="str">
        <f t="shared" si="33"/>
        <v>b</v>
      </c>
      <c r="B225" s="45" t="str">
        <f t="shared" si="33"/>
        <v>逆富士型BT入</v>
      </c>
      <c r="C225" s="75" t="str">
        <f t="shared" si="33"/>
        <v>FL20W×2</v>
      </c>
      <c r="D225" s="56"/>
      <c r="E225" s="38"/>
      <c r="F225" s="39"/>
      <c r="G225" s="39"/>
      <c r="H225" s="39"/>
      <c r="I225" s="39"/>
      <c r="J225" s="39"/>
      <c r="K225" s="39"/>
      <c r="L225" s="39"/>
      <c r="M225" s="39">
        <v>2</v>
      </c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34"/>
        <v>2</v>
      </c>
    </row>
    <row r="226" spans="1:40" ht="18.600000000000001" customHeight="1" x14ac:dyDescent="0.15">
      <c r="A226" s="44" t="str">
        <f t="shared" si="33"/>
        <v>c1</v>
      </c>
      <c r="B226" s="45" t="str">
        <f t="shared" si="33"/>
        <v>直付型</v>
      </c>
      <c r="C226" s="75" t="str">
        <f t="shared" si="33"/>
        <v>FL40W×2</v>
      </c>
      <c r="D226" s="56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34"/>
        <v>0</v>
      </c>
    </row>
    <row r="227" spans="1:40" ht="18.600000000000001" customHeight="1" x14ac:dyDescent="0.15">
      <c r="A227" s="44" t="str">
        <f t="shared" si="33"/>
        <v>c2</v>
      </c>
      <c r="B227" s="45" t="str">
        <f t="shared" si="33"/>
        <v>直付型防湿型</v>
      </c>
      <c r="C227" s="75" t="str">
        <f t="shared" si="33"/>
        <v>FL40W×2</v>
      </c>
      <c r="D227" s="56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34"/>
        <v>0</v>
      </c>
    </row>
    <row r="228" spans="1:40" ht="18.600000000000001" customHeight="1" x14ac:dyDescent="0.15">
      <c r="A228" s="44" t="str">
        <f t="shared" si="33"/>
        <v>ｄ</v>
      </c>
      <c r="B228" s="45" t="str">
        <f t="shared" si="33"/>
        <v>直付型黒板灯</v>
      </c>
      <c r="C228" s="75" t="str">
        <f t="shared" si="33"/>
        <v>FL40W×1</v>
      </c>
      <c r="D228" s="56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34"/>
        <v>0</v>
      </c>
    </row>
    <row r="229" spans="1:40" ht="18.600000000000001" customHeight="1" x14ac:dyDescent="0.15">
      <c r="A229" s="44" t="str">
        <f t="shared" si="33"/>
        <v>e</v>
      </c>
      <c r="B229" s="45" t="str">
        <f t="shared" si="33"/>
        <v>逆富士型防湿型</v>
      </c>
      <c r="C229" s="75" t="str">
        <f t="shared" si="33"/>
        <v>FL40W×2</v>
      </c>
      <c r="D229" s="56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34"/>
        <v>0</v>
      </c>
    </row>
    <row r="230" spans="1:40" ht="18.600000000000001" customHeight="1" x14ac:dyDescent="0.15">
      <c r="A230" s="44" t="str">
        <f t="shared" si="33"/>
        <v>f</v>
      </c>
      <c r="B230" s="45" t="str">
        <f t="shared" si="33"/>
        <v>殺菌灯防湿型</v>
      </c>
      <c r="C230" s="75" t="str">
        <f t="shared" si="33"/>
        <v>15W×1</v>
      </c>
      <c r="D230" s="56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34"/>
        <v>0</v>
      </c>
    </row>
    <row r="231" spans="1:40" ht="18.600000000000001" customHeight="1" x14ac:dyDescent="0.15">
      <c r="A231" s="44" t="str">
        <f t="shared" si="33"/>
        <v>g</v>
      </c>
      <c r="B231" s="45" t="str">
        <f t="shared" si="33"/>
        <v>ﾎｰﾑﾗｲﾄ</v>
      </c>
      <c r="C231" s="75" t="str">
        <f t="shared" si="33"/>
        <v>FCL30W+40W</v>
      </c>
      <c r="D231" s="56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34"/>
        <v>0</v>
      </c>
    </row>
    <row r="232" spans="1:40" ht="18.600000000000001" customHeight="1" x14ac:dyDescent="0.15">
      <c r="A232" s="44" t="str">
        <f t="shared" si="33"/>
        <v>h</v>
      </c>
      <c r="B232" s="45" t="str">
        <f t="shared" si="33"/>
        <v>ｳｫｰﾙﾗｲﾄ防湿型</v>
      </c>
      <c r="C232" s="75" t="str">
        <f t="shared" si="33"/>
        <v>FL20W×2</v>
      </c>
      <c r="D232" s="56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34"/>
        <v>0</v>
      </c>
    </row>
    <row r="233" spans="1:40" ht="18.600000000000001" customHeight="1" x14ac:dyDescent="0.15">
      <c r="A233" s="44" t="str">
        <f t="shared" si="33"/>
        <v>i</v>
      </c>
      <c r="B233" s="45" t="str">
        <f t="shared" si="33"/>
        <v>壁付型</v>
      </c>
      <c r="C233" s="75" t="str">
        <f t="shared" si="33"/>
        <v>FL40W×1</v>
      </c>
      <c r="D233" s="56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34"/>
        <v>0</v>
      </c>
    </row>
    <row r="234" spans="1:40" ht="18.600000000000001" customHeight="1" x14ac:dyDescent="0.15">
      <c r="A234" s="44" t="str">
        <f t="shared" si="33"/>
        <v>k</v>
      </c>
      <c r="B234" s="45" t="str">
        <f t="shared" si="33"/>
        <v>直付型丸形防湿型</v>
      </c>
      <c r="C234" s="75" t="str">
        <f t="shared" si="33"/>
        <v>IL60W×1</v>
      </c>
      <c r="D234" s="56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34"/>
        <v>0</v>
      </c>
    </row>
    <row r="235" spans="1:40" ht="18.600000000000001" customHeight="1" x14ac:dyDescent="0.15">
      <c r="A235" s="44" t="str">
        <f t="shared" si="33"/>
        <v>l</v>
      </c>
      <c r="B235" s="45" t="str">
        <f t="shared" si="33"/>
        <v>ボーダーライト</v>
      </c>
      <c r="C235" s="75" t="str">
        <f t="shared" si="33"/>
        <v>95W×9</v>
      </c>
      <c r="D235" s="56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34"/>
        <v>0</v>
      </c>
    </row>
    <row r="236" spans="1:40" s="81" customFormat="1" ht="20.100000000000001" customHeight="1" x14ac:dyDescent="0.15">
      <c r="A236" s="44" t="str">
        <f t="shared" si="33"/>
        <v>m</v>
      </c>
      <c r="B236" s="45" t="str">
        <f t="shared" si="33"/>
        <v>フットライト</v>
      </c>
      <c r="C236" s="75" t="str">
        <f t="shared" si="33"/>
        <v>57W×12</v>
      </c>
      <c r="D236" s="56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34"/>
        <v>0</v>
      </c>
    </row>
    <row r="237" spans="1:40" s="81" customFormat="1" ht="20.100000000000001" customHeight="1" x14ac:dyDescent="0.15">
      <c r="A237" s="44" t="str">
        <f t="shared" si="33"/>
        <v>n</v>
      </c>
      <c r="B237" s="45" t="str">
        <f t="shared" si="33"/>
        <v>ミニハロゲン</v>
      </c>
      <c r="C237" s="75" t="str">
        <f t="shared" si="33"/>
        <v>250W</v>
      </c>
      <c r="D237" s="56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34"/>
        <v>0</v>
      </c>
    </row>
    <row r="238" spans="1:40" ht="18.600000000000001" customHeight="1" x14ac:dyDescent="0.15">
      <c r="A238" s="44" t="str">
        <f t="shared" si="33"/>
        <v>o</v>
      </c>
      <c r="B238" s="45" t="str">
        <f t="shared" si="33"/>
        <v>HID灯</v>
      </c>
      <c r="C238" s="75" t="str">
        <f t="shared" si="33"/>
        <v>MF700W×1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34"/>
        <v>0</v>
      </c>
    </row>
    <row r="239" spans="1:40" ht="18.600000000000001" customHeight="1" x14ac:dyDescent="0.15">
      <c r="A239" s="44" t="str">
        <f t="shared" si="33"/>
        <v>p</v>
      </c>
      <c r="B239" s="45" t="str">
        <f t="shared" si="33"/>
        <v>HID灯</v>
      </c>
      <c r="C239" s="75" t="str">
        <f t="shared" si="33"/>
        <v>MF250W×1</v>
      </c>
      <c r="D239" s="78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50">
        <f t="shared" si="34"/>
        <v>0</v>
      </c>
    </row>
    <row r="240" spans="1:40" ht="18.600000000000001" customHeight="1" x14ac:dyDescent="0.15">
      <c r="A240" s="44" t="str">
        <f t="shared" ref="A240:C250" si="35">A116</f>
        <v>q</v>
      </c>
      <c r="B240" s="45" t="str">
        <f t="shared" si="35"/>
        <v>ｱﾝﾅｲﾄHID灯</v>
      </c>
      <c r="C240" s="75" t="str">
        <f t="shared" si="35"/>
        <v>MF700W×1+IL250W×1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50">
        <f t="shared" si="34"/>
        <v>0</v>
      </c>
    </row>
    <row r="241" spans="1:40" s="81" customFormat="1" ht="20.100000000000001" customHeight="1" x14ac:dyDescent="0.15">
      <c r="A241" s="44" t="str">
        <f t="shared" si="35"/>
        <v>r</v>
      </c>
      <c r="B241" s="45" t="str">
        <f t="shared" si="35"/>
        <v>埋込型</v>
      </c>
      <c r="C241" s="75" t="str">
        <f t="shared" si="35"/>
        <v>FHF32W×1</v>
      </c>
      <c r="D241" s="37"/>
      <c r="E241" s="38"/>
      <c r="F241" s="39"/>
      <c r="G241" s="39">
        <v>4</v>
      </c>
      <c r="H241" s="39">
        <v>3</v>
      </c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34"/>
        <v>7</v>
      </c>
    </row>
    <row r="242" spans="1:40" ht="18.600000000000001" customHeight="1" x14ac:dyDescent="0.15">
      <c r="A242" s="44" t="str">
        <f t="shared" si="35"/>
        <v>s</v>
      </c>
      <c r="B242" s="45" t="str">
        <f t="shared" si="35"/>
        <v>ﾌﾞﾗｹｯﾄﾗｲﾄ</v>
      </c>
      <c r="C242" s="75" t="str">
        <f t="shared" si="35"/>
        <v>FL20W×1</v>
      </c>
      <c r="D242" s="37"/>
      <c r="E242" s="38"/>
      <c r="F242" s="39"/>
      <c r="G242" s="39">
        <v>2</v>
      </c>
      <c r="H242" s="39">
        <v>2</v>
      </c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50">
        <f t="shared" si="34"/>
        <v>4</v>
      </c>
    </row>
    <row r="243" spans="1:40" ht="18.600000000000001" customHeight="1" x14ac:dyDescent="0.15">
      <c r="A243" s="44" t="str">
        <f t="shared" si="35"/>
        <v>ｔ</v>
      </c>
      <c r="B243" s="45" t="str">
        <f t="shared" si="35"/>
        <v>直付型</v>
      </c>
      <c r="C243" s="75" t="str">
        <f t="shared" si="35"/>
        <v>FHF32W×2</v>
      </c>
      <c r="D243" s="37"/>
      <c r="E243" s="38"/>
      <c r="F243" s="39"/>
      <c r="G243" s="39"/>
      <c r="H243" s="39"/>
      <c r="I243" s="39"/>
      <c r="J243" s="39">
        <v>8</v>
      </c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34"/>
        <v>8</v>
      </c>
    </row>
    <row r="244" spans="1:40" ht="18.600000000000001" customHeight="1" x14ac:dyDescent="0.15">
      <c r="A244" s="44" t="str">
        <f t="shared" si="35"/>
        <v>u</v>
      </c>
      <c r="B244" s="45" t="str">
        <f t="shared" si="35"/>
        <v>逆富士型</v>
      </c>
      <c r="C244" s="75" t="str">
        <f t="shared" si="35"/>
        <v>FHF32W×2</v>
      </c>
      <c r="D244" s="78"/>
      <c r="E244" s="38"/>
      <c r="F244" s="39"/>
      <c r="G244" s="39"/>
      <c r="H244" s="39"/>
      <c r="I244" s="39"/>
      <c r="J244" s="39"/>
      <c r="K244" s="39">
        <v>2</v>
      </c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50">
        <f t="shared" si="34"/>
        <v>2</v>
      </c>
    </row>
    <row r="245" spans="1:40" ht="18.600000000000001" customHeight="1" x14ac:dyDescent="0.15">
      <c r="A245" s="44" t="str">
        <f t="shared" si="35"/>
        <v>v</v>
      </c>
      <c r="B245" s="45" t="str">
        <f t="shared" si="35"/>
        <v>逆富士型防湿型</v>
      </c>
      <c r="C245" s="75" t="str">
        <f t="shared" si="35"/>
        <v>FHF32W×2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50">
        <f t="shared" si="34"/>
        <v>0</v>
      </c>
    </row>
    <row r="246" spans="1:40" s="81" customFormat="1" ht="20.100000000000001" customHeight="1" x14ac:dyDescent="0.15">
      <c r="A246" s="44" t="str">
        <f t="shared" si="35"/>
        <v>w</v>
      </c>
      <c r="B246" s="45" t="str">
        <f t="shared" si="35"/>
        <v>逆富士型</v>
      </c>
      <c r="C246" s="75" t="str">
        <f t="shared" si="35"/>
        <v>FHF32W×1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34"/>
        <v>0</v>
      </c>
    </row>
    <row r="247" spans="1:40" ht="18.600000000000001" customHeight="1" x14ac:dyDescent="0.15">
      <c r="A247" s="44" t="str">
        <f t="shared" si="35"/>
        <v>x</v>
      </c>
      <c r="B247" s="45" t="str">
        <f t="shared" si="35"/>
        <v>直付型黒板灯</v>
      </c>
      <c r="C247" s="75" t="str">
        <f t="shared" si="35"/>
        <v>FHF32W×1</v>
      </c>
      <c r="D247" s="37"/>
      <c r="E247" s="38"/>
      <c r="F247" s="39"/>
      <c r="G247" s="39"/>
      <c r="H247" s="39"/>
      <c r="I247" s="39"/>
      <c r="J247" s="39">
        <v>2</v>
      </c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50">
        <f t="shared" si="34"/>
        <v>2</v>
      </c>
    </row>
    <row r="248" spans="1:40" ht="18.600000000000001" customHeight="1" x14ac:dyDescent="0.15">
      <c r="A248" s="44" t="str">
        <f t="shared" si="35"/>
        <v>y</v>
      </c>
      <c r="B248" s="45" t="str">
        <f t="shared" si="35"/>
        <v>ｳｫｰﾙﾗｲﾄ防湿型</v>
      </c>
      <c r="C248" s="75" t="str">
        <f t="shared" si="35"/>
        <v>FHF32W×1</v>
      </c>
      <c r="D248" s="37"/>
      <c r="E248" s="38">
        <v>2</v>
      </c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34"/>
        <v>2</v>
      </c>
    </row>
    <row r="249" spans="1:40" ht="18.600000000000001" customHeight="1" x14ac:dyDescent="0.15">
      <c r="A249" s="44">
        <f t="shared" si="35"/>
        <v>0</v>
      </c>
      <c r="B249" s="45">
        <f t="shared" si="35"/>
        <v>0</v>
      </c>
      <c r="C249" s="75">
        <f t="shared" si="35"/>
        <v>0</v>
      </c>
      <c r="D249" s="78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50">
        <f t="shared" si="34"/>
        <v>0</v>
      </c>
    </row>
    <row r="250" spans="1:40" ht="18.600000000000001" customHeight="1" x14ac:dyDescent="0.15">
      <c r="A250" s="57">
        <f t="shared" si="35"/>
        <v>0</v>
      </c>
      <c r="B250" s="58">
        <f t="shared" si="35"/>
        <v>0</v>
      </c>
      <c r="C250" s="85">
        <f t="shared" si="35"/>
        <v>0</v>
      </c>
      <c r="D250" s="60"/>
      <c r="E250" s="61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65">
        <f t="shared" si="34"/>
        <v>0</v>
      </c>
    </row>
    <row r="251" spans="1:40" s="81" customFormat="1" ht="20.100000000000001" customHeight="1" x14ac:dyDescent="0.15">
      <c r="A251" s="103" t="s">
        <v>4</v>
      </c>
      <c r="B251" s="104"/>
      <c r="C251" s="105"/>
      <c r="D251" s="28" t="s">
        <v>5</v>
      </c>
      <c r="E251" s="130" t="s">
        <v>132</v>
      </c>
      <c r="F251" s="115" t="s">
        <v>136</v>
      </c>
      <c r="G251" s="115" t="s">
        <v>138</v>
      </c>
      <c r="H251" s="115" t="s">
        <v>139</v>
      </c>
      <c r="I251" s="115" t="s">
        <v>140</v>
      </c>
      <c r="J251" s="115" t="s">
        <v>163</v>
      </c>
      <c r="K251" s="115" t="s">
        <v>132</v>
      </c>
      <c r="L251" s="115" t="s">
        <v>141</v>
      </c>
      <c r="M251" s="115" t="s">
        <v>132</v>
      </c>
      <c r="N251" s="115" t="s">
        <v>180</v>
      </c>
      <c r="O251" s="115" t="s">
        <v>162</v>
      </c>
      <c r="P251" s="115" t="s">
        <v>131</v>
      </c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  <c r="AA251" s="115"/>
      <c r="AB251" s="115"/>
      <c r="AC251" s="115"/>
      <c r="AD251" s="115"/>
      <c r="AE251" s="115"/>
      <c r="AF251" s="115"/>
      <c r="AG251" s="115"/>
      <c r="AH251" s="115"/>
      <c r="AI251" s="115"/>
      <c r="AJ251" s="115"/>
      <c r="AK251" s="115"/>
      <c r="AL251" s="115"/>
      <c r="AM251" s="115"/>
      <c r="AN251" s="91" t="s">
        <v>160</v>
      </c>
    </row>
    <row r="252" spans="1:40" ht="18.600000000000001" customHeight="1" x14ac:dyDescent="0.15">
      <c r="A252" s="106"/>
      <c r="B252" s="107"/>
      <c r="C252" s="108"/>
      <c r="D252" s="30" t="s">
        <v>12</v>
      </c>
      <c r="E252" s="131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  <c r="AA252" s="116"/>
      <c r="AB252" s="116"/>
      <c r="AC252" s="116"/>
      <c r="AD252" s="116"/>
      <c r="AE252" s="116"/>
      <c r="AF252" s="116"/>
      <c r="AG252" s="116"/>
      <c r="AH252" s="116"/>
      <c r="AI252" s="116"/>
      <c r="AJ252" s="116"/>
      <c r="AK252" s="116"/>
      <c r="AL252" s="116"/>
      <c r="AM252" s="116"/>
      <c r="AN252" s="92"/>
    </row>
    <row r="253" spans="1:40" ht="18.600000000000001" customHeight="1" x14ac:dyDescent="0.15">
      <c r="A253" s="106"/>
      <c r="B253" s="107"/>
      <c r="C253" s="108"/>
      <c r="D253" s="30" t="s">
        <v>13</v>
      </c>
      <c r="E253" s="131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  <c r="AA253" s="116"/>
      <c r="AB253" s="116"/>
      <c r="AC253" s="116"/>
      <c r="AD253" s="116"/>
      <c r="AE253" s="116"/>
      <c r="AF253" s="116"/>
      <c r="AG253" s="116"/>
      <c r="AH253" s="116"/>
      <c r="AI253" s="116"/>
      <c r="AJ253" s="116"/>
      <c r="AK253" s="116"/>
      <c r="AL253" s="116"/>
      <c r="AM253" s="116"/>
      <c r="AN253" s="92"/>
    </row>
    <row r="254" spans="1:40" ht="18.600000000000001" customHeight="1" x14ac:dyDescent="0.15">
      <c r="A254" s="109"/>
      <c r="B254" s="110"/>
      <c r="C254" s="111"/>
      <c r="D254" s="32" t="s">
        <v>14</v>
      </c>
      <c r="E254" s="132"/>
      <c r="F254" s="117"/>
      <c r="G254" s="117"/>
      <c r="H254" s="117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93"/>
    </row>
    <row r="255" spans="1:40" ht="18.600000000000001" customHeight="1" x14ac:dyDescent="0.15">
      <c r="A255" s="118" t="s">
        <v>181</v>
      </c>
      <c r="B255" s="119"/>
      <c r="C255" s="120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>A194</f>
        <v>A1</v>
      </c>
      <c r="B256" s="45" t="str">
        <f t="shared" ref="A256:C271" si="36">B194</f>
        <v>埋込型</v>
      </c>
      <c r="C256" s="46" t="str">
        <f t="shared" si="36"/>
        <v>FLR40W×2</v>
      </c>
      <c r="D256" s="47"/>
      <c r="E256" s="38"/>
      <c r="F256" s="39"/>
      <c r="G256" s="39"/>
      <c r="H256" s="39"/>
      <c r="I256" s="39">
        <v>2</v>
      </c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ref="AN256:AN281" si="37">SUM(E256:AM256)</f>
        <v>2</v>
      </c>
    </row>
    <row r="257" spans="1:40" ht="18.600000000000001" customHeight="1" x14ac:dyDescent="0.15">
      <c r="A257" s="44" t="str">
        <f t="shared" si="36"/>
        <v>A2</v>
      </c>
      <c r="B257" s="45" t="str">
        <f t="shared" si="36"/>
        <v>埋込型</v>
      </c>
      <c r="C257" s="46" t="str">
        <f t="shared" si="36"/>
        <v>FL20W×2</v>
      </c>
      <c r="D257" s="47"/>
      <c r="E257" s="38"/>
      <c r="F257" s="39"/>
      <c r="G257" s="39"/>
      <c r="H257" s="39"/>
      <c r="I257" s="39">
        <v>11</v>
      </c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7"/>
        <v>11</v>
      </c>
    </row>
    <row r="258" spans="1:40" ht="18.600000000000001" customHeight="1" x14ac:dyDescent="0.15">
      <c r="A258" s="44" t="str">
        <f t="shared" si="36"/>
        <v>A3</v>
      </c>
      <c r="B258" s="45" t="str">
        <f t="shared" si="36"/>
        <v>埋込型</v>
      </c>
      <c r="C258" s="46" t="str">
        <f t="shared" si="36"/>
        <v>FLR40W×1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7"/>
        <v>0</v>
      </c>
    </row>
    <row r="259" spans="1:40" ht="18.600000000000001" customHeight="1" x14ac:dyDescent="0.15">
      <c r="A259" s="44" t="str">
        <f t="shared" si="36"/>
        <v>B</v>
      </c>
      <c r="B259" s="45" t="str">
        <f t="shared" si="36"/>
        <v>H型パイプ吊</v>
      </c>
      <c r="C259" s="46" t="str">
        <f t="shared" si="36"/>
        <v>FLR40W×2</v>
      </c>
      <c r="D259" s="47"/>
      <c r="E259" s="38"/>
      <c r="F259" s="39"/>
      <c r="G259" s="39"/>
      <c r="H259" s="39"/>
      <c r="I259" s="39"/>
      <c r="J259" s="39">
        <v>30</v>
      </c>
      <c r="K259" s="39"/>
      <c r="L259" s="39"/>
      <c r="M259" s="39"/>
      <c r="N259" s="39">
        <v>12</v>
      </c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7"/>
        <v>42</v>
      </c>
    </row>
    <row r="260" spans="1:40" ht="18.600000000000001" customHeight="1" x14ac:dyDescent="0.15">
      <c r="A260" s="44" t="str">
        <f t="shared" si="36"/>
        <v>C1</v>
      </c>
      <c r="B260" s="45" t="str">
        <f t="shared" si="36"/>
        <v>逆富士型</v>
      </c>
      <c r="C260" s="46" t="str">
        <f t="shared" si="36"/>
        <v>FLR40W×2</v>
      </c>
      <c r="D260" s="47"/>
      <c r="E260" s="38"/>
      <c r="F260" s="39"/>
      <c r="G260" s="39"/>
      <c r="H260" s="39"/>
      <c r="I260" s="39"/>
      <c r="J260" s="39"/>
      <c r="K260" s="39"/>
      <c r="L260" s="39">
        <v>4</v>
      </c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7"/>
        <v>4</v>
      </c>
    </row>
    <row r="261" spans="1:40" ht="18.600000000000001" customHeight="1" x14ac:dyDescent="0.15">
      <c r="A261" s="44" t="str">
        <f t="shared" si="36"/>
        <v>C2</v>
      </c>
      <c r="B261" s="45" t="str">
        <f t="shared" si="36"/>
        <v>逆富士型</v>
      </c>
      <c r="C261" s="46" t="str">
        <f t="shared" si="36"/>
        <v>FL20W×2</v>
      </c>
      <c r="D261" s="47"/>
      <c r="E261" s="38"/>
      <c r="F261" s="39">
        <v>3</v>
      </c>
      <c r="G261" s="39"/>
      <c r="H261" s="39"/>
      <c r="I261" s="39"/>
      <c r="J261" s="39"/>
      <c r="K261" s="39"/>
      <c r="L261" s="39"/>
      <c r="M261" s="39">
        <v>2</v>
      </c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7"/>
        <v>5</v>
      </c>
    </row>
    <row r="262" spans="1:40" ht="18.600000000000001" customHeight="1" x14ac:dyDescent="0.15">
      <c r="A262" s="44" t="str">
        <f t="shared" si="36"/>
        <v>D1</v>
      </c>
      <c r="B262" s="45" t="str">
        <f t="shared" si="36"/>
        <v>逆富士型</v>
      </c>
      <c r="C262" s="46" t="str">
        <f t="shared" si="36"/>
        <v>FLR40W×1</v>
      </c>
      <c r="D262" s="47"/>
      <c r="E262" s="38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7"/>
        <v>0</v>
      </c>
    </row>
    <row r="263" spans="1:40" ht="18.600000000000001" customHeight="1" x14ac:dyDescent="0.15">
      <c r="A263" s="44" t="str">
        <f t="shared" si="36"/>
        <v>D2</v>
      </c>
      <c r="B263" s="45" t="str">
        <f t="shared" si="36"/>
        <v>逆富士型</v>
      </c>
      <c r="C263" s="46" t="str">
        <f t="shared" si="36"/>
        <v>FL20W×1</v>
      </c>
      <c r="D263" s="47"/>
      <c r="E263" s="38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7"/>
        <v>0</v>
      </c>
    </row>
    <row r="264" spans="1:40" ht="18.600000000000001" customHeight="1" x14ac:dyDescent="0.15">
      <c r="A264" s="44" t="str">
        <f t="shared" si="36"/>
        <v>E</v>
      </c>
      <c r="B264" s="45" t="str">
        <f t="shared" si="36"/>
        <v>黒板灯パイプ吊</v>
      </c>
      <c r="C264" s="46" t="str">
        <f t="shared" si="36"/>
        <v>FLR40W×1</v>
      </c>
      <c r="D264" s="47"/>
      <c r="E264" s="38"/>
      <c r="F264" s="39"/>
      <c r="G264" s="39"/>
      <c r="H264" s="39"/>
      <c r="I264" s="39"/>
      <c r="J264" s="39">
        <v>10</v>
      </c>
      <c r="K264" s="39"/>
      <c r="L264" s="39"/>
      <c r="M264" s="39"/>
      <c r="N264" s="39">
        <v>4</v>
      </c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7"/>
        <v>14</v>
      </c>
    </row>
    <row r="265" spans="1:40" ht="18.600000000000001" customHeight="1" x14ac:dyDescent="0.15">
      <c r="A265" s="44" t="str">
        <f t="shared" si="36"/>
        <v>F</v>
      </c>
      <c r="B265" s="45" t="str">
        <f t="shared" si="36"/>
        <v>ｳｫｰﾙﾗﾝﾌﾟ防湿型</v>
      </c>
      <c r="C265" s="46" t="str">
        <f t="shared" si="36"/>
        <v>FL20W×1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>
        <v>1</v>
      </c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7"/>
        <v>1</v>
      </c>
    </row>
    <row r="266" spans="1:40" ht="18.600000000000001" customHeight="1" x14ac:dyDescent="0.15">
      <c r="A266" s="44" t="str">
        <f t="shared" si="36"/>
        <v>G</v>
      </c>
      <c r="B266" s="45" t="str">
        <f t="shared" si="36"/>
        <v>ﾌﾞﾗｹｯﾄﾗｲﾄ防湿型</v>
      </c>
      <c r="C266" s="46" t="str">
        <f t="shared" si="36"/>
        <v>FL20ｗ×2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7"/>
        <v>0</v>
      </c>
    </row>
    <row r="267" spans="1:40" ht="18.600000000000001" customHeight="1" x14ac:dyDescent="0.15">
      <c r="A267" s="44" t="str">
        <f t="shared" si="36"/>
        <v>H1</v>
      </c>
      <c r="B267" s="45" t="str">
        <f t="shared" si="36"/>
        <v>ｳｫ-ﾙﾗｲﾄ</v>
      </c>
      <c r="C267" s="46" t="str">
        <f t="shared" si="36"/>
        <v>FLR40W×1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7"/>
        <v>0</v>
      </c>
    </row>
    <row r="268" spans="1:40" ht="18.600000000000001" customHeight="1" x14ac:dyDescent="0.15">
      <c r="A268" s="44" t="str">
        <f t="shared" si="36"/>
        <v>H2</v>
      </c>
      <c r="B268" s="45" t="str">
        <f t="shared" si="36"/>
        <v>ｳｫｰﾙﾗｲﾄ</v>
      </c>
      <c r="C268" s="46" t="str">
        <f t="shared" si="36"/>
        <v>FLR20W×1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>
        <v>2</v>
      </c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 t="shared" si="37"/>
        <v>2</v>
      </c>
    </row>
    <row r="269" spans="1:40" ht="18.600000000000001" customHeight="1" x14ac:dyDescent="0.15">
      <c r="A269" s="44" t="str">
        <f t="shared" si="36"/>
        <v>I</v>
      </c>
      <c r="B269" s="45" t="str">
        <f t="shared" si="36"/>
        <v>逆富士型BT入</v>
      </c>
      <c r="C269" s="46" t="str">
        <f t="shared" si="36"/>
        <v>FL20W×1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 t="shared" si="37"/>
        <v>0</v>
      </c>
    </row>
    <row r="270" spans="1:40" ht="18.600000000000001" customHeight="1" x14ac:dyDescent="0.15">
      <c r="A270" s="44" t="str">
        <f t="shared" si="36"/>
        <v>J</v>
      </c>
      <c r="B270" s="45" t="str">
        <f t="shared" si="36"/>
        <v>ﾎｰﾑﾗｲﾄ</v>
      </c>
      <c r="C270" s="46" t="str">
        <f t="shared" si="36"/>
        <v>FCL30W×2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7"/>
        <v>0</v>
      </c>
    </row>
    <row r="271" spans="1:40" ht="18.600000000000001" customHeight="1" x14ac:dyDescent="0.15">
      <c r="A271" s="44" t="str">
        <f t="shared" si="36"/>
        <v>L</v>
      </c>
      <c r="B271" s="45" t="str">
        <f t="shared" si="36"/>
        <v>直付型丸形</v>
      </c>
      <c r="C271" s="46" t="str">
        <f t="shared" si="36"/>
        <v>IL60W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 t="shared" si="37"/>
        <v>0</v>
      </c>
    </row>
    <row r="272" spans="1:40" ht="18.600000000000001" customHeight="1" x14ac:dyDescent="0.15">
      <c r="A272" s="44" t="str">
        <f t="shared" ref="A272:C281" si="38">A210</f>
        <v>M1</v>
      </c>
      <c r="B272" s="45" t="str">
        <f t="shared" si="38"/>
        <v>非常口誘導灯片面BT入</v>
      </c>
      <c r="C272" s="46" t="str">
        <f t="shared" si="38"/>
        <v>FL10W×1</v>
      </c>
      <c r="D272" s="52"/>
      <c r="E272" s="38"/>
      <c r="F272" s="39"/>
      <c r="G272" s="39"/>
      <c r="H272" s="39"/>
      <c r="I272" s="39">
        <v>3</v>
      </c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7"/>
        <v>3</v>
      </c>
    </row>
    <row r="273" spans="1:40" ht="18.600000000000001" customHeight="1" x14ac:dyDescent="0.15">
      <c r="A273" s="44" t="str">
        <f t="shared" si="38"/>
        <v>M2</v>
      </c>
      <c r="B273" s="45" t="str">
        <f t="shared" si="38"/>
        <v>非常口誘導灯両面BT入</v>
      </c>
      <c r="C273" s="46" t="str">
        <f t="shared" si="38"/>
        <v>FL10W×1</v>
      </c>
      <c r="D273" s="52"/>
      <c r="E273" s="38"/>
      <c r="F273" s="39"/>
      <c r="G273" s="39"/>
      <c r="H273" s="39"/>
      <c r="I273" s="39">
        <v>3</v>
      </c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 t="shared" si="37"/>
        <v>3</v>
      </c>
    </row>
    <row r="274" spans="1:40" ht="18.600000000000001" customHeight="1" x14ac:dyDescent="0.15">
      <c r="A274" s="44" t="str">
        <f t="shared" si="38"/>
        <v>N</v>
      </c>
      <c r="B274" s="45" t="str">
        <f t="shared" si="38"/>
        <v>投光器</v>
      </c>
      <c r="C274" s="46" t="str">
        <f t="shared" si="38"/>
        <v>HF400W</v>
      </c>
      <c r="D274" s="56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7"/>
        <v>0</v>
      </c>
    </row>
    <row r="275" spans="1:40" ht="18.600000000000001" customHeight="1" x14ac:dyDescent="0.15">
      <c r="A275" s="44" t="str">
        <f t="shared" si="38"/>
        <v>P</v>
      </c>
      <c r="B275" s="45" t="str">
        <f t="shared" si="38"/>
        <v>投光器</v>
      </c>
      <c r="C275" s="46" t="str">
        <f t="shared" si="38"/>
        <v>HF2000W×2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7"/>
        <v>0</v>
      </c>
    </row>
    <row r="276" spans="1:40" ht="18.600000000000001" customHeight="1" x14ac:dyDescent="0.15">
      <c r="A276" s="44" t="str">
        <f t="shared" si="38"/>
        <v>R1</v>
      </c>
      <c r="B276" s="45" t="str">
        <f t="shared" si="38"/>
        <v>表示灯放送中</v>
      </c>
      <c r="C276" s="46" t="str">
        <f t="shared" si="38"/>
        <v>FL10W×1</v>
      </c>
      <c r="D276" s="56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 t="shared" si="37"/>
        <v>0</v>
      </c>
    </row>
    <row r="277" spans="1:40" ht="18.600000000000001" customHeight="1" x14ac:dyDescent="0.15">
      <c r="A277" s="44" t="str">
        <f t="shared" si="38"/>
        <v>R2</v>
      </c>
      <c r="B277" s="45" t="str">
        <f t="shared" si="38"/>
        <v>表示灯使用中</v>
      </c>
      <c r="C277" s="46" t="str">
        <f t="shared" si="38"/>
        <v>FL10W×1</v>
      </c>
      <c r="D277" s="56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7"/>
        <v>0</v>
      </c>
    </row>
    <row r="278" spans="1:40" ht="18.600000000000001" customHeight="1" x14ac:dyDescent="0.15">
      <c r="A278" s="44" t="str">
        <f t="shared" si="38"/>
        <v>S</v>
      </c>
      <c r="B278" s="45" t="str">
        <f t="shared" si="38"/>
        <v>外灯</v>
      </c>
      <c r="C278" s="46" t="str">
        <f t="shared" si="38"/>
        <v>HF400W</v>
      </c>
      <c r="D278" s="56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7"/>
        <v>0</v>
      </c>
    </row>
    <row r="279" spans="1:40" ht="18.600000000000001" customHeight="1" x14ac:dyDescent="0.15">
      <c r="A279" s="44" t="str">
        <f t="shared" si="38"/>
        <v>T</v>
      </c>
      <c r="B279" s="45" t="str">
        <f t="shared" si="38"/>
        <v>パイプ吊り型</v>
      </c>
      <c r="C279" s="46" t="str">
        <f t="shared" si="38"/>
        <v>FL40W×2</v>
      </c>
      <c r="D279" s="56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7"/>
        <v>0</v>
      </c>
    </row>
    <row r="280" spans="1:40" ht="18.600000000000001" customHeight="1" x14ac:dyDescent="0.15">
      <c r="A280" s="44" t="str">
        <f t="shared" si="38"/>
        <v>U</v>
      </c>
      <c r="B280" s="45" t="str">
        <f t="shared" si="38"/>
        <v>吊下型防爆型</v>
      </c>
      <c r="C280" s="46" t="str">
        <f t="shared" si="38"/>
        <v>IL100W×1</v>
      </c>
      <c r="D280" s="56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 t="shared" si="37"/>
        <v>0</v>
      </c>
    </row>
    <row r="281" spans="1:40" ht="18.600000000000001" customHeight="1" x14ac:dyDescent="0.15">
      <c r="A281" s="57">
        <f t="shared" si="38"/>
        <v>0</v>
      </c>
      <c r="B281" s="58">
        <f t="shared" si="38"/>
        <v>0</v>
      </c>
      <c r="C281" s="59">
        <f t="shared" si="38"/>
        <v>0</v>
      </c>
      <c r="D281" s="60"/>
      <c r="E281" s="61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  <c r="AM281" s="62"/>
      <c r="AN281" s="65">
        <f t="shared" si="37"/>
        <v>0</v>
      </c>
    </row>
    <row r="282" spans="1:40" s="81" customFormat="1" ht="20.100000000000001" customHeight="1" x14ac:dyDescent="0.15">
      <c r="A282" s="103" t="s">
        <v>4</v>
      </c>
      <c r="B282" s="104"/>
      <c r="C282" s="105"/>
      <c r="D282" s="28" t="s">
        <v>5</v>
      </c>
      <c r="E282" s="127" t="str">
        <f>E251</f>
        <v>階段室</v>
      </c>
      <c r="F282" s="94" t="str">
        <f t="shared" ref="F282:AM282" si="39">F251</f>
        <v>配膳室</v>
      </c>
      <c r="G282" s="94" t="str">
        <f t="shared" si="39"/>
        <v>男子トイレ</v>
      </c>
      <c r="H282" s="94" t="str">
        <f t="shared" si="39"/>
        <v>女子トイレ</v>
      </c>
      <c r="I282" s="94" t="str">
        <f t="shared" si="39"/>
        <v>廊下</v>
      </c>
      <c r="J282" s="94" t="str">
        <f t="shared" si="39"/>
        <v>普通教室×6</v>
      </c>
      <c r="K282" s="94" t="str">
        <f t="shared" si="39"/>
        <v>階段室</v>
      </c>
      <c r="L282" s="94" t="str">
        <f t="shared" si="39"/>
        <v>教材室</v>
      </c>
      <c r="M282" s="94" t="str">
        <f t="shared" si="39"/>
        <v>階段室</v>
      </c>
      <c r="N282" s="94" t="str">
        <f t="shared" si="39"/>
        <v>少人数教室×2</v>
      </c>
      <c r="O282" s="94" t="str">
        <f t="shared" si="39"/>
        <v>排風機室</v>
      </c>
      <c r="P282" s="94" t="str">
        <f t="shared" si="39"/>
        <v>外部</v>
      </c>
      <c r="Q282" s="94">
        <f t="shared" si="39"/>
        <v>0</v>
      </c>
      <c r="R282" s="94">
        <f t="shared" si="39"/>
        <v>0</v>
      </c>
      <c r="S282" s="94">
        <f t="shared" si="39"/>
        <v>0</v>
      </c>
      <c r="T282" s="94">
        <f t="shared" si="39"/>
        <v>0</v>
      </c>
      <c r="U282" s="94">
        <f t="shared" si="39"/>
        <v>0</v>
      </c>
      <c r="V282" s="94">
        <f t="shared" si="39"/>
        <v>0</v>
      </c>
      <c r="W282" s="94">
        <f t="shared" si="39"/>
        <v>0</v>
      </c>
      <c r="X282" s="94">
        <f t="shared" si="39"/>
        <v>0</v>
      </c>
      <c r="Y282" s="94">
        <f t="shared" si="39"/>
        <v>0</v>
      </c>
      <c r="Z282" s="94">
        <f t="shared" si="39"/>
        <v>0</v>
      </c>
      <c r="AA282" s="94">
        <f t="shared" si="39"/>
        <v>0</v>
      </c>
      <c r="AB282" s="94">
        <f t="shared" si="39"/>
        <v>0</v>
      </c>
      <c r="AC282" s="94">
        <f t="shared" si="39"/>
        <v>0</v>
      </c>
      <c r="AD282" s="94">
        <f t="shared" si="39"/>
        <v>0</v>
      </c>
      <c r="AE282" s="94">
        <f t="shared" si="39"/>
        <v>0</v>
      </c>
      <c r="AF282" s="94">
        <f t="shared" si="39"/>
        <v>0</v>
      </c>
      <c r="AG282" s="94">
        <f t="shared" si="39"/>
        <v>0</v>
      </c>
      <c r="AH282" s="94">
        <f t="shared" si="39"/>
        <v>0</v>
      </c>
      <c r="AI282" s="94">
        <f t="shared" si="39"/>
        <v>0</v>
      </c>
      <c r="AJ282" s="94">
        <f t="shared" si="39"/>
        <v>0</v>
      </c>
      <c r="AK282" s="94">
        <f t="shared" si="39"/>
        <v>0</v>
      </c>
      <c r="AL282" s="94">
        <f t="shared" si="39"/>
        <v>0</v>
      </c>
      <c r="AM282" s="94">
        <f t="shared" si="39"/>
        <v>0</v>
      </c>
      <c r="AN282" s="91" t="s">
        <v>160</v>
      </c>
    </row>
    <row r="283" spans="1:40" ht="18.600000000000001" customHeight="1" x14ac:dyDescent="0.15">
      <c r="A283" s="106"/>
      <c r="B283" s="107"/>
      <c r="C283" s="108"/>
      <c r="D283" s="30" t="s">
        <v>12</v>
      </c>
      <c r="E283" s="128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  <c r="AA283" s="95"/>
      <c r="AB283" s="95"/>
      <c r="AC283" s="95"/>
      <c r="AD283" s="95"/>
      <c r="AE283" s="95"/>
      <c r="AF283" s="95"/>
      <c r="AG283" s="95"/>
      <c r="AH283" s="95"/>
      <c r="AI283" s="95"/>
      <c r="AJ283" s="95"/>
      <c r="AK283" s="95"/>
      <c r="AL283" s="95"/>
      <c r="AM283" s="95"/>
      <c r="AN283" s="92"/>
    </row>
    <row r="284" spans="1:40" ht="18.600000000000001" customHeight="1" x14ac:dyDescent="0.15">
      <c r="A284" s="106"/>
      <c r="B284" s="107"/>
      <c r="C284" s="108"/>
      <c r="D284" s="30" t="s">
        <v>13</v>
      </c>
      <c r="E284" s="128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  <c r="AA284" s="95"/>
      <c r="AB284" s="95"/>
      <c r="AC284" s="95"/>
      <c r="AD284" s="95"/>
      <c r="AE284" s="95"/>
      <c r="AF284" s="95"/>
      <c r="AG284" s="95"/>
      <c r="AH284" s="95"/>
      <c r="AI284" s="95"/>
      <c r="AJ284" s="95"/>
      <c r="AK284" s="95"/>
      <c r="AL284" s="95"/>
      <c r="AM284" s="95"/>
      <c r="AN284" s="92"/>
    </row>
    <row r="285" spans="1:40" ht="18.600000000000001" customHeight="1" x14ac:dyDescent="0.15">
      <c r="A285" s="109"/>
      <c r="B285" s="110"/>
      <c r="C285" s="111"/>
      <c r="D285" s="32" t="s">
        <v>14</v>
      </c>
      <c r="E285" s="129"/>
      <c r="F285" s="96"/>
      <c r="G285" s="96"/>
      <c r="H285" s="96"/>
      <c r="I285" s="96"/>
      <c r="J285" s="96"/>
      <c r="K285" s="96"/>
      <c r="L285" s="96"/>
      <c r="M285" s="96"/>
      <c r="N285" s="96"/>
      <c r="O285" s="96"/>
      <c r="P285" s="96"/>
      <c r="Q285" s="96"/>
      <c r="R285" s="96"/>
      <c r="S285" s="96"/>
      <c r="T285" s="96"/>
      <c r="U285" s="96"/>
      <c r="V285" s="96"/>
      <c r="W285" s="96"/>
      <c r="X285" s="96"/>
      <c r="Y285" s="96"/>
      <c r="Z285" s="96"/>
      <c r="AA285" s="96"/>
      <c r="AB285" s="96"/>
      <c r="AC285" s="96"/>
      <c r="AD285" s="96"/>
      <c r="AE285" s="96"/>
      <c r="AF285" s="96"/>
      <c r="AG285" s="96"/>
      <c r="AH285" s="96"/>
      <c r="AI285" s="96"/>
      <c r="AJ285" s="96"/>
      <c r="AK285" s="96"/>
      <c r="AL285" s="96"/>
      <c r="AM285" s="96"/>
      <c r="AN285" s="93"/>
    </row>
    <row r="286" spans="1:40" ht="18.600000000000001" customHeight="1" x14ac:dyDescent="0.15">
      <c r="A286" s="44" t="str">
        <f t="shared" ref="A286:C301" si="40">A100</f>
        <v>a</v>
      </c>
      <c r="B286" s="45" t="str">
        <f t="shared" si="40"/>
        <v>H型直付</v>
      </c>
      <c r="C286" s="75" t="str">
        <f t="shared" si="40"/>
        <v>FL40W×2</v>
      </c>
      <c r="D286" s="56"/>
      <c r="E286" s="38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ref="AN286:AN312" si="41">SUM(E286:AM286)</f>
        <v>0</v>
      </c>
    </row>
    <row r="287" spans="1:40" ht="18.600000000000001" customHeight="1" x14ac:dyDescent="0.15">
      <c r="A287" s="44" t="str">
        <f t="shared" si="40"/>
        <v>b</v>
      </c>
      <c r="B287" s="45" t="str">
        <f t="shared" si="40"/>
        <v>逆富士型BT入</v>
      </c>
      <c r="C287" s="75" t="str">
        <f t="shared" si="40"/>
        <v>FL20W×2</v>
      </c>
      <c r="D287" s="56"/>
      <c r="E287" s="38"/>
      <c r="F287" s="39"/>
      <c r="G287" s="39"/>
      <c r="H287" s="39"/>
      <c r="I287" s="39"/>
      <c r="J287" s="39"/>
      <c r="K287" s="39">
        <v>2</v>
      </c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41"/>
        <v>2</v>
      </c>
    </row>
    <row r="288" spans="1:40" ht="18.600000000000001" customHeight="1" x14ac:dyDescent="0.15">
      <c r="A288" s="44" t="str">
        <f t="shared" si="40"/>
        <v>c1</v>
      </c>
      <c r="B288" s="45" t="str">
        <f t="shared" si="40"/>
        <v>直付型</v>
      </c>
      <c r="C288" s="75" t="str">
        <f t="shared" si="40"/>
        <v>FL40W×2</v>
      </c>
      <c r="D288" s="56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 t="shared" si="41"/>
        <v>0</v>
      </c>
    </row>
    <row r="289" spans="1:40" ht="18.600000000000001" customHeight="1" x14ac:dyDescent="0.15">
      <c r="A289" s="44" t="str">
        <f t="shared" si="40"/>
        <v>c2</v>
      </c>
      <c r="B289" s="45" t="str">
        <f t="shared" si="40"/>
        <v>直付型防湿型</v>
      </c>
      <c r="C289" s="75" t="str">
        <f t="shared" si="40"/>
        <v>FL40W×2</v>
      </c>
      <c r="D289" s="56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41"/>
        <v>0</v>
      </c>
    </row>
    <row r="290" spans="1:40" ht="18.600000000000001" customHeight="1" x14ac:dyDescent="0.15">
      <c r="A290" s="44" t="str">
        <f t="shared" si="40"/>
        <v>ｄ</v>
      </c>
      <c r="B290" s="45" t="str">
        <f t="shared" si="40"/>
        <v>直付型黒板灯</v>
      </c>
      <c r="C290" s="75" t="str">
        <f t="shared" si="40"/>
        <v>FL40W×1</v>
      </c>
      <c r="D290" s="56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41"/>
        <v>0</v>
      </c>
    </row>
    <row r="291" spans="1:40" ht="18.600000000000001" customHeight="1" x14ac:dyDescent="0.15">
      <c r="A291" s="44" t="str">
        <f t="shared" si="40"/>
        <v>e</v>
      </c>
      <c r="B291" s="45" t="str">
        <f t="shared" si="40"/>
        <v>逆富士型防湿型</v>
      </c>
      <c r="C291" s="75" t="str">
        <f t="shared" si="40"/>
        <v>FL40W×2</v>
      </c>
      <c r="D291" s="56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41"/>
        <v>0</v>
      </c>
    </row>
    <row r="292" spans="1:40" ht="18.600000000000001" customHeight="1" x14ac:dyDescent="0.15">
      <c r="A292" s="44" t="str">
        <f t="shared" si="40"/>
        <v>f</v>
      </c>
      <c r="B292" s="45" t="str">
        <f t="shared" si="40"/>
        <v>殺菌灯防湿型</v>
      </c>
      <c r="C292" s="75" t="str">
        <f t="shared" si="40"/>
        <v>15W×1</v>
      </c>
      <c r="D292" s="56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41"/>
        <v>0</v>
      </c>
    </row>
    <row r="293" spans="1:40" ht="18.600000000000001" customHeight="1" x14ac:dyDescent="0.15">
      <c r="A293" s="44" t="str">
        <f t="shared" si="40"/>
        <v>g</v>
      </c>
      <c r="B293" s="45" t="str">
        <f t="shared" si="40"/>
        <v>ﾎｰﾑﾗｲﾄ</v>
      </c>
      <c r="C293" s="75" t="str">
        <f t="shared" si="40"/>
        <v>FCL30W+40W</v>
      </c>
      <c r="D293" s="56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 t="shared" si="41"/>
        <v>0</v>
      </c>
    </row>
    <row r="294" spans="1:40" ht="18.600000000000001" customHeight="1" x14ac:dyDescent="0.15">
      <c r="A294" s="44" t="str">
        <f t="shared" si="40"/>
        <v>h</v>
      </c>
      <c r="B294" s="45" t="str">
        <f t="shared" si="40"/>
        <v>ｳｫｰﾙﾗｲﾄ防湿型</v>
      </c>
      <c r="C294" s="75" t="str">
        <f t="shared" si="40"/>
        <v>FL20W×2</v>
      </c>
      <c r="D294" s="56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41"/>
        <v>0</v>
      </c>
    </row>
    <row r="295" spans="1:40" ht="18.600000000000001" customHeight="1" x14ac:dyDescent="0.15">
      <c r="A295" s="44" t="str">
        <f t="shared" si="40"/>
        <v>i</v>
      </c>
      <c r="B295" s="45" t="str">
        <f t="shared" si="40"/>
        <v>壁付型</v>
      </c>
      <c r="C295" s="75" t="str">
        <f t="shared" si="40"/>
        <v>FL40W×1</v>
      </c>
      <c r="D295" s="56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41"/>
        <v>0</v>
      </c>
    </row>
    <row r="296" spans="1:40" ht="18.600000000000001" customHeight="1" x14ac:dyDescent="0.15">
      <c r="A296" s="44" t="str">
        <f t="shared" si="40"/>
        <v>k</v>
      </c>
      <c r="B296" s="45" t="str">
        <f t="shared" si="40"/>
        <v>直付型丸形防湿型</v>
      </c>
      <c r="C296" s="75" t="str">
        <f t="shared" si="40"/>
        <v>IL60W×1</v>
      </c>
      <c r="D296" s="56"/>
      <c r="E296" s="38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41"/>
        <v>0</v>
      </c>
    </row>
    <row r="297" spans="1:40" ht="18.600000000000001" customHeight="1" x14ac:dyDescent="0.15">
      <c r="A297" s="44" t="str">
        <f t="shared" si="40"/>
        <v>l</v>
      </c>
      <c r="B297" s="45" t="str">
        <f t="shared" si="40"/>
        <v>ボーダーライト</v>
      </c>
      <c r="C297" s="75" t="str">
        <f t="shared" si="40"/>
        <v>95W×9</v>
      </c>
      <c r="D297" s="56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41"/>
        <v>0</v>
      </c>
    </row>
    <row r="298" spans="1:40" s="81" customFormat="1" ht="20.100000000000001" customHeight="1" x14ac:dyDescent="0.15">
      <c r="A298" s="44" t="str">
        <f t="shared" si="40"/>
        <v>m</v>
      </c>
      <c r="B298" s="45" t="str">
        <f t="shared" si="40"/>
        <v>フットライト</v>
      </c>
      <c r="C298" s="75" t="str">
        <f t="shared" si="40"/>
        <v>57W×12</v>
      </c>
      <c r="D298" s="56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41"/>
        <v>0</v>
      </c>
    </row>
    <row r="299" spans="1:40" s="81" customFormat="1" ht="20.100000000000001" customHeight="1" x14ac:dyDescent="0.15">
      <c r="A299" s="44" t="str">
        <f t="shared" si="40"/>
        <v>n</v>
      </c>
      <c r="B299" s="45" t="str">
        <f t="shared" si="40"/>
        <v>ミニハロゲン</v>
      </c>
      <c r="C299" s="75" t="str">
        <f t="shared" si="40"/>
        <v>250W</v>
      </c>
      <c r="D299" s="56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41"/>
        <v>0</v>
      </c>
    </row>
    <row r="300" spans="1:40" ht="18.600000000000001" customHeight="1" x14ac:dyDescent="0.15">
      <c r="A300" s="44" t="str">
        <f t="shared" si="40"/>
        <v>o</v>
      </c>
      <c r="B300" s="45" t="str">
        <f t="shared" si="40"/>
        <v>HID灯</v>
      </c>
      <c r="C300" s="75" t="str">
        <f t="shared" si="40"/>
        <v>MF700W×1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41"/>
        <v>0</v>
      </c>
    </row>
    <row r="301" spans="1:40" ht="18.600000000000001" customHeight="1" x14ac:dyDescent="0.15">
      <c r="A301" s="44" t="str">
        <f t="shared" si="40"/>
        <v>p</v>
      </c>
      <c r="B301" s="45" t="str">
        <f t="shared" si="40"/>
        <v>HID灯</v>
      </c>
      <c r="C301" s="75" t="str">
        <f t="shared" si="40"/>
        <v>MF250W×1</v>
      </c>
      <c r="D301" s="78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50">
        <f t="shared" si="41"/>
        <v>0</v>
      </c>
    </row>
    <row r="302" spans="1:40" ht="18.600000000000001" customHeight="1" x14ac:dyDescent="0.15">
      <c r="A302" s="44" t="str">
        <f t="shared" ref="A302:C312" si="42">A116</f>
        <v>q</v>
      </c>
      <c r="B302" s="45" t="str">
        <f t="shared" si="42"/>
        <v>ｱﾝﾅｲﾄHID灯</v>
      </c>
      <c r="C302" s="75" t="str">
        <f t="shared" si="42"/>
        <v>MF700W×1+IL250W×1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50">
        <f t="shared" si="41"/>
        <v>0</v>
      </c>
    </row>
    <row r="303" spans="1:40" s="81" customFormat="1" ht="20.100000000000001" customHeight="1" x14ac:dyDescent="0.15">
      <c r="A303" s="44" t="str">
        <f t="shared" si="42"/>
        <v>r</v>
      </c>
      <c r="B303" s="45" t="str">
        <f t="shared" si="42"/>
        <v>埋込型</v>
      </c>
      <c r="C303" s="75" t="str">
        <f t="shared" si="42"/>
        <v>FHF32W×1</v>
      </c>
      <c r="D303" s="37"/>
      <c r="E303" s="38"/>
      <c r="F303" s="39"/>
      <c r="G303" s="39">
        <v>4</v>
      </c>
      <c r="H303" s="39">
        <v>3</v>
      </c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41"/>
        <v>7</v>
      </c>
    </row>
    <row r="304" spans="1:40" ht="18.600000000000001" customHeight="1" x14ac:dyDescent="0.15">
      <c r="A304" s="44" t="str">
        <f t="shared" si="42"/>
        <v>s</v>
      </c>
      <c r="B304" s="45" t="str">
        <f t="shared" si="42"/>
        <v>ﾌﾞﾗｹｯﾄﾗｲﾄ</v>
      </c>
      <c r="C304" s="75" t="str">
        <f t="shared" si="42"/>
        <v>FL20W×1</v>
      </c>
      <c r="D304" s="37"/>
      <c r="E304" s="38"/>
      <c r="F304" s="39"/>
      <c r="G304" s="39">
        <v>2</v>
      </c>
      <c r="H304" s="39">
        <v>2</v>
      </c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50">
        <f t="shared" si="41"/>
        <v>4</v>
      </c>
    </row>
    <row r="305" spans="1:40" ht="18.600000000000001" customHeight="1" x14ac:dyDescent="0.15">
      <c r="A305" s="44" t="str">
        <f t="shared" si="42"/>
        <v>ｔ</v>
      </c>
      <c r="B305" s="45" t="str">
        <f t="shared" si="42"/>
        <v>直付型</v>
      </c>
      <c r="C305" s="75" t="str">
        <f t="shared" si="42"/>
        <v>FHF32W×2</v>
      </c>
      <c r="D305" s="37"/>
      <c r="E305" s="38"/>
      <c r="F305" s="39"/>
      <c r="G305" s="39"/>
      <c r="H305" s="39"/>
      <c r="I305" s="39"/>
      <c r="J305" s="39">
        <v>8</v>
      </c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41"/>
        <v>8</v>
      </c>
    </row>
    <row r="306" spans="1:40" ht="18.600000000000001" customHeight="1" x14ac:dyDescent="0.15">
      <c r="A306" s="44" t="str">
        <f t="shared" si="42"/>
        <v>u</v>
      </c>
      <c r="B306" s="45" t="str">
        <f t="shared" si="42"/>
        <v>逆富士型</v>
      </c>
      <c r="C306" s="75" t="str">
        <f t="shared" si="42"/>
        <v>FHF32W×2</v>
      </c>
      <c r="D306" s="78"/>
      <c r="E306" s="38"/>
      <c r="F306" s="39"/>
      <c r="G306" s="39"/>
      <c r="H306" s="39"/>
      <c r="I306" s="39"/>
      <c r="J306" s="39"/>
      <c r="K306" s="39">
        <v>2</v>
      </c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50">
        <f t="shared" si="41"/>
        <v>2</v>
      </c>
    </row>
    <row r="307" spans="1:40" ht="18.600000000000001" customHeight="1" x14ac:dyDescent="0.15">
      <c r="A307" s="44" t="str">
        <f t="shared" si="42"/>
        <v>v</v>
      </c>
      <c r="B307" s="45" t="str">
        <f t="shared" si="42"/>
        <v>逆富士型防湿型</v>
      </c>
      <c r="C307" s="75" t="str">
        <f t="shared" si="42"/>
        <v>FHF32W×2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50">
        <f t="shared" si="41"/>
        <v>0</v>
      </c>
    </row>
    <row r="308" spans="1:40" s="81" customFormat="1" ht="20.100000000000001" customHeight="1" x14ac:dyDescent="0.15">
      <c r="A308" s="44" t="str">
        <f t="shared" si="42"/>
        <v>w</v>
      </c>
      <c r="B308" s="45" t="str">
        <f t="shared" si="42"/>
        <v>逆富士型</v>
      </c>
      <c r="C308" s="75" t="str">
        <f t="shared" si="42"/>
        <v>FHF32W×1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41"/>
        <v>0</v>
      </c>
    </row>
    <row r="309" spans="1:40" ht="18.600000000000001" customHeight="1" x14ac:dyDescent="0.15">
      <c r="A309" s="44" t="str">
        <f t="shared" si="42"/>
        <v>x</v>
      </c>
      <c r="B309" s="45" t="str">
        <f t="shared" si="42"/>
        <v>直付型黒板灯</v>
      </c>
      <c r="C309" s="75" t="str">
        <f t="shared" si="42"/>
        <v>FHF32W×1</v>
      </c>
      <c r="D309" s="37"/>
      <c r="E309" s="38"/>
      <c r="F309" s="39"/>
      <c r="G309" s="39"/>
      <c r="H309" s="39"/>
      <c r="I309" s="39"/>
      <c r="J309" s="39">
        <v>2</v>
      </c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50">
        <f t="shared" si="41"/>
        <v>2</v>
      </c>
    </row>
    <row r="310" spans="1:40" ht="18.600000000000001" customHeight="1" x14ac:dyDescent="0.15">
      <c r="A310" s="44" t="str">
        <f t="shared" si="42"/>
        <v>y</v>
      </c>
      <c r="B310" s="45" t="str">
        <f t="shared" si="42"/>
        <v>ｳｫｰﾙﾗｲﾄ防湿型</v>
      </c>
      <c r="C310" s="75" t="str">
        <f t="shared" si="42"/>
        <v>FHF32W×1</v>
      </c>
      <c r="D310" s="37"/>
      <c r="E310" s="38">
        <v>2</v>
      </c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41"/>
        <v>2</v>
      </c>
    </row>
    <row r="311" spans="1:40" ht="18.600000000000001" customHeight="1" x14ac:dyDescent="0.15">
      <c r="A311" s="44">
        <f t="shared" si="42"/>
        <v>0</v>
      </c>
      <c r="B311" s="45">
        <f t="shared" si="42"/>
        <v>0</v>
      </c>
      <c r="C311" s="75">
        <f t="shared" si="42"/>
        <v>0</v>
      </c>
      <c r="D311" s="78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50">
        <f t="shared" si="41"/>
        <v>0</v>
      </c>
    </row>
    <row r="312" spans="1:40" ht="18.600000000000001" customHeight="1" x14ac:dyDescent="0.15">
      <c r="A312" s="57">
        <f t="shared" si="42"/>
        <v>0</v>
      </c>
      <c r="B312" s="58">
        <f t="shared" si="42"/>
        <v>0</v>
      </c>
      <c r="C312" s="85">
        <f t="shared" si="42"/>
        <v>0</v>
      </c>
      <c r="D312" s="60"/>
      <c r="E312" s="61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65">
        <f t="shared" si="41"/>
        <v>0</v>
      </c>
    </row>
    <row r="313" spans="1:40" s="81" customFormat="1" ht="20.100000000000001" customHeight="1" x14ac:dyDescent="0.15">
      <c r="A313" s="103" t="s">
        <v>4</v>
      </c>
      <c r="B313" s="104"/>
      <c r="C313" s="105"/>
      <c r="D313" s="28" t="s">
        <v>5</v>
      </c>
      <c r="E313" s="124" t="s">
        <v>182</v>
      </c>
      <c r="F313" s="115" t="s">
        <v>131</v>
      </c>
      <c r="G313" s="115" t="s">
        <v>132</v>
      </c>
      <c r="H313" s="121" t="s">
        <v>183</v>
      </c>
      <c r="I313" s="115" t="s">
        <v>184</v>
      </c>
      <c r="J313" s="115" t="s">
        <v>185</v>
      </c>
      <c r="K313" s="115" t="s">
        <v>186</v>
      </c>
      <c r="L313" s="115" t="s">
        <v>187</v>
      </c>
      <c r="M313" s="115" t="s">
        <v>188</v>
      </c>
      <c r="N313" s="115" t="s">
        <v>189</v>
      </c>
      <c r="O313" s="115" t="s">
        <v>139</v>
      </c>
      <c r="P313" s="115" t="s">
        <v>138</v>
      </c>
      <c r="Q313" s="115" t="s">
        <v>190</v>
      </c>
      <c r="R313" s="115" t="s">
        <v>191</v>
      </c>
      <c r="S313" s="115" t="s">
        <v>132</v>
      </c>
      <c r="T313" s="115" t="s">
        <v>192</v>
      </c>
      <c r="U313" s="115" t="s">
        <v>131</v>
      </c>
      <c r="V313" s="121" t="s">
        <v>193</v>
      </c>
      <c r="W313" s="121" t="s">
        <v>194</v>
      </c>
      <c r="X313" s="121" t="s">
        <v>195</v>
      </c>
      <c r="Y313" s="121" t="s">
        <v>196</v>
      </c>
      <c r="Z313" s="121" t="s">
        <v>197</v>
      </c>
      <c r="AA313" s="121" t="s">
        <v>198</v>
      </c>
      <c r="AB313" s="115" t="s">
        <v>199</v>
      </c>
      <c r="AC313" s="115" t="s">
        <v>200</v>
      </c>
      <c r="AD313" s="115"/>
      <c r="AE313" s="115"/>
      <c r="AF313" s="115"/>
      <c r="AG313" s="115"/>
      <c r="AH313" s="115"/>
      <c r="AI313" s="115"/>
      <c r="AJ313" s="115"/>
      <c r="AK313" s="115"/>
      <c r="AL313" s="115"/>
      <c r="AM313" s="115"/>
      <c r="AN313" s="91" t="s">
        <v>160</v>
      </c>
    </row>
    <row r="314" spans="1:40" ht="18.600000000000001" customHeight="1" x14ac:dyDescent="0.15">
      <c r="A314" s="106"/>
      <c r="B314" s="107"/>
      <c r="C314" s="108"/>
      <c r="D314" s="30" t="s">
        <v>12</v>
      </c>
      <c r="E314" s="125"/>
      <c r="F314" s="116"/>
      <c r="G314" s="116"/>
      <c r="H314" s="122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  <c r="V314" s="122"/>
      <c r="W314" s="122"/>
      <c r="X314" s="122"/>
      <c r="Y314" s="122"/>
      <c r="Z314" s="122"/>
      <c r="AA314" s="122"/>
      <c r="AB314" s="116"/>
      <c r="AC314" s="116"/>
      <c r="AD314" s="116"/>
      <c r="AE314" s="116"/>
      <c r="AF314" s="116"/>
      <c r="AG314" s="116"/>
      <c r="AH314" s="116"/>
      <c r="AI314" s="116"/>
      <c r="AJ314" s="116"/>
      <c r="AK314" s="116"/>
      <c r="AL314" s="116"/>
      <c r="AM314" s="116"/>
      <c r="AN314" s="92"/>
    </row>
    <row r="315" spans="1:40" ht="18.600000000000001" customHeight="1" x14ac:dyDescent="0.15">
      <c r="A315" s="106"/>
      <c r="B315" s="107"/>
      <c r="C315" s="108"/>
      <c r="D315" s="30" t="s">
        <v>13</v>
      </c>
      <c r="E315" s="125"/>
      <c r="F315" s="116"/>
      <c r="G315" s="116"/>
      <c r="H315" s="122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  <c r="V315" s="122"/>
      <c r="W315" s="122"/>
      <c r="X315" s="122"/>
      <c r="Y315" s="122"/>
      <c r="Z315" s="122"/>
      <c r="AA315" s="122"/>
      <c r="AB315" s="116"/>
      <c r="AC315" s="116"/>
      <c r="AD315" s="116"/>
      <c r="AE315" s="116"/>
      <c r="AF315" s="116"/>
      <c r="AG315" s="116"/>
      <c r="AH315" s="116"/>
      <c r="AI315" s="116"/>
      <c r="AJ315" s="116"/>
      <c r="AK315" s="116"/>
      <c r="AL315" s="116"/>
      <c r="AM315" s="116"/>
      <c r="AN315" s="92"/>
    </row>
    <row r="316" spans="1:40" ht="18.600000000000001" customHeight="1" x14ac:dyDescent="0.15">
      <c r="A316" s="109"/>
      <c r="B316" s="110"/>
      <c r="C316" s="111"/>
      <c r="D316" s="32" t="s">
        <v>14</v>
      </c>
      <c r="E316" s="126"/>
      <c r="F316" s="117"/>
      <c r="G316" s="117"/>
      <c r="H316" s="123"/>
      <c r="I316" s="117"/>
      <c r="J316" s="117"/>
      <c r="K316" s="117"/>
      <c r="L316" s="117"/>
      <c r="M316" s="117"/>
      <c r="N316" s="117"/>
      <c r="O316" s="117"/>
      <c r="P316" s="117"/>
      <c r="Q316" s="117"/>
      <c r="R316" s="117"/>
      <c r="S316" s="117"/>
      <c r="T316" s="117"/>
      <c r="U316" s="117"/>
      <c r="V316" s="123"/>
      <c r="W316" s="123"/>
      <c r="X316" s="123"/>
      <c r="Y316" s="123"/>
      <c r="Z316" s="123"/>
      <c r="AA316" s="123"/>
      <c r="AB316" s="117"/>
      <c r="AC316" s="117"/>
      <c r="AD316" s="117"/>
      <c r="AE316" s="117"/>
      <c r="AF316" s="117"/>
      <c r="AG316" s="117"/>
      <c r="AH316" s="117"/>
      <c r="AI316" s="117"/>
      <c r="AJ316" s="117"/>
      <c r="AK316" s="117"/>
      <c r="AL316" s="117"/>
      <c r="AM316" s="117"/>
      <c r="AN316" s="93"/>
    </row>
    <row r="317" spans="1:40" ht="18.600000000000001" customHeight="1" x14ac:dyDescent="0.15">
      <c r="A317" s="118" t="s">
        <v>201</v>
      </c>
      <c r="B317" s="119"/>
      <c r="C317" s="120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43">A256</f>
        <v>A1</v>
      </c>
      <c r="B318" s="45" t="str">
        <f t="shared" si="43"/>
        <v>埋込型</v>
      </c>
      <c r="C318" s="46" t="str">
        <f t="shared" si="43"/>
        <v>FLR40W×2</v>
      </c>
      <c r="D318" s="47"/>
      <c r="E318" s="38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43" si="44">SUM(E318:AM318)</f>
        <v>0</v>
      </c>
    </row>
    <row r="319" spans="1:40" ht="18.600000000000001" customHeight="1" x14ac:dyDescent="0.15">
      <c r="A319" s="44" t="str">
        <f t="shared" si="43"/>
        <v>A2</v>
      </c>
      <c r="B319" s="45" t="str">
        <f t="shared" si="43"/>
        <v>埋込型</v>
      </c>
      <c r="C319" s="46" t="str">
        <f t="shared" si="43"/>
        <v>FL20W×2</v>
      </c>
      <c r="D319" s="47"/>
      <c r="E319" s="38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>
        <v>2</v>
      </c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44"/>
        <v>2</v>
      </c>
    </row>
    <row r="320" spans="1:40" ht="18.600000000000001" customHeight="1" x14ac:dyDescent="0.15">
      <c r="A320" s="44" t="str">
        <f t="shared" si="43"/>
        <v>A3</v>
      </c>
      <c r="B320" s="45" t="str">
        <f t="shared" si="43"/>
        <v>埋込型</v>
      </c>
      <c r="C320" s="46" t="str">
        <f t="shared" si="43"/>
        <v>FLR40W×1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 t="shared" si="44"/>
        <v>0</v>
      </c>
    </row>
    <row r="321" spans="1:40" ht="18.600000000000001" customHeight="1" x14ac:dyDescent="0.15">
      <c r="A321" s="44" t="str">
        <f t="shared" si="43"/>
        <v>B</v>
      </c>
      <c r="B321" s="45" t="str">
        <f t="shared" si="43"/>
        <v>H型パイプ吊</v>
      </c>
      <c r="C321" s="46" t="str">
        <f t="shared" si="43"/>
        <v>FLR40W×2</v>
      </c>
      <c r="D321" s="47"/>
      <c r="E321" s="38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44"/>
        <v>0</v>
      </c>
    </row>
    <row r="322" spans="1:40" ht="18.600000000000001" customHeight="1" x14ac:dyDescent="0.15">
      <c r="A322" s="44" t="str">
        <f t="shared" si="43"/>
        <v>C1</v>
      </c>
      <c r="B322" s="45" t="str">
        <f t="shared" si="43"/>
        <v>逆富士型</v>
      </c>
      <c r="C322" s="46" t="str">
        <f t="shared" si="43"/>
        <v>FLR40W×2</v>
      </c>
      <c r="D322" s="47"/>
      <c r="E322" s="38"/>
      <c r="F322" s="39"/>
      <c r="G322" s="39"/>
      <c r="H322" s="39"/>
      <c r="I322" s="39">
        <v>6</v>
      </c>
      <c r="J322" s="39">
        <v>1</v>
      </c>
      <c r="K322" s="39"/>
      <c r="L322" s="39"/>
      <c r="M322" s="39">
        <v>2</v>
      </c>
      <c r="N322" s="39">
        <v>1</v>
      </c>
      <c r="O322" s="39"/>
      <c r="P322" s="39"/>
      <c r="Q322" s="39">
        <v>1</v>
      </c>
      <c r="R322" s="39">
        <v>1</v>
      </c>
      <c r="S322" s="39"/>
      <c r="T322" s="39">
        <v>1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44"/>
        <v>13</v>
      </c>
    </row>
    <row r="323" spans="1:40" ht="18.600000000000001" customHeight="1" x14ac:dyDescent="0.15">
      <c r="A323" s="44" t="str">
        <f t="shared" si="43"/>
        <v>C2</v>
      </c>
      <c r="B323" s="45" t="str">
        <f t="shared" si="43"/>
        <v>逆富士型</v>
      </c>
      <c r="C323" s="46" t="str">
        <f t="shared" si="43"/>
        <v>FL20W×2</v>
      </c>
      <c r="D323" s="47"/>
      <c r="E323" s="38"/>
      <c r="F323" s="39"/>
      <c r="G323" s="39">
        <v>2</v>
      </c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44"/>
        <v>2</v>
      </c>
    </row>
    <row r="324" spans="1:40" ht="18.600000000000001" customHeight="1" x14ac:dyDescent="0.15">
      <c r="A324" s="44" t="str">
        <f t="shared" si="43"/>
        <v>D1</v>
      </c>
      <c r="B324" s="45" t="str">
        <f t="shared" si="43"/>
        <v>逆富士型</v>
      </c>
      <c r="C324" s="46" t="str">
        <f t="shared" si="43"/>
        <v>FLR40W×1</v>
      </c>
      <c r="D324" s="47"/>
      <c r="E324" s="38"/>
      <c r="F324" s="39"/>
      <c r="G324" s="39"/>
      <c r="H324" s="39"/>
      <c r="I324" s="39"/>
      <c r="J324" s="39"/>
      <c r="K324" s="39"/>
      <c r="L324" s="39"/>
      <c r="M324" s="39"/>
      <c r="N324" s="39"/>
      <c r="O324" s="39">
        <v>3</v>
      </c>
      <c r="P324" s="39">
        <v>3</v>
      </c>
      <c r="Q324" s="39"/>
      <c r="R324" s="39"/>
      <c r="S324" s="39">
        <v>1</v>
      </c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44"/>
        <v>7</v>
      </c>
    </row>
    <row r="325" spans="1:40" ht="18.600000000000001" customHeight="1" x14ac:dyDescent="0.15">
      <c r="A325" s="44" t="str">
        <f t="shared" si="43"/>
        <v>D2</v>
      </c>
      <c r="B325" s="45" t="str">
        <f t="shared" si="43"/>
        <v>逆富士型</v>
      </c>
      <c r="C325" s="46" t="str">
        <f t="shared" si="43"/>
        <v>FL20W×1</v>
      </c>
      <c r="D325" s="47"/>
      <c r="E325" s="38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44"/>
        <v>0</v>
      </c>
    </row>
    <row r="326" spans="1:40" ht="18.600000000000001" customHeight="1" x14ac:dyDescent="0.15">
      <c r="A326" s="44" t="str">
        <f t="shared" si="43"/>
        <v>E</v>
      </c>
      <c r="B326" s="45" t="str">
        <f t="shared" si="43"/>
        <v>黒板灯パイプ吊</v>
      </c>
      <c r="C326" s="46" t="str">
        <f t="shared" si="43"/>
        <v>FLR40W×1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44"/>
        <v>0</v>
      </c>
    </row>
    <row r="327" spans="1:40" ht="18.600000000000001" customHeight="1" x14ac:dyDescent="0.15">
      <c r="A327" s="44" t="str">
        <f t="shared" si="43"/>
        <v>F</v>
      </c>
      <c r="B327" s="45" t="str">
        <f t="shared" si="43"/>
        <v>ｳｫｰﾙﾗﾝﾌﾟ防湿型</v>
      </c>
      <c r="C327" s="46" t="str">
        <f t="shared" si="43"/>
        <v>FL20W×1</v>
      </c>
      <c r="D327" s="47"/>
      <c r="E327" s="38"/>
      <c r="F327" s="39">
        <v>1</v>
      </c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44"/>
        <v>1</v>
      </c>
    </row>
    <row r="328" spans="1:40" ht="18.600000000000001" customHeight="1" x14ac:dyDescent="0.15">
      <c r="A328" s="44" t="str">
        <f t="shared" si="43"/>
        <v>G</v>
      </c>
      <c r="B328" s="45" t="str">
        <f t="shared" si="43"/>
        <v>ﾌﾞﾗｹｯﾄﾗｲﾄ防湿型</v>
      </c>
      <c r="C328" s="46" t="str">
        <f t="shared" si="43"/>
        <v>FL20ｗ×2</v>
      </c>
      <c r="D328" s="47"/>
      <c r="E328" s="38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44"/>
        <v>0</v>
      </c>
    </row>
    <row r="329" spans="1:40" ht="18.600000000000001" customHeight="1" x14ac:dyDescent="0.15">
      <c r="A329" s="44" t="str">
        <f t="shared" si="43"/>
        <v>H1</v>
      </c>
      <c r="B329" s="45" t="str">
        <f t="shared" si="43"/>
        <v>ｳｫ-ﾙﾗｲﾄ</v>
      </c>
      <c r="C329" s="46" t="str">
        <f t="shared" si="43"/>
        <v>FLR40W×1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>
        <v>1</v>
      </c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44"/>
        <v>1</v>
      </c>
    </row>
    <row r="330" spans="1:40" ht="18.600000000000001" customHeight="1" x14ac:dyDescent="0.15">
      <c r="A330" s="44" t="str">
        <f t="shared" si="43"/>
        <v>H2</v>
      </c>
      <c r="B330" s="45" t="str">
        <f t="shared" si="43"/>
        <v>ｳｫｰﾙﾗｲﾄ</v>
      </c>
      <c r="C330" s="46" t="str">
        <f t="shared" si="43"/>
        <v>FLR20W×1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>
        <v>6</v>
      </c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44"/>
        <v>6</v>
      </c>
    </row>
    <row r="331" spans="1:40" ht="18.600000000000001" customHeight="1" x14ac:dyDescent="0.15">
      <c r="A331" s="44" t="str">
        <f t="shared" si="43"/>
        <v>I</v>
      </c>
      <c r="B331" s="45" t="str">
        <f t="shared" si="43"/>
        <v>逆富士型BT入</v>
      </c>
      <c r="C331" s="46" t="str">
        <f t="shared" si="43"/>
        <v>FL20W×1</v>
      </c>
      <c r="D331" s="47"/>
      <c r="E331" s="38"/>
      <c r="F331" s="39"/>
      <c r="G331" s="39">
        <v>2</v>
      </c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44"/>
        <v>2</v>
      </c>
    </row>
    <row r="332" spans="1:40" ht="18.600000000000001" customHeight="1" x14ac:dyDescent="0.15">
      <c r="A332" s="44" t="str">
        <f t="shared" si="43"/>
        <v>J</v>
      </c>
      <c r="B332" s="45" t="str">
        <f t="shared" si="43"/>
        <v>ﾎｰﾑﾗｲﾄ</v>
      </c>
      <c r="C332" s="46" t="str">
        <f t="shared" si="43"/>
        <v>FCL30W×2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44"/>
        <v>0</v>
      </c>
    </row>
    <row r="333" spans="1:40" ht="18.600000000000001" customHeight="1" x14ac:dyDescent="0.15">
      <c r="A333" s="44" t="str">
        <f t="shared" si="43"/>
        <v>L</v>
      </c>
      <c r="B333" s="45" t="str">
        <f t="shared" si="43"/>
        <v>直付型丸形</v>
      </c>
      <c r="C333" s="46" t="str">
        <f t="shared" si="43"/>
        <v>IL60W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44"/>
        <v>0</v>
      </c>
    </row>
    <row r="334" spans="1:40" ht="18.600000000000001" customHeight="1" x14ac:dyDescent="0.15">
      <c r="A334" s="44" t="str">
        <f t="shared" ref="A334:C343" si="45">A272</f>
        <v>M1</v>
      </c>
      <c r="B334" s="45" t="str">
        <f t="shared" si="45"/>
        <v>非常口誘導灯片面BT入</v>
      </c>
      <c r="C334" s="46" t="str">
        <f t="shared" si="45"/>
        <v>FL10W×1</v>
      </c>
      <c r="D334" s="52"/>
      <c r="E334" s="38"/>
      <c r="F334" s="39"/>
      <c r="G334" s="39"/>
      <c r="H334" s="39"/>
      <c r="I334" s="39"/>
      <c r="J334" s="39"/>
      <c r="K334" s="39"/>
      <c r="L334" s="39">
        <v>4</v>
      </c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>
        <v>1</v>
      </c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44"/>
        <v>5</v>
      </c>
    </row>
    <row r="335" spans="1:40" ht="18.600000000000001" customHeight="1" x14ac:dyDescent="0.15">
      <c r="A335" s="44" t="str">
        <f t="shared" si="45"/>
        <v>M2</v>
      </c>
      <c r="B335" s="45" t="str">
        <f t="shared" si="45"/>
        <v>非常口誘導灯両面BT入</v>
      </c>
      <c r="C335" s="46" t="str">
        <f t="shared" si="45"/>
        <v>FL10W×1</v>
      </c>
      <c r="D335" s="52"/>
      <c r="E335" s="38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>
        <v>1</v>
      </c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44"/>
        <v>1</v>
      </c>
    </row>
    <row r="336" spans="1:40" ht="18.600000000000001" customHeight="1" x14ac:dyDescent="0.15">
      <c r="A336" s="44" t="str">
        <f t="shared" si="45"/>
        <v>N</v>
      </c>
      <c r="B336" s="45" t="str">
        <f t="shared" si="45"/>
        <v>投光器</v>
      </c>
      <c r="C336" s="46" t="str">
        <f t="shared" si="45"/>
        <v>HF400W</v>
      </c>
      <c r="D336" s="56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44"/>
        <v>0</v>
      </c>
    </row>
    <row r="337" spans="1:40" ht="18.600000000000001" customHeight="1" x14ac:dyDescent="0.15">
      <c r="A337" s="44" t="str">
        <f t="shared" si="45"/>
        <v>P</v>
      </c>
      <c r="B337" s="45" t="str">
        <f t="shared" si="45"/>
        <v>投光器</v>
      </c>
      <c r="C337" s="46" t="str">
        <f t="shared" si="45"/>
        <v>HF2000W×2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44"/>
        <v>0</v>
      </c>
    </row>
    <row r="338" spans="1:40" ht="18.600000000000001" customHeight="1" x14ac:dyDescent="0.15">
      <c r="A338" s="44" t="str">
        <f t="shared" si="45"/>
        <v>R1</v>
      </c>
      <c r="B338" s="45" t="str">
        <f t="shared" si="45"/>
        <v>表示灯放送中</v>
      </c>
      <c r="C338" s="46" t="str">
        <f t="shared" si="45"/>
        <v>FL10W×1</v>
      </c>
      <c r="D338" s="56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44"/>
        <v>0</v>
      </c>
    </row>
    <row r="339" spans="1:40" ht="18.600000000000001" customHeight="1" x14ac:dyDescent="0.15">
      <c r="A339" s="44" t="str">
        <f t="shared" si="45"/>
        <v>R2</v>
      </c>
      <c r="B339" s="45" t="str">
        <f t="shared" si="45"/>
        <v>表示灯使用中</v>
      </c>
      <c r="C339" s="46" t="str">
        <f t="shared" si="45"/>
        <v>FL10W×1</v>
      </c>
      <c r="D339" s="56"/>
      <c r="E339" s="38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44"/>
        <v>0</v>
      </c>
    </row>
    <row r="340" spans="1:40" ht="18.600000000000001" customHeight="1" x14ac:dyDescent="0.15">
      <c r="A340" s="44" t="str">
        <f t="shared" si="45"/>
        <v>S</v>
      </c>
      <c r="B340" s="45" t="str">
        <f t="shared" si="45"/>
        <v>外灯</v>
      </c>
      <c r="C340" s="46" t="str">
        <f t="shared" si="45"/>
        <v>HF400W</v>
      </c>
      <c r="D340" s="56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44"/>
        <v>0</v>
      </c>
    </row>
    <row r="341" spans="1:40" ht="18.600000000000001" customHeight="1" x14ac:dyDescent="0.15">
      <c r="A341" s="44" t="str">
        <f t="shared" si="45"/>
        <v>T</v>
      </c>
      <c r="B341" s="45" t="str">
        <f t="shared" si="45"/>
        <v>パイプ吊り型</v>
      </c>
      <c r="C341" s="46" t="str">
        <f t="shared" si="45"/>
        <v>FL40W×2</v>
      </c>
      <c r="D341" s="56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>
        <v>1</v>
      </c>
      <c r="Y341" s="39"/>
      <c r="Z341" s="39">
        <v>2</v>
      </c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44"/>
        <v>3</v>
      </c>
    </row>
    <row r="342" spans="1:40" ht="18.600000000000001" customHeight="1" x14ac:dyDescent="0.15">
      <c r="A342" s="44" t="str">
        <f t="shared" si="45"/>
        <v>U</v>
      </c>
      <c r="B342" s="45" t="str">
        <f t="shared" si="45"/>
        <v>吊下型防爆型</v>
      </c>
      <c r="C342" s="46" t="str">
        <f t="shared" si="45"/>
        <v>IL100W×1</v>
      </c>
      <c r="D342" s="56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>
        <v>1</v>
      </c>
      <c r="W342" s="39">
        <v>1</v>
      </c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44"/>
        <v>2</v>
      </c>
    </row>
    <row r="343" spans="1:40" ht="18.600000000000001" customHeight="1" x14ac:dyDescent="0.15">
      <c r="A343" s="57">
        <f t="shared" si="45"/>
        <v>0</v>
      </c>
      <c r="B343" s="58">
        <f t="shared" si="45"/>
        <v>0</v>
      </c>
      <c r="C343" s="59">
        <f t="shared" si="45"/>
        <v>0</v>
      </c>
      <c r="D343" s="60"/>
      <c r="E343" s="61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  <c r="AM343" s="62"/>
      <c r="AN343" s="65">
        <f t="shared" si="44"/>
        <v>0</v>
      </c>
    </row>
    <row r="344" spans="1:40" s="81" customFormat="1" ht="20.100000000000001" customHeight="1" x14ac:dyDescent="0.15">
      <c r="A344" s="103" t="s">
        <v>4</v>
      </c>
      <c r="B344" s="104"/>
      <c r="C344" s="105"/>
      <c r="D344" s="28" t="s">
        <v>5</v>
      </c>
      <c r="E344" s="112" t="str">
        <f>E313</f>
        <v>屋上</v>
      </c>
      <c r="F344" s="94" t="str">
        <f t="shared" ref="F344:AM344" si="46">F313</f>
        <v>外部</v>
      </c>
      <c r="G344" s="94" t="str">
        <f t="shared" si="46"/>
        <v>階段室</v>
      </c>
      <c r="H344" s="100" t="str">
        <f t="shared" si="46"/>
        <v>体育館</v>
      </c>
      <c r="I344" s="94" t="str">
        <f t="shared" si="46"/>
        <v>昇降口</v>
      </c>
      <c r="J344" s="94" t="str">
        <f t="shared" si="46"/>
        <v>控室</v>
      </c>
      <c r="K344" s="94" t="str">
        <f t="shared" si="46"/>
        <v>式台</v>
      </c>
      <c r="L344" s="94" t="str">
        <f t="shared" si="46"/>
        <v>アリーナ</v>
      </c>
      <c r="M344" s="94" t="str">
        <f t="shared" si="46"/>
        <v>用具室</v>
      </c>
      <c r="N344" s="94" t="str">
        <f t="shared" si="46"/>
        <v>女子更衣室</v>
      </c>
      <c r="O344" s="94" t="str">
        <f t="shared" si="46"/>
        <v>女子トイレ</v>
      </c>
      <c r="P344" s="94" t="str">
        <f t="shared" si="46"/>
        <v>男子トイレ</v>
      </c>
      <c r="Q344" s="94" t="str">
        <f t="shared" si="46"/>
        <v>男子更衣室</v>
      </c>
      <c r="R344" s="100" t="str">
        <f t="shared" si="46"/>
        <v>指導室</v>
      </c>
      <c r="S344" s="100" t="str">
        <f t="shared" si="46"/>
        <v>階段室</v>
      </c>
      <c r="T344" s="100" t="str">
        <f t="shared" si="46"/>
        <v>予備室</v>
      </c>
      <c r="U344" s="100" t="str">
        <f>U313</f>
        <v>外部</v>
      </c>
      <c r="V344" s="100" t="str">
        <f>V313</f>
        <v>3棟オイルタンク室</v>
      </c>
      <c r="W344" s="100" t="str">
        <f t="shared" si="46"/>
        <v>４棟オイルタンク室</v>
      </c>
      <c r="X344" s="94" t="str">
        <f t="shared" si="46"/>
        <v>8棟ポンプ室</v>
      </c>
      <c r="Y344" s="94" t="str">
        <f t="shared" si="46"/>
        <v>9棟ブロアー室</v>
      </c>
      <c r="Z344" s="94" t="str">
        <f t="shared" si="46"/>
        <v>16棟機械室</v>
      </c>
      <c r="AA344" s="94" t="str">
        <f t="shared" si="46"/>
        <v>21棟階段室</v>
      </c>
      <c r="AB344" s="94" t="str">
        <f t="shared" si="46"/>
        <v>1階</v>
      </c>
      <c r="AC344" s="94" t="str">
        <f t="shared" si="46"/>
        <v>2階</v>
      </c>
      <c r="AD344" s="94">
        <f t="shared" si="46"/>
        <v>0</v>
      </c>
      <c r="AE344" s="94">
        <f t="shared" si="46"/>
        <v>0</v>
      </c>
      <c r="AF344" s="94">
        <f t="shared" si="46"/>
        <v>0</v>
      </c>
      <c r="AG344" s="94">
        <f t="shared" si="46"/>
        <v>0</v>
      </c>
      <c r="AH344" s="94">
        <f t="shared" si="46"/>
        <v>0</v>
      </c>
      <c r="AI344" s="94">
        <f t="shared" si="46"/>
        <v>0</v>
      </c>
      <c r="AJ344" s="94">
        <f t="shared" si="46"/>
        <v>0</v>
      </c>
      <c r="AK344" s="94">
        <f t="shared" si="46"/>
        <v>0</v>
      </c>
      <c r="AL344" s="94">
        <f t="shared" si="46"/>
        <v>0</v>
      </c>
      <c r="AM344" s="97">
        <f t="shared" si="46"/>
        <v>0</v>
      </c>
      <c r="AN344" s="91" t="s">
        <v>160</v>
      </c>
    </row>
    <row r="345" spans="1:40" ht="18.600000000000001" customHeight="1" x14ac:dyDescent="0.15">
      <c r="A345" s="106"/>
      <c r="B345" s="107"/>
      <c r="C345" s="108"/>
      <c r="D345" s="30" t="s">
        <v>12</v>
      </c>
      <c r="E345" s="113"/>
      <c r="F345" s="95"/>
      <c r="G345" s="95"/>
      <c r="H345" s="101"/>
      <c r="I345" s="95"/>
      <c r="J345" s="95"/>
      <c r="K345" s="95"/>
      <c r="L345" s="95"/>
      <c r="M345" s="95"/>
      <c r="N345" s="95"/>
      <c r="O345" s="95"/>
      <c r="P345" s="95"/>
      <c r="Q345" s="95"/>
      <c r="R345" s="101"/>
      <c r="S345" s="101"/>
      <c r="T345" s="101"/>
      <c r="U345" s="101"/>
      <c r="V345" s="101"/>
      <c r="W345" s="101"/>
      <c r="X345" s="95"/>
      <c r="Y345" s="95"/>
      <c r="Z345" s="95"/>
      <c r="AA345" s="95"/>
      <c r="AB345" s="95"/>
      <c r="AC345" s="9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8"/>
      <c r="AN345" s="92"/>
    </row>
    <row r="346" spans="1:40" ht="18.600000000000001" customHeight="1" x14ac:dyDescent="0.15">
      <c r="A346" s="106"/>
      <c r="B346" s="107"/>
      <c r="C346" s="108"/>
      <c r="D346" s="30" t="s">
        <v>13</v>
      </c>
      <c r="E346" s="113"/>
      <c r="F346" s="95"/>
      <c r="G346" s="95"/>
      <c r="H346" s="101"/>
      <c r="I346" s="95"/>
      <c r="J346" s="95"/>
      <c r="K346" s="95"/>
      <c r="L346" s="95"/>
      <c r="M346" s="95"/>
      <c r="N346" s="95"/>
      <c r="O346" s="95"/>
      <c r="P346" s="95"/>
      <c r="Q346" s="95"/>
      <c r="R346" s="101"/>
      <c r="S346" s="101"/>
      <c r="T346" s="101"/>
      <c r="U346" s="101"/>
      <c r="V346" s="101"/>
      <c r="W346" s="101"/>
      <c r="X346" s="95"/>
      <c r="Y346" s="95"/>
      <c r="Z346" s="95"/>
      <c r="AA346" s="95"/>
      <c r="AB346" s="95"/>
      <c r="AC346" s="95"/>
      <c r="AD346" s="95"/>
      <c r="AE346" s="95"/>
      <c r="AF346" s="95"/>
      <c r="AG346" s="95"/>
      <c r="AH346" s="95"/>
      <c r="AI346" s="95"/>
      <c r="AJ346" s="95"/>
      <c r="AK346" s="95"/>
      <c r="AL346" s="95"/>
      <c r="AM346" s="98"/>
      <c r="AN346" s="92"/>
    </row>
    <row r="347" spans="1:40" ht="18.600000000000001" customHeight="1" x14ac:dyDescent="0.15">
      <c r="A347" s="109"/>
      <c r="B347" s="110"/>
      <c r="C347" s="111"/>
      <c r="D347" s="32" t="s">
        <v>14</v>
      </c>
      <c r="E347" s="114"/>
      <c r="F347" s="96"/>
      <c r="G347" s="96"/>
      <c r="H347" s="102"/>
      <c r="I347" s="96"/>
      <c r="J347" s="96"/>
      <c r="K347" s="96"/>
      <c r="L347" s="96"/>
      <c r="M347" s="96"/>
      <c r="N347" s="96"/>
      <c r="O347" s="96"/>
      <c r="P347" s="96"/>
      <c r="Q347" s="96"/>
      <c r="R347" s="102"/>
      <c r="S347" s="102"/>
      <c r="T347" s="102"/>
      <c r="U347" s="102"/>
      <c r="V347" s="102"/>
      <c r="W347" s="102"/>
      <c r="X347" s="96"/>
      <c r="Y347" s="96"/>
      <c r="Z347" s="96"/>
      <c r="AA347" s="96"/>
      <c r="AB347" s="96"/>
      <c r="AC347" s="96"/>
      <c r="AD347" s="96"/>
      <c r="AE347" s="96"/>
      <c r="AF347" s="96"/>
      <c r="AG347" s="96"/>
      <c r="AH347" s="96"/>
      <c r="AI347" s="96"/>
      <c r="AJ347" s="96"/>
      <c r="AK347" s="96"/>
      <c r="AL347" s="96"/>
      <c r="AM347" s="99"/>
      <c r="AN347" s="93"/>
    </row>
    <row r="348" spans="1:40" ht="18.600000000000001" customHeight="1" x14ac:dyDescent="0.15">
      <c r="A348" s="44" t="str">
        <f t="shared" ref="A348:C363" si="47">A100</f>
        <v>a</v>
      </c>
      <c r="B348" s="45" t="str">
        <f t="shared" si="47"/>
        <v>H型直付</v>
      </c>
      <c r="C348" s="75" t="str">
        <f t="shared" si="47"/>
        <v>FL40W×2</v>
      </c>
      <c r="D348" s="56"/>
      <c r="E348" s="38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ref="AN348:AN374" si="48">SUM(E348:AM348)</f>
        <v>0</v>
      </c>
    </row>
    <row r="349" spans="1:40" ht="18.600000000000001" customHeight="1" x14ac:dyDescent="0.15">
      <c r="A349" s="44" t="str">
        <f t="shared" si="47"/>
        <v>b</v>
      </c>
      <c r="B349" s="45" t="str">
        <f t="shared" si="47"/>
        <v>逆富士型BT入</v>
      </c>
      <c r="C349" s="75" t="str">
        <f t="shared" si="47"/>
        <v>FL20W×2</v>
      </c>
      <c r="D349" s="56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>
        <v>2</v>
      </c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48"/>
        <v>2</v>
      </c>
    </row>
    <row r="350" spans="1:40" ht="18.600000000000001" customHeight="1" x14ac:dyDescent="0.15">
      <c r="A350" s="44" t="str">
        <f t="shared" si="47"/>
        <v>c1</v>
      </c>
      <c r="B350" s="45" t="str">
        <f t="shared" si="47"/>
        <v>直付型</v>
      </c>
      <c r="C350" s="75" t="str">
        <f t="shared" si="47"/>
        <v>FL40W×2</v>
      </c>
      <c r="D350" s="56"/>
      <c r="E350" s="38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48"/>
        <v>0</v>
      </c>
    </row>
    <row r="351" spans="1:40" ht="18.600000000000001" customHeight="1" x14ac:dyDescent="0.15">
      <c r="A351" s="44" t="str">
        <f t="shared" si="47"/>
        <v>c2</v>
      </c>
      <c r="B351" s="45" t="str">
        <f t="shared" si="47"/>
        <v>直付型防湿型</v>
      </c>
      <c r="C351" s="75" t="str">
        <f t="shared" si="47"/>
        <v>FL40W×2</v>
      </c>
      <c r="D351" s="56"/>
      <c r="E351" s="38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48"/>
        <v>0</v>
      </c>
    </row>
    <row r="352" spans="1:40" ht="18.600000000000001" customHeight="1" x14ac:dyDescent="0.15">
      <c r="A352" s="44" t="str">
        <f t="shared" si="47"/>
        <v>ｄ</v>
      </c>
      <c r="B352" s="45" t="str">
        <f t="shared" si="47"/>
        <v>直付型黒板灯</v>
      </c>
      <c r="C352" s="75" t="str">
        <f t="shared" si="47"/>
        <v>FL40W×1</v>
      </c>
      <c r="D352" s="56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48"/>
        <v>0</v>
      </c>
    </row>
    <row r="353" spans="1:40" ht="18.600000000000001" customHeight="1" x14ac:dyDescent="0.15">
      <c r="A353" s="44" t="str">
        <f t="shared" si="47"/>
        <v>e</v>
      </c>
      <c r="B353" s="45" t="str">
        <f t="shared" si="47"/>
        <v>逆富士型防湿型</v>
      </c>
      <c r="C353" s="75" t="str">
        <f t="shared" si="47"/>
        <v>FL40W×2</v>
      </c>
      <c r="D353" s="56"/>
      <c r="E353" s="38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48"/>
        <v>0</v>
      </c>
    </row>
    <row r="354" spans="1:40" ht="18.600000000000001" customHeight="1" x14ac:dyDescent="0.15">
      <c r="A354" s="44" t="str">
        <f t="shared" si="47"/>
        <v>f</v>
      </c>
      <c r="B354" s="45" t="str">
        <f t="shared" si="47"/>
        <v>殺菌灯防湿型</v>
      </c>
      <c r="C354" s="75" t="str">
        <f t="shared" si="47"/>
        <v>15W×1</v>
      </c>
      <c r="D354" s="56"/>
      <c r="E354" s="38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48"/>
        <v>0</v>
      </c>
    </row>
    <row r="355" spans="1:40" ht="18.600000000000001" customHeight="1" x14ac:dyDescent="0.15">
      <c r="A355" s="44" t="str">
        <f t="shared" si="47"/>
        <v>g</v>
      </c>
      <c r="B355" s="45" t="str">
        <f t="shared" si="47"/>
        <v>ﾎｰﾑﾗｲﾄ</v>
      </c>
      <c r="C355" s="75" t="str">
        <f t="shared" si="47"/>
        <v>FCL30W+40W</v>
      </c>
      <c r="D355" s="56"/>
      <c r="E355" s="38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48"/>
        <v>0</v>
      </c>
    </row>
    <row r="356" spans="1:40" ht="18.600000000000001" customHeight="1" x14ac:dyDescent="0.15">
      <c r="A356" s="44" t="str">
        <f t="shared" si="47"/>
        <v>h</v>
      </c>
      <c r="B356" s="45" t="str">
        <f t="shared" si="47"/>
        <v>ｳｫｰﾙﾗｲﾄ防湿型</v>
      </c>
      <c r="C356" s="75" t="str">
        <f t="shared" si="47"/>
        <v>FL20W×2</v>
      </c>
      <c r="D356" s="56"/>
      <c r="E356" s="38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48"/>
        <v>0</v>
      </c>
    </row>
    <row r="357" spans="1:40" ht="18.600000000000001" customHeight="1" x14ac:dyDescent="0.15">
      <c r="A357" s="44" t="str">
        <f t="shared" si="47"/>
        <v>i</v>
      </c>
      <c r="B357" s="45" t="str">
        <f t="shared" si="47"/>
        <v>壁付型</v>
      </c>
      <c r="C357" s="75" t="str">
        <f t="shared" si="47"/>
        <v>FL40W×1</v>
      </c>
      <c r="D357" s="56"/>
      <c r="E357" s="38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>
        <v>4</v>
      </c>
      <c r="Y357" s="39"/>
      <c r="Z357" s="39">
        <v>3</v>
      </c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48"/>
        <v>7</v>
      </c>
    </row>
    <row r="358" spans="1:40" ht="18.600000000000001" customHeight="1" x14ac:dyDescent="0.15">
      <c r="A358" s="44" t="str">
        <f t="shared" si="47"/>
        <v>k</v>
      </c>
      <c r="B358" s="45" t="str">
        <f t="shared" si="47"/>
        <v>直付型丸形防湿型</v>
      </c>
      <c r="C358" s="75" t="str">
        <f t="shared" si="47"/>
        <v>IL60W×1</v>
      </c>
      <c r="D358" s="56"/>
      <c r="E358" s="38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48"/>
        <v>0</v>
      </c>
    </row>
    <row r="359" spans="1:40" ht="18.600000000000001" customHeight="1" x14ac:dyDescent="0.15">
      <c r="A359" s="44" t="str">
        <f t="shared" si="47"/>
        <v>l</v>
      </c>
      <c r="B359" s="45" t="str">
        <f t="shared" si="47"/>
        <v>ボーダーライト</v>
      </c>
      <c r="C359" s="75" t="str">
        <f t="shared" si="47"/>
        <v>95W×9</v>
      </c>
      <c r="D359" s="56"/>
      <c r="E359" s="38"/>
      <c r="F359" s="39"/>
      <c r="G359" s="39"/>
      <c r="H359" s="39"/>
      <c r="I359" s="39"/>
      <c r="J359" s="39"/>
      <c r="K359" s="39">
        <v>45</v>
      </c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48"/>
        <v>45</v>
      </c>
    </row>
    <row r="360" spans="1:40" ht="20.100000000000001" customHeight="1" x14ac:dyDescent="0.15">
      <c r="A360" s="44" t="str">
        <f t="shared" si="47"/>
        <v>m</v>
      </c>
      <c r="B360" s="45" t="str">
        <f t="shared" si="47"/>
        <v>フットライト</v>
      </c>
      <c r="C360" s="75" t="str">
        <f t="shared" si="47"/>
        <v>57W×12</v>
      </c>
      <c r="D360" s="56"/>
      <c r="E360" s="38"/>
      <c r="F360" s="39"/>
      <c r="G360" s="39"/>
      <c r="H360" s="39"/>
      <c r="I360" s="39"/>
      <c r="J360" s="39"/>
      <c r="K360" s="39">
        <v>36</v>
      </c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 t="shared" si="48"/>
        <v>36</v>
      </c>
    </row>
    <row r="361" spans="1:40" ht="20.100000000000001" customHeight="1" x14ac:dyDescent="0.15">
      <c r="A361" s="44" t="str">
        <f t="shared" si="47"/>
        <v>n</v>
      </c>
      <c r="B361" s="45" t="str">
        <f t="shared" si="47"/>
        <v>ミニハロゲン</v>
      </c>
      <c r="C361" s="75" t="str">
        <f t="shared" si="47"/>
        <v>250W</v>
      </c>
      <c r="D361" s="56"/>
      <c r="E361" s="38"/>
      <c r="F361" s="39"/>
      <c r="G361" s="39"/>
      <c r="H361" s="39"/>
      <c r="I361" s="39"/>
      <c r="J361" s="39"/>
      <c r="K361" s="39">
        <v>18</v>
      </c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si="48"/>
        <v>18</v>
      </c>
    </row>
    <row r="362" spans="1:40" ht="18.600000000000001" customHeight="1" x14ac:dyDescent="0.15">
      <c r="A362" s="44" t="str">
        <f t="shared" si="47"/>
        <v>o</v>
      </c>
      <c r="B362" s="45" t="str">
        <f t="shared" si="47"/>
        <v>HID灯</v>
      </c>
      <c r="C362" s="75" t="str">
        <f t="shared" si="47"/>
        <v>MF700W×1</v>
      </c>
      <c r="D362" s="37"/>
      <c r="E362" s="38"/>
      <c r="F362" s="39"/>
      <c r="G362" s="39"/>
      <c r="H362" s="39"/>
      <c r="I362" s="39"/>
      <c r="J362" s="39"/>
      <c r="K362" s="39"/>
      <c r="L362" s="39">
        <v>16</v>
      </c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48"/>
        <v>16</v>
      </c>
    </row>
    <row r="363" spans="1:40" ht="18.600000000000001" customHeight="1" x14ac:dyDescent="0.15">
      <c r="A363" s="44" t="str">
        <f t="shared" si="47"/>
        <v>p</v>
      </c>
      <c r="B363" s="45" t="str">
        <f t="shared" si="47"/>
        <v>HID灯</v>
      </c>
      <c r="C363" s="75" t="str">
        <f t="shared" si="47"/>
        <v>MF250W×1</v>
      </c>
      <c r="D363" s="78"/>
      <c r="E363" s="38"/>
      <c r="F363" s="39"/>
      <c r="G363" s="39"/>
      <c r="H363" s="39"/>
      <c r="I363" s="39"/>
      <c r="J363" s="39"/>
      <c r="K363" s="39"/>
      <c r="L363" s="39">
        <v>12</v>
      </c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50">
        <f t="shared" si="48"/>
        <v>12</v>
      </c>
    </row>
    <row r="364" spans="1:40" ht="18.600000000000001" customHeight="1" x14ac:dyDescent="0.15">
      <c r="A364" s="44" t="str">
        <f t="shared" ref="A364:C374" si="49">A116</f>
        <v>q</v>
      </c>
      <c r="B364" s="45" t="str">
        <f t="shared" si="49"/>
        <v>ｱﾝﾅｲﾄHID灯</v>
      </c>
      <c r="C364" s="75" t="str">
        <f t="shared" si="49"/>
        <v>MF700W×1+IL250W×1</v>
      </c>
      <c r="D364" s="37"/>
      <c r="E364" s="38"/>
      <c r="F364" s="39"/>
      <c r="G364" s="39"/>
      <c r="H364" s="39"/>
      <c r="I364" s="39"/>
      <c r="J364" s="39"/>
      <c r="K364" s="39"/>
      <c r="L364" s="39">
        <v>4</v>
      </c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50">
        <f t="shared" si="48"/>
        <v>4</v>
      </c>
    </row>
    <row r="365" spans="1:40" s="81" customFormat="1" ht="20.100000000000001" customHeight="1" x14ac:dyDescent="0.15">
      <c r="A365" s="44" t="str">
        <f t="shared" si="49"/>
        <v>r</v>
      </c>
      <c r="B365" s="45" t="str">
        <f t="shared" si="49"/>
        <v>埋込型</v>
      </c>
      <c r="C365" s="75" t="str">
        <f t="shared" si="49"/>
        <v>FHF32W×1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48"/>
        <v>0</v>
      </c>
    </row>
    <row r="366" spans="1:40" ht="18.600000000000001" customHeight="1" x14ac:dyDescent="0.15">
      <c r="A366" s="44" t="str">
        <f t="shared" si="49"/>
        <v>s</v>
      </c>
      <c r="B366" s="45" t="str">
        <f t="shared" si="49"/>
        <v>ﾌﾞﾗｹｯﾄﾗｲﾄ</v>
      </c>
      <c r="C366" s="75" t="str">
        <f t="shared" si="49"/>
        <v>FL20W×1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50">
        <f t="shared" si="48"/>
        <v>0</v>
      </c>
    </row>
    <row r="367" spans="1:40" ht="18.600000000000001" customHeight="1" x14ac:dyDescent="0.15">
      <c r="A367" s="44" t="str">
        <f t="shared" si="49"/>
        <v>ｔ</v>
      </c>
      <c r="B367" s="45" t="str">
        <f t="shared" si="49"/>
        <v>直付型</v>
      </c>
      <c r="C367" s="75" t="str">
        <f t="shared" si="49"/>
        <v>FHF32W×2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48"/>
        <v>0</v>
      </c>
    </row>
    <row r="368" spans="1:40" ht="18.600000000000001" customHeight="1" x14ac:dyDescent="0.15">
      <c r="A368" s="44" t="str">
        <f t="shared" si="49"/>
        <v>u</v>
      </c>
      <c r="B368" s="45" t="str">
        <f t="shared" si="49"/>
        <v>逆富士型</v>
      </c>
      <c r="C368" s="75" t="str">
        <f t="shared" si="49"/>
        <v>FHF32W×2</v>
      </c>
      <c r="D368" s="78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>
        <v>3</v>
      </c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50">
        <f t="shared" si="48"/>
        <v>3</v>
      </c>
    </row>
    <row r="369" spans="1:40" ht="18.600000000000001" customHeight="1" x14ac:dyDescent="0.15">
      <c r="A369" s="44" t="str">
        <f t="shared" si="49"/>
        <v>v</v>
      </c>
      <c r="B369" s="45" t="str">
        <f t="shared" si="49"/>
        <v>逆富士型防湿型</v>
      </c>
      <c r="C369" s="75" t="str">
        <f t="shared" si="49"/>
        <v>FHF32W×2</v>
      </c>
      <c r="D369" s="37"/>
      <c r="E369" s="38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50">
        <f t="shared" si="48"/>
        <v>0</v>
      </c>
    </row>
    <row r="370" spans="1:40" s="81" customFormat="1" ht="20.100000000000001" customHeight="1" x14ac:dyDescent="0.15">
      <c r="A370" s="44" t="str">
        <f t="shared" si="49"/>
        <v>w</v>
      </c>
      <c r="B370" s="45" t="str">
        <f t="shared" si="49"/>
        <v>逆富士型</v>
      </c>
      <c r="C370" s="75" t="str">
        <f t="shared" si="49"/>
        <v>FHF32W×1</v>
      </c>
      <c r="D370" s="37"/>
      <c r="E370" s="38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>
        <v>6</v>
      </c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48"/>
        <v>6</v>
      </c>
    </row>
    <row r="371" spans="1:40" ht="18.600000000000001" customHeight="1" x14ac:dyDescent="0.15">
      <c r="A371" s="44" t="str">
        <f t="shared" si="49"/>
        <v>x</v>
      </c>
      <c r="B371" s="45" t="str">
        <f t="shared" si="49"/>
        <v>直付型黒板灯</v>
      </c>
      <c r="C371" s="75" t="str">
        <f t="shared" si="49"/>
        <v>FHF32W×1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50">
        <f t="shared" si="48"/>
        <v>0</v>
      </c>
    </row>
    <row r="372" spans="1:40" ht="18.600000000000001" customHeight="1" x14ac:dyDescent="0.15">
      <c r="A372" s="44" t="str">
        <f t="shared" si="49"/>
        <v>y</v>
      </c>
      <c r="B372" s="45" t="str">
        <f t="shared" si="49"/>
        <v>ｳｫｰﾙﾗｲﾄ防湿型</v>
      </c>
      <c r="C372" s="75" t="str">
        <f t="shared" si="49"/>
        <v>FHF32W×1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 t="shared" si="48"/>
        <v>0</v>
      </c>
    </row>
    <row r="373" spans="1:40" ht="18.600000000000001" customHeight="1" x14ac:dyDescent="0.15">
      <c r="A373" s="44">
        <f t="shared" si="49"/>
        <v>0</v>
      </c>
      <c r="B373" s="45">
        <f t="shared" si="49"/>
        <v>0</v>
      </c>
      <c r="C373" s="75">
        <f t="shared" si="49"/>
        <v>0</v>
      </c>
      <c r="D373" s="78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50">
        <f t="shared" si="48"/>
        <v>0</v>
      </c>
    </row>
    <row r="374" spans="1:40" ht="18.600000000000001" customHeight="1" x14ac:dyDescent="0.15">
      <c r="A374" s="57">
        <f t="shared" si="49"/>
        <v>0</v>
      </c>
      <c r="B374" s="58">
        <f t="shared" si="49"/>
        <v>0</v>
      </c>
      <c r="C374" s="85">
        <f t="shared" si="49"/>
        <v>0</v>
      </c>
      <c r="D374" s="60"/>
      <c r="E374" s="61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  <c r="AI374" s="62"/>
      <c r="AJ374" s="62"/>
      <c r="AK374" s="62"/>
      <c r="AL374" s="62"/>
      <c r="AM374" s="62"/>
      <c r="AN374" s="65">
        <f t="shared" si="48"/>
        <v>0</v>
      </c>
    </row>
    <row r="376" spans="1:40" s="81" customFormat="1" ht="15" customHeight="1" x14ac:dyDescent="0.15">
      <c r="C376" s="88"/>
      <c r="E376" s="89">
        <f t="shared" ref="E376:AM376" si="50">SUM(E69:E374)</f>
        <v>33</v>
      </c>
      <c r="F376" s="89">
        <f t="shared" si="50"/>
        <v>14</v>
      </c>
      <c r="G376" s="89">
        <f t="shared" si="50"/>
        <v>23</v>
      </c>
      <c r="H376" s="89">
        <f t="shared" si="50"/>
        <v>85</v>
      </c>
      <c r="I376" s="89">
        <f t="shared" si="50"/>
        <v>107</v>
      </c>
      <c r="J376" s="89">
        <f t="shared" si="50"/>
        <v>113</v>
      </c>
      <c r="K376" s="89">
        <f t="shared" si="50"/>
        <v>114</v>
      </c>
      <c r="L376" s="89">
        <f t="shared" si="50"/>
        <v>71</v>
      </c>
      <c r="M376" s="89">
        <f t="shared" si="50"/>
        <v>67</v>
      </c>
      <c r="N376" s="89">
        <f t="shared" si="50"/>
        <v>45</v>
      </c>
      <c r="O376" s="89">
        <f t="shared" si="50"/>
        <v>17</v>
      </c>
      <c r="P376" s="89">
        <f t="shared" si="50"/>
        <v>34</v>
      </c>
      <c r="Q376" s="89">
        <f t="shared" si="50"/>
        <v>32</v>
      </c>
      <c r="R376" s="89">
        <f t="shared" si="50"/>
        <v>24</v>
      </c>
      <c r="S376" s="89">
        <f t="shared" si="50"/>
        <v>20</v>
      </c>
      <c r="T376" s="89">
        <f t="shared" si="50"/>
        <v>16</v>
      </c>
      <c r="U376" s="89">
        <f t="shared" si="50"/>
        <v>13</v>
      </c>
      <c r="V376" s="89">
        <f t="shared" si="50"/>
        <v>27</v>
      </c>
      <c r="W376" s="89">
        <f t="shared" si="50"/>
        <v>11</v>
      </c>
      <c r="X376" s="89">
        <f t="shared" si="50"/>
        <v>9</v>
      </c>
      <c r="Y376" s="89">
        <f t="shared" si="50"/>
        <v>25</v>
      </c>
      <c r="Z376" s="89">
        <f t="shared" si="50"/>
        <v>32</v>
      </c>
      <c r="AA376" s="89">
        <f t="shared" si="50"/>
        <v>19</v>
      </c>
      <c r="AB376" s="89">
        <f t="shared" si="50"/>
        <v>32</v>
      </c>
      <c r="AC376" s="89">
        <f t="shared" si="50"/>
        <v>11</v>
      </c>
      <c r="AD376" s="89">
        <f t="shared" si="50"/>
        <v>37</v>
      </c>
      <c r="AE376" s="89">
        <f t="shared" si="50"/>
        <v>38</v>
      </c>
      <c r="AF376" s="89">
        <f t="shared" si="50"/>
        <v>26</v>
      </c>
      <c r="AG376" s="89">
        <f t="shared" si="50"/>
        <v>45</v>
      </c>
      <c r="AH376" s="89">
        <f t="shared" si="50"/>
        <v>6</v>
      </c>
      <c r="AI376" s="89">
        <f t="shared" si="50"/>
        <v>6</v>
      </c>
      <c r="AJ376" s="89">
        <f t="shared" si="50"/>
        <v>36</v>
      </c>
      <c r="AK376" s="89">
        <f t="shared" si="50"/>
        <v>4</v>
      </c>
      <c r="AL376" s="89">
        <f t="shared" si="50"/>
        <v>37</v>
      </c>
      <c r="AM376" s="89">
        <f t="shared" si="50"/>
        <v>1</v>
      </c>
      <c r="AN376" s="84">
        <f>SUM(E376:AM376)</f>
        <v>1230</v>
      </c>
    </row>
  </sheetData>
  <mergeCells count="447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P34:P37"/>
    <mergeCell ref="Q34:Q37"/>
    <mergeCell ref="R34:R37"/>
    <mergeCell ref="N65:N68"/>
    <mergeCell ref="O65:O68"/>
    <mergeCell ref="P65:P68"/>
    <mergeCell ref="AK34:AK37"/>
    <mergeCell ref="AM34:AM37"/>
    <mergeCell ref="AN34:AN37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L65:AL68"/>
    <mergeCell ref="AM65:AM68"/>
    <mergeCell ref="AN65:AN68"/>
    <mergeCell ref="AC65:AC68"/>
    <mergeCell ref="AD65:AD68"/>
    <mergeCell ref="AE65:AE68"/>
    <mergeCell ref="AF65:AF68"/>
    <mergeCell ref="AG65:AG68"/>
    <mergeCell ref="AH65:AH68"/>
    <mergeCell ref="A69:C69"/>
    <mergeCell ref="A96:C99"/>
    <mergeCell ref="E96:E99"/>
    <mergeCell ref="F96:F99"/>
    <mergeCell ref="G96:G99"/>
    <mergeCell ref="H96:H99"/>
    <mergeCell ref="AI65:AI68"/>
    <mergeCell ref="AJ65:AJ68"/>
    <mergeCell ref="AK65:AK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K65:K68"/>
    <mergeCell ref="L65:L68"/>
    <mergeCell ref="M65:M68"/>
    <mergeCell ref="O96:O99"/>
    <mergeCell ref="P96:P99"/>
    <mergeCell ref="Q96:Q99"/>
    <mergeCell ref="R96:R99"/>
    <mergeCell ref="S96:S99"/>
    <mergeCell ref="T96:T99"/>
    <mergeCell ref="I96:I99"/>
    <mergeCell ref="J96:J99"/>
    <mergeCell ref="K96:K99"/>
    <mergeCell ref="L96:L99"/>
    <mergeCell ref="M96:M99"/>
    <mergeCell ref="N96:N99"/>
    <mergeCell ref="AC96:AC99"/>
    <mergeCell ref="AD96:AD99"/>
    <mergeCell ref="AE96:AE99"/>
    <mergeCell ref="AF96:AF99"/>
    <mergeCell ref="U96:U99"/>
    <mergeCell ref="V96:V99"/>
    <mergeCell ref="W96:W99"/>
    <mergeCell ref="X96:X99"/>
    <mergeCell ref="Y96:Y99"/>
    <mergeCell ref="Z96:Z99"/>
    <mergeCell ref="L127:L130"/>
    <mergeCell ref="M127:M130"/>
    <mergeCell ref="N127:N130"/>
    <mergeCell ref="O127:O130"/>
    <mergeCell ref="P127:P130"/>
    <mergeCell ref="Q127:Q130"/>
    <mergeCell ref="AM96:AM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AG96:AG99"/>
    <mergeCell ref="AH96:AH99"/>
    <mergeCell ref="AI96:AI99"/>
    <mergeCell ref="AJ96:AJ99"/>
    <mergeCell ref="AK96:AK99"/>
    <mergeCell ref="AL96:AL99"/>
    <mergeCell ref="AA96:AA99"/>
    <mergeCell ref="AB96:AB99"/>
    <mergeCell ref="AJ127:AJ130"/>
    <mergeCell ref="AK127:AK130"/>
    <mergeCell ref="AL127:AL130"/>
    <mergeCell ref="AM127:AM130"/>
    <mergeCell ref="AN127:AN130"/>
    <mergeCell ref="A131:C131"/>
    <mergeCell ref="AD127:AD130"/>
    <mergeCell ref="AE127:AE130"/>
    <mergeCell ref="AF127:AF130"/>
    <mergeCell ref="AG127:AG130"/>
    <mergeCell ref="AH127:AH130"/>
    <mergeCell ref="AI127:AI130"/>
    <mergeCell ref="X127:X130"/>
    <mergeCell ref="Y127:Y130"/>
    <mergeCell ref="Z127:Z130"/>
    <mergeCell ref="AA127:AA130"/>
    <mergeCell ref="AB127:AB130"/>
    <mergeCell ref="AC127:AC130"/>
    <mergeCell ref="R127:R130"/>
    <mergeCell ref="S127:S130"/>
    <mergeCell ref="T127:T130"/>
    <mergeCell ref="U127:U130"/>
    <mergeCell ref="V127:V130"/>
    <mergeCell ref="W127:W130"/>
    <mergeCell ref="J158:J161"/>
    <mergeCell ref="K158:K161"/>
    <mergeCell ref="L158:L161"/>
    <mergeCell ref="M158:M161"/>
    <mergeCell ref="N158:N161"/>
    <mergeCell ref="O158:O161"/>
    <mergeCell ref="A158:C161"/>
    <mergeCell ref="E158:E161"/>
    <mergeCell ref="F158:F161"/>
    <mergeCell ref="G158:G161"/>
    <mergeCell ref="H158:H161"/>
    <mergeCell ref="I158:I161"/>
    <mergeCell ref="X158:X161"/>
    <mergeCell ref="Y158:Y161"/>
    <mergeCell ref="Z158:Z161"/>
    <mergeCell ref="AA158:AA161"/>
    <mergeCell ref="P158:P161"/>
    <mergeCell ref="Q158:Q161"/>
    <mergeCell ref="R158:R161"/>
    <mergeCell ref="S158:S161"/>
    <mergeCell ref="T158:T161"/>
    <mergeCell ref="U158:U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L189:L192"/>
    <mergeCell ref="AH158:AH161"/>
    <mergeCell ref="AI158:AI161"/>
    <mergeCell ref="AJ158:AJ161"/>
    <mergeCell ref="AK158:AK161"/>
    <mergeCell ref="AL158:AL161"/>
    <mergeCell ref="AM158:AM161"/>
    <mergeCell ref="AB158:AB161"/>
    <mergeCell ref="AC158:AC161"/>
    <mergeCell ref="AD158:AD161"/>
    <mergeCell ref="AE158:AE161"/>
    <mergeCell ref="AF158:AF161"/>
    <mergeCell ref="AG158:AG161"/>
    <mergeCell ref="V158:V161"/>
    <mergeCell ref="W158:W161"/>
    <mergeCell ref="A193:C193"/>
    <mergeCell ref="A220:C223"/>
    <mergeCell ref="E220:E223"/>
    <mergeCell ref="F220:F223"/>
    <mergeCell ref="G220:G223"/>
    <mergeCell ref="H220:H223"/>
    <mergeCell ref="I220:I223"/>
    <mergeCell ref="AE189:AE192"/>
    <mergeCell ref="AF189:AF192"/>
    <mergeCell ref="Y189:Y192"/>
    <mergeCell ref="Z189:Z192"/>
    <mergeCell ref="AA189:AA192"/>
    <mergeCell ref="AB189:AB192"/>
    <mergeCell ref="AC189:AC192"/>
    <mergeCell ref="AD189:AD192"/>
    <mergeCell ref="S189:S192"/>
    <mergeCell ref="T189:T192"/>
    <mergeCell ref="U189:U192"/>
    <mergeCell ref="V189:V192"/>
    <mergeCell ref="W189:W192"/>
    <mergeCell ref="X189:X192"/>
    <mergeCell ref="M189:M192"/>
    <mergeCell ref="N189:N192"/>
    <mergeCell ref="O189:O192"/>
    <mergeCell ref="J220:J223"/>
    <mergeCell ref="K220:K223"/>
    <mergeCell ref="L220:L223"/>
    <mergeCell ref="M220:M223"/>
    <mergeCell ref="N220:N223"/>
    <mergeCell ref="O220:O223"/>
    <mergeCell ref="AK189:AK192"/>
    <mergeCell ref="AM189:AM192"/>
    <mergeCell ref="AN189:AN192"/>
    <mergeCell ref="AG189:AG192"/>
    <mergeCell ref="AH189:AH192"/>
    <mergeCell ref="AI189:AI192"/>
    <mergeCell ref="AJ189:AJ192"/>
    <mergeCell ref="P189:P192"/>
    <mergeCell ref="Q189:Q192"/>
    <mergeCell ref="R189:R192"/>
    <mergeCell ref="X220:X223"/>
    <mergeCell ref="Y220:Y223"/>
    <mergeCell ref="Z220:Z223"/>
    <mergeCell ref="AA220:AA223"/>
    <mergeCell ref="P220:P223"/>
    <mergeCell ref="Q220:Q223"/>
    <mergeCell ref="R220:R223"/>
    <mergeCell ref="S220:S223"/>
    <mergeCell ref="T220:T223"/>
    <mergeCell ref="U220:U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L251:L254"/>
    <mergeCell ref="AH220:AH223"/>
    <mergeCell ref="AI220:AI223"/>
    <mergeCell ref="AJ220:AJ223"/>
    <mergeCell ref="AK220:AK223"/>
    <mergeCell ref="AL220:AL223"/>
    <mergeCell ref="AM220:AM223"/>
    <mergeCell ref="AB220:AB223"/>
    <mergeCell ref="AC220:AC223"/>
    <mergeCell ref="AD220:AD223"/>
    <mergeCell ref="AE220:AE223"/>
    <mergeCell ref="AF220:AF223"/>
    <mergeCell ref="AG220:AG223"/>
    <mergeCell ref="V220:V223"/>
    <mergeCell ref="W220:W223"/>
    <mergeCell ref="U251:U254"/>
    <mergeCell ref="V251:V254"/>
    <mergeCell ref="W251:W254"/>
    <mergeCell ref="X251:X254"/>
    <mergeCell ref="M251:M254"/>
    <mergeCell ref="N251:N254"/>
    <mergeCell ref="O251:O254"/>
    <mergeCell ref="P251:P254"/>
    <mergeCell ref="Q251:Q254"/>
    <mergeCell ref="R251:R254"/>
    <mergeCell ref="AK251:AK254"/>
    <mergeCell ref="AL251:AL254"/>
    <mergeCell ref="AM251:AM254"/>
    <mergeCell ref="AN251:AN254"/>
    <mergeCell ref="A255:C255"/>
    <mergeCell ref="A282:C285"/>
    <mergeCell ref="E282:E285"/>
    <mergeCell ref="F282:F285"/>
    <mergeCell ref="G282:G285"/>
    <mergeCell ref="H282:H285"/>
    <mergeCell ref="AE251:AE254"/>
    <mergeCell ref="AF251:AF254"/>
    <mergeCell ref="AG251:AG254"/>
    <mergeCell ref="AH251:AH254"/>
    <mergeCell ref="AI251:AI254"/>
    <mergeCell ref="AJ251:AJ254"/>
    <mergeCell ref="Y251:Y254"/>
    <mergeCell ref="Z251:Z254"/>
    <mergeCell ref="AA251:AA254"/>
    <mergeCell ref="AB251:AB254"/>
    <mergeCell ref="AC251:AC254"/>
    <mergeCell ref="AD251:AD254"/>
    <mergeCell ref="S251:S254"/>
    <mergeCell ref="T251:T254"/>
    <mergeCell ref="O282:O285"/>
    <mergeCell ref="P282:P285"/>
    <mergeCell ref="Q282:Q285"/>
    <mergeCell ref="R282:R285"/>
    <mergeCell ref="S282:S285"/>
    <mergeCell ref="T282:T285"/>
    <mergeCell ref="I282:I285"/>
    <mergeCell ref="J282:J285"/>
    <mergeCell ref="K282:K285"/>
    <mergeCell ref="L282:L285"/>
    <mergeCell ref="M282:M285"/>
    <mergeCell ref="N282:N285"/>
    <mergeCell ref="AC282:AC285"/>
    <mergeCell ref="AD282:AD285"/>
    <mergeCell ref="AE282:AE285"/>
    <mergeCell ref="AF282:AF285"/>
    <mergeCell ref="U282:U285"/>
    <mergeCell ref="V282:V285"/>
    <mergeCell ref="W282:W285"/>
    <mergeCell ref="X282:X285"/>
    <mergeCell ref="Y282:Y285"/>
    <mergeCell ref="Z282:Z285"/>
    <mergeCell ref="L313:L316"/>
    <mergeCell ref="M313:M316"/>
    <mergeCell ref="N313:N316"/>
    <mergeCell ref="O313:O316"/>
    <mergeCell ref="P313:P316"/>
    <mergeCell ref="Q313:Q316"/>
    <mergeCell ref="AM282:AM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AG282:AG285"/>
    <mergeCell ref="AH282:AH285"/>
    <mergeCell ref="AI282:AI285"/>
    <mergeCell ref="AJ282:AJ285"/>
    <mergeCell ref="AK282:AK285"/>
    <mergeCell ref="AL282:AL285"/>
    <mergeCell ref="AA282:AA285"/>
    <mergeCell ref="AB282:AB285"/>
    <mergeCell ref="AJ313:AJ316"/>
    <mergeCell ref="AK313:AK316"/>
    <mergeCell ref="AL313:AL316"/>
    <mergeCell ref="AM313:AM316"/>
    <mergeCell ref="AN313:AN316"/>
    <mergeCell ref="A317:C317"/>
    <mergeCell ref="AD313:AD316"/>
    <mergeCell ref="AE313:AE316"/>
    <mergeCell ref="AF313:AF316"/>
    <mergeCell ref="AG313:AG316"/>
    <mergeCell ref="AH313:AH316"/>
    <mergeCell ref="AI313:AI316"/>
    <mergeCell ref="X313:X316"/>
    <mergeCell ref="Y313:Y316"/>
    <mergeCell ref="Z313:Z316"/>
    <mergeCell ref="AA313:AA316"/>
    <mergeCell ref="AB313:AB316"/>
    <mergeCell ref="AC313:AC316"/>
    <mergeCell ref="R313:R316"/>
    <mergeCell ref="S313:S316"/>
    <mergeCell ref="T313:T316"/>
    <mergeCell ref="U313:U316"/>
    <mergeCell ref="V313:V316"/>
    <mergeCell ref="W313:W316"/>
    <mergeCell ref="J344:J347"/>
    <mergeCell ref="K344:K347"/>
    <mergeCell ref="L344:L347"/>
    <mergeCell ref="M344:M347"/>
    <mergeCell ref="N344:N347"/>
    <mergeCell ref="O344:O347"/>
    <mergeCell ref="A344:C347"/>
    <mergeCell ref="E344:E347"/>
    <mergeCell ref="F344:F347"/>
    <mergeCell ref="G344:G347"/>
    <mergeCell ref="H344:H347"/>
    <mergeCell ref="I344:I347"/>
    <mergeCell ref="V344:V347"/>
    <mergeCell ref="W344:W347"/>
    <mergeCell ref="X344:X347"/>
    <mergeCell ref="Y344:Y347"/>
    <mergeCell ref="Z344:Z347"/>
    <mergeCell ref="AA344:AA347"/>
    <mergeCell ref="P344:P347"/>
    <mergeCell ref="Q344:Q347"/>
    <mergeCell ref="R344:R347"/>
    <mergeCell ref="S344:S347"/>
    <mergeCell ref="T344:T347"/>
    <mergeCell ref="U344:U347"/>
    <mergeCell ref="AN344:AN347"/>
    <mergeCell ref="AH344:AH347"/>
    <mergeCell ref="AI344:AI347"/>
    <mergeCell ref="AJ344:AJ347"/>
    <mergeCell ref="AK344:AK347"/>
    <mergeCell ref="AL344:AL347"/>
    <mergeCell ref="AM344:AM347"/>
    <mergeCell ref="AB344:AB347"/>
    <mergeCell ref="AC344:AC347"/>
    <mergeCell ref="AD344:AD347"/>
    <mergeCell ref="AE344:AE347"/>
    <mergeCell ref="AF344:AF347"/>
    <mergeCell ref="AG344:AG347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2025-02-21T06:01:27Z</dcterms:created>
  <dcterms:modified xsi:type="dcterms:W3CDTF">2025-02-21T06:21:46Z</dcterms:modified>
</cp:coreProperties>
</file>