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B39C93E4-B995-4D74-AA49-B30CF8F56694}" xr6:coauthVersionLast="36" xr6:coauthVersionMax="36" xr10:uidLastSave="{00000000-0000-0000-0000-000000000000}"/>
  <bookViews>
    <workbookView xWindow="0" yWindow="0" windowWidth="28800" windowHeight="12135" xr2:uid="{A356A432-45DB-49AF-87E7-C9AE6A95FE53}"/>
  </bookViews>
  <sheets>
    <sheet name="表紙" sheetId="1" r:id="rId1"/>
    <sheet name="照明器具" sheetId="2" r:id="rId2"/>
  </sheets>
  <definedNames>
    <definedName name="_xlnm.Print_Area" localSheetId="1">照明器具!$A$3:$AN$312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14" i="2" l="1"/>
  <c r="Z314" i="2"/>
  <c r="R314" i="2"/>
  <c r="J314" i="2"/>
  <c r="AN312" i="2"/>
  <c r="B312" i="2"/>
  <c r="AN311" i="2"/>
  <c r="AN310" i="2"/>
  <c r="B310" i="2"/>
  <c r="AN309" i="2"/>
  <c r="AN308" i="2"/>
  <c r="B308" i="2"/>
  <c r="AN307" i="2"/>
  <c r="AN306" i="2"/>
  <c r="B306" i="2"/>
  <c r="AN305" i="2"/>
  <c r="AN304" i="2"/>
  <c r="B304" i="2"/>
  <c r="AN303" i="2"/>
  <c r="AN302" i="2"/>
  <c r="B302" i="2"/>
  <c r="AN301" i="2"/>
  <c r="AN300" i="2"/>
  <c r="B300" i="2"/>
  <c r="AN299" i="2"/>
  <c r="AN298" i="2"/>
  <c r="B298" i="2"/>
  <c r="AN297" i="2"/>
  <c r="AN296" i="2"/>
  <c r="B296" i="2"/>
  <c r="AN295" i="2"/>
  <c r="AN294" i="2"/>
  <c r="B294" i="2"/>
  <c r="AN293" i="2"/>
  <c r="AN292" i="2"/>
  <c r="B292" i="2"/>
  <c r="AN291" i="2"/>
  <c r="AN290" i="2"/>
  <c r="B290" i="2"/>
  <c r="AN289" i="2"/>
  <c r="AN288" i="2"/>
  <c r="B288" i="2"/>
  <c r="AN287" i="2"/>
  <c r="AN286" i="2"/>
  <c r="B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267" i="2"/>
  <c r="AN266" i="2"/>
  <c r="AN265" i="2"/>
  <c r="AN264" i="2"/>
  <c r="AN263" i="2"/>
  <c r="AN262" i="2"/>
  <c r="AN261" i="2"/>
  <c r="AN260" i="2"/>
  <c r="AN259" i="2"/>
  <c r="AN258" i="2"/>
  <c r="AN257" i="2"/>
  <c r="AN256" i="2"/>
  <c r="AN249" i="2"/>
  <c r="G63" i="2" s="1"/>
  <c r="AN248" i="2"/>
  <c r="AN247" i="2"/>
  <c r="G61" i="2" s="1"/>
  <c r="AN246" i="2"/>
  <c r="AN245" i="2"/>
  <c r="AN244" i="2"/>
  <c r="AN243" i="2"/>
  <c r="G57" i="2" s="1"/>
  <c r="AN242" i="2"/>
  <c r="AN241" i="2"/>
  <c r="AN240" i="2"/>
  <c r="AN239" i="2"/>
  <c r="G53" i="2" s="1"/>
  <c r="AN238" i="2"/>
  <c r="AN237" i="2"/>
  <c r="AN236" i="2"/>
  <c r="AN235" i="2"/>
  <c r="G49" i="2" s="1"/>
  <c r="AN234" i="2"/>
  <c r="AN233" i="2"/>
  <c r="AN232" i="2"/>
  <c r="AN231" i="2"/>
  <c r="G45" i="2" s="1"/>
  <c r="AN230" i="2"/>
  <c r="AN229" i="2"/>
  <c r="AN228" i="2"/>
  <c r="AN227" i="2"/>
  <c r="G41" i="2" s="1"/>
  <c r="AN226" i="2"/>
  <c r="AN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C218" i="2"/>
  <c r="C280" i="2" s="1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C202" i="2"/>
  <c r="C264" i="2" s="1"/>
  <c r="AN201" i="2"/>
  <c r="AN200" i="2"/>
  <c r="AN199" i="2"/>
  <c r="AN198" i="2"/>
  <c r="AN197" i="2"/>
  <c r="AN196" i="2"/>
  <c r="AN195" i="2"/>
  <c r="AN194" i="2"/>
  <c r="AN188" i="2"/>
  <c r="AN187" i="2"/>
  <c r="C187" i="2"/>
  <c r="AN186" i="2"/>
  <c r="AN185" i="2"/>
  <c r="C185" i="2"/>
  <c r="AN184" i="2"/>
  <c r="AN183" i="2"/>
  <c r="C183" i="2"/>
  <c r="AN182" i="2"/>
  <c r="AN181" i="2"/>
  <c r="C181" i="2"/>
  <c r="AN180" i="2"/>
  <c r="AN179" i="2"/>
  <c r="C179" i="2"/>
  <c r="AN178" i="2"/>
  <c r="AN177" i="2"/>
  <c r="C177" i="2"/>
  <c r="AN176" i="2"/>
  <c r="AN175" i="2"/>
  <c r="C175" i="2"/>
  <c r="AN174" i="2"/>
  <c r="AN173" i="2"/>
  <c r="C173" i="2"/>
  <c r="AN172" i="2"/>
  <c r="AN171" i="2"/>
  <c r="C171" i="2"/>
  <c r="AN170" i="2"/>
  <c r="AN169" i="2"/>
  <c r="C169" i="2"/>
  <c r="AN168" i="2"/>
  <c r="AN167" i="2"/>
  <c r="C167" i="2"/>
  <c r="AN166" i="2"/>
  <c r="AN165" i="2"/>
  <c r="C165" i="2"/>
  <c r="AN164" i="2"/>
  <c r="AN163" i="2"/>
  <c r="C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AN156" i="2"/>
  <c r="B156" i="2"/>
  <c r="B218" i="2" s="1"/>
  <c r="B280" i="2" s="1"/>
  <c r="AN155" i="2"/>
  <c r="AN154" i="2"/>
  <c r="B154" i="2"/>
  <c r="B216" i="2" s="1"/>
  <c r="B278" i="2" s="1"/>
  <c r="AN153" i="2"/>
  <c r="AN152" i="2"/>
  <c r="B152" i="2"/>
  <c r="B214" i="2" s="1"/>
  <c r="B276" i="2" s="1"/>
  <c r="AN151" i="2"/>
  <c r="AN150" i="2"/>
  <c r="B150" i="2"/>
  <c r="B212" i="2" s="1"/>
  <c r="B274" i="2" s="1"/>
  <c r="AN149" i="2"/>
  <c r="AN148" i="2"/>
  <c r="B148" i="2"/>
  <c r="B210" i="2" s="1"/>
  <c r="B272" i="2" s="1"/>
  <c r="AN147" i="2"/>
  <c r="AN146" i="2"/>
  <c r="B146" i="2"/>
  <c r="B208" i="2" s="1"/>
  <c r="B270" i="2" s="1"/>
  <c r="AN145" i="2"/>
  <c r="AN144" i="2"/>
  <c r="B144" i="2"/>
  <c r="B206" i="2" s="1"/>
  <c r="B268" i="2" s="1"/>
  <c r="AN143" i="2"/>
  <c r="AN142" i="2"/>
  <c r="B142" i="2"/>
  <c r="B204" i="2" s="1"/>
  <c r="B266" i="2" s="1"/>
  <c r="AN141" i="2"/>
  <c r="AN140" i="2"/>
  <c r="B140" i="2"/>
  <c r="B202" i="2" s="1"/>
  <c r="B264" i="2" s="1"/>
  <c r="AN139" i="2"/>
  <c r="AN138" i="2"/>
  <c r="B138" i="2"/>
  <c r="B200" i="2" s="1"/>
  <c r="B262" i="2" s="1"/>
  <c r="AN137" i="2"/>
  <c r="AN136" i="2"/>
  <c r="B136" i="2"/>
  <c r="B198" i="2" s="1"/>
  <c r="B260" i="2" s="1"/>
  <c r="AN135" i="2"/>
  <c r="AN134" i="2"/>
  <c r="B134" i="2"/>
  <c r="B196" i="2" s="1"/>
  <c r="B258" i="2" s="1"/>
  <c r="AN133" i="2"/>
  <c r="AN132" i="2"/>
  <c r="B132" i="2"/>
  <c r="B194" i="2" s="1"/>
  <c r="B256" i="2" s="1"/>
  <c r="AN126" i="2"/>
  <c r="C126" i="2"/>
  <c r="C188" i="2" s="1"/>
  <c r="B126" i="2"/>
  <c r="B188" i="2" s="1"/>
  <c r="A126" i="2"/>
  <c r="A188" i="2" s="1"/>
  <c r="AN125" i="2"/>
  <c r="C125" i="2"/>
  <c r="C311" i="2" s="1"/>
  <c r="B125" i="2"/>
  <c r="A125" i="2"/>
  <c r="A187" i="2" s="1"/>
  <c r="AN124" i="2"/>
  <c r="C124" i="2"/>
  <c r="C186" i="2" s="1"/>
  <c r="B124" i="2"/>
  <c r="B186" i="2" s="1"/>
  <c r="A124" i="2"/>
  <c r="A186" i="2" s="1"/>
  <c r="AN123" i="2"/>
  <c r="C123" i="2"/>
  <c r="C309" i="2" s="1"/>
  <c r="B123" i="2"/>
  <c r="A123" i="2"/>
  <c r="A185" i="2" s="1"/>
  <c r="AN122" i="2"/>
  <c r="C122" i="2"/>
  <c r="C184" i="2" s="1"/>
  <c r="B122" i="2"/>
  <c r="B184" i="2" s="1"/>
  <c r="A122" i="2"/>
  <c r="A184" i="2" s="1"/>
  <c r="AN121" i="2"/>
  <c r="C121" i="2"/>
  <c r="C307" i="2" s="1"/>
  <c r="B121" i="2"/>
  <c r="A121" i="2"/>
  <c r="A183" i="2" s="1"/>
  <c r="AN120" i="2"/>
  <c r="C120" i="2"/>
  <c r="C182" i="2" s="1"/>
  <c r="B120" i="2"/>
  <c r="B182" i="2" s="1"/>
  <c r="A120" i="2"/>
  <c r="A182" i="2" s="1"/>
  <c r="AN119" i="2"/>
  <c r="C119" i="2"/>
  <c r="C305" i="2" s="1"/>
  <c r="B119" i="2"/>
  <c r="A119" i="2"/>
  <c r="A181" i="2" s="1"/>
  <c r="AN118" i="2"/>
  <c r="C118" i="2"/>
  <c r="C180" i="2" s="1"/>
  <c r="B118" i="2"/>
  <c r="B180" i="2" s="1"/>
  <c r="A118" i="2"/>
  <c r="A180" i="2" s="1"/>
  <c r="AN117" i="2"/>
  <c r="C117" i="2"/>
  <c r="C303" i="2" s="1"/>
  <c r="B117" i="2"/>
  <c r="A117" i="2"/>
  <c r="A179" i="2" s="1"/>
  <c r="AN116" i="2"/>
  <c r="C116" i="2"/>
  <c r="C178" i="2" s="1"/>
  <c r="B116" i="2"/>
  <c r="B178" i="2" s="1"/>
  <c r="A116" i="2"/>
  <c r="A178" i="2" s="1"/>
  <c r="AN115" i="2"/>
  <c r="C115" i="2"/>
  <c r="C301" i="2" s="1"/>
  <c r="B115" i="2"/>
  <c r="A115" i="2"/>
  <c r="A177" i="2" s="1"/>
  <c r="AN114" i="2"/>
  <c r="C114" i="2"/>
  <c r="C176" i="2" s="1"/>
  <c r="B114" i="2"/>
  <c r="B176" i="2" s="1"/>
  <c r="A114" i="2"/>
  <c r="A176" i="2" s="1"/>
  <c r="AN113" i="2"/>
  <c r="C113" i="2"/>
  <c r="C299" i="2" s="1"/>
  <c r="B113" i="2"/>
  <c r="A113" i="2"/>
  <c r="A175" i="2" s="1"/>
  <c r="AN112" i="2"/>
  <c r="C112" i="2"/>
  <c r="C174" i="2" s="1"/>
  <c r="B112" i="2"/>
  <c r="B174" i="2" s="1"/>
  <c r="A112" i="2"/>
  <c r="A174" i="2" s="1"/>
  <c r="AN111" i="2"/>
  <c r="C111" i="2"/>
  <c r="C297" i="2" s="1"/>
  <c r="B111" i="2"/>
  <c r="A111" i="2"/>
  <c r="A173" i="2" s="1"/>
  <c r="AN110" i="2"/>
  <c r="C110" i="2"/>
  <c r="C172" i="2" s="1"/>
  <c r="B110" i="2"/>
  <c r="B172" i="2" s="1"/>
  <c r="A110" i="2"/>
  <c r="A172" i="2" s="1"/>
  <c r="AN109" i="2"/>
  <c r="C109" i="2"/>
  <c r="C295" i="2" s="1"/>
  <c r="B109" i="2"/>
  <c r="A109" i="2"/>
  <c r="A171" i="2" s="1"/>
  <c r="AN108" i="2"/>
  <c r="C108" i="2"/>
  <c r="C170" i="2" s="1"/>
  <c r="B108" i="2"/>
  <c r="B170" i="2" s="1"/>
  <c r="A108" i="2"/>
  <c r="A170" i="2" s="1"/>
  <c r="AN107" i="2"/>
  <c r="C107" i="2"/>
  <c r="C293" i="2" s="1"/>
  <c r="B107" i="2"/>
  <c r="A107" i="2"/>
  <c r="A169" i="2" s="1"/>
  <c r="AN106" i="2"/>
  <c r="C106" i="2"/>
  <c r="C168" i="2" s="1"/>
  <c r="B106" i="2"/>
  <c r="B168" i="2" s="1"/>
  <c r="A106" i="2"/>
  <c r="A168" i="2" s="1"/>
  <c r="AN105" i="2"/>
  <c r="C105" i="2"/>
  <c r="C291" i="2" s="1"/>
  <c r="B105" i="2"/>
  <c r="A105" i="2"/>
  <c r="A167" i="2" s="1"/>
  <c r="AN104" i="2"/>
  <c r="C104" i="2"/>
  <c r="C166" i="2" s="1"/>
  <c r="B104" i="2"/>
  <c r="B166" i="2" s="1"/>
  <c r="A104" i="2"/>
  <c r="A166" i="2" s="1"/>
  <c r="AN103" i="2"/>
  <c r="C103" i="2"/>
  <c r="C289" i="2" s="1"/>
  <c r="B103" i="2"/>
  <c r="A103" i="2"/>
  <c r="A165" i="2" s="1"/>
  <c r="AN102" i="2"/>
  <c r="C102" i="2"/>
  <c r="C164" i="2" s="1"/>
  <c r="B102" i="2"/>
  <c r="B164" i="2" s="1"/>
  <c r="A102" i="2"/>
  <c r="A164" i="2" s="1"/>
  <c r="AN101" i="2"/>
  <c r="C101" i="2"/>
  <c r="C287" i="2" s="1"/>
  <c r="B101" i="2"/>
  <c r="A101" i="2"/>
  <c r="A163" i="2" s="1"/>
  <c r="AN100" i="2"/>
  <c r="C100" i="2"/>
  <c r="C162" i="2" s="1"/>
  <c r="B100" i="2"/>
  <c r="B162" i="2" s="1"/>
  <c r="A100" i="2"/>
  <c r="A162" i="2" s="1"/>
  <c r="AM96" i="2"/>
  <c r="AM314" i="2" s="1"/>
  <c r="AL96" i="2"/>
  <c r="AL314" i="2" s="1"/>
  <c r="AK96" i="2"/>
  <c r="AK314" i="2" s="1"/>
  <c r="AJ96" i="2"/>
  <c r="AJ314" i="2" s="1"/>
  <c r="AI96" i="2"/>
  <c r="AI314" i="2" s="1"/>
  <c r="AH96" i="2"/>
  <c r="AG96" i="2"/>
  <c r="AG314" i="2" s="1"/>
  <c r="AF96" i="2"/>
  <c r="AF314" i="2" s="1"/>
  <c r="AE96" i="2"/>
  <c r="AE314" i="2" s="1"/>
  <c r="AD96" i="2"/>
  <c r="AD314" i="2" s="1"/>
  <c r="AC96" i="2"/>
  <c r="AC314" i="2" s="1"/>
  <c r="AB96" i="2"/>
  <c r="AB314" i="2" s="1"/>
  <c r="AA96" i="2"/>
  <c r="AA314" i="2" s="1"/>
  <c r="Z96" i="2"/>
  <c r="Y96" i="2"/>
  <c r="Y314" i="2" s="1"/>
  <c r="X96" i="2"/>
  <c r="X314" i="2" s="1"/>
  <c r="W96" i="2"/>
  <c r="W314" i="2" s="1"/>
  <c r="V96" i="2"/>
  <c r="V314" i="2" s="1"/>
  <c r="U96" i="2"/>
  <c r="U314" i="2" s="1"/>
  <c r="T96" i="2"/>
  <c r="T314" i="2" s="1"/>
  <c r="S96" i="2"/>
  <c r="S314" i="2" s="1"/>
  <c r="R96" i="2"/>
  <c r="Q96" i="2"/>
  <c r="Q314" i="2" s="1"/>
  <c r="P96" i="2"/>
  <c r="P314" i="2" s="1"/>
  <c r="O96" i="2"/>
  <c r="O314" i="2" s="1"/>
  <c r="N96" i="2"/>
  <c r="N314" i="2" s="1"/>
  <c r="M96" i="2"/>
  <c r="M314" i="2" s="1"/>
  <c r="L96" i="2"/>
  <c r="L314" i="2" s="1"/>
  <c r="K96" i="2"/>
  <c r="K314" i="2" s="1"/>
  <c r="J96" i="2"/>
  <c r="I96" i="2"/>
  <c r="I314" i="2" s="1"/>
  <c r="H96" i="2"/>
  <c r="H314" i="2" s="1"/>
  <c r="G96" i="2"/>
  <c r="G314" i="2" s="1"/>
  <c r="F96" i="2"/>
  <c r="F314" i="2" s="1"/>
  <c r="E96" i="2"/>
  <c r="E314" i="2" s="1"/>
  <c r="AN95" i="2"/>
  <c r="C95" i="2"/>
  <c r="C157" i="2" s="1"/>
  <c r="C219" i="2" s="1"/>
  <c r="C281" i="2" s="1"/>
  <c r="B95" i="2"/>
  <c r="B157" i="2" s="1"/>
  <c r="B219" i="2" s="1"/>
  <c r="B281" i="2" s="1"/>
  <c r="A95" i="2"/>
  <c r="A157" i="2" s="1"/>
  <c r="A219" i="2" s="1"/>
  <c r="A281" i="2" s="1"/>
  <c r="AN94" i="2"/>
  <c r="C94" i="2"/>
  <c r="C156" i="2" s="1"/>
  <c r="B94" i="2"/>
  <c r="A94" i="2"/>
  <c r="A156" i="2" s="1"/>
  <c r="A218" i="2" s="1"/>
  <c r="A280" i="2" s="1"/>
  <c r="AN93" i="2"/>
  <c r="C93" i="2"/>
  <c r="C155" i="2" s="1"/>
  <c r="C217" i="2" s="1"/>
  <c r="C279" i="2" s="1"/>
  <c r="B93" i="2"/>
  <c r="B155" i="2" s="1"/>
  <c r="B217" i="2" s="1"/>
  <c r="B279" i="2" s="1"/>
  <c r="A93" i="2"/>
  <c r="A155" i="2" s="1"/>
  <c r="A217" i="2" s="1"/>
  <c r="A279" i="2" s="1"/>
  <c r="AN92" i="2"/>
  <c r="C92" i="2"/>
  <c r="C154" i="2" s="1"/>
  <c r="C216" i="2" s="1"/>
  <c r="C278" i="2" s="1"/>
  <c r="B92" i="2"/>
  <c r="A92" i="2"/>
  <c r="A154" i="2" s="1"/>
  <c r="A216" i="2" s="1"/>
  <c r="A278" i="2" s="1"/>
  <c r="AN91" i="2"/>
  <c r="C91" i="2"/>
  <c r="C153" i="2" s="1"/>
  <c r="C215" i="2" s="1"/>
  <c r="C277" i="2" s="1"/>
  <c r="B91" i="2"/>
  <c r="B153" i="2" s="1"/>
  <c r="B215" i="2" s="1"/>
  <c r="B277" i="2" s="1"/>
  <c r="A91" i="2"/>
  <c r="A153" i="2" s="1"/>
  <c r="A215" i="2" s="1"/>
  <c r="A277" i="2" s="1"/>
  <c r="AN90" i="2"/>
  <c r="C90" i="2"/>
  <c r="C152" i="2" s="1"/>
  <c r="C214" i="2" s="1"/>
  <c r="C276" i="2" s="1"/>
  <c r="B90" i="2"/>
  <c r="A90" i="2"/>
  <c r="A152" i="2" s="1"/>
  <c r="A214" i="2" s="1"/>
  <c r="A276" i="2" s="1"/>
  <c r="AN89" i="2"/>
  <c r="C89" i="2"/>
  <c r="C151" i="2" s="1"/>
  <c r="C213" i="2" s="1"/>
  <c r="C275" i="2" s="1"/>
  <c r="B89" i="2"/>
  <c r="B151" i="2" s="1"/>
  <c r="B213" i="2" s="1"/>
  <c r="B275" i="2" s="1"/>
  <c r="A89" i="2"/>
  <c r="A151" i="2" s="1"/>
  <c r="A213" i="2" s="1"/>
  <c r="A275" i="2" s="1"/>
  <c r="AN88" i="2"/>
  <c r="C88" i="2"/>
  <c r="C150" i="2" s="1"/>
  <c r="C212" i="2" s="1"/>
  <c r="C274" i="2" s="1"/>
  <c r="B88" i="2"/>
  <c r="A88" i="2"/>
  <c r="A150" i="2" s="1"/>
  <c r="A212" i="2" s="1"/>
  <c r="A274" i="2" s="1"/>
  <c r="AN87" i="2"/>
  <c r="C87" i="2"/>
  <c r="C149" i="2" s="1"/>
  <c r="C211" i="2" s="1"/>
  <c r="C273" i="2" s="1"/>
  <c r="B87" i="2"/>
  <c r="B149" i="2" s="1"/>
  <c r="B211" i="2" s="1"/>
  <c r="B273" i="2" s="1"/>
  <c r="A87" i="2"/>
  <c r="A149" i="2" s="1"/>
  <c r="A211" i="2" s="1"/>
  <c r="A273" i="2" s="1"/>
  <c r="AN86" i="2"/>
  <c r="C86" i="2"/>
  <c r="C148" i="2" s="1"/>
  <c r="C210" i="2" s="1"/>
  <c r="C272" i="2" s="1"/>
  <c r="B86" i="2"/>
  <c r="A86" i="2"/>
  <c r="A148" i="2" s="1"/>
  <c r="A210" i="2" s="1"/>
  <c r="A272" i="2" s="1"/>
  <c r="AN85" i="2"/>
  <c r="C85" i="2"/>
  <c r="C147" i="2" s="1"/>
  <c r="C209" i="2" s="1"/>
  <c r="C271" i="2" s="1"/>
  <c r="B85" i="2"/>
  <c r="B147" i="2" s="1"/>
  <c r="B209" i="2" s="1"/>
  <c r="B271" i="2" s="1"/>
  <c r="A85" i="2"/>
  <c r="A147" i="2" s="1"/>
  <c r="A209" i="2" s="1"/>
  <c r="A271" i="2" s="1"/>
  <c r="AN84" i="2"/>
  <c r="C84" i="2"/>
  <c r="C146" i="2" s="1"/>
  <c r="C208" i="2" s="1"/>
  <c r="C270" i="2" s="1"/>
  <c r="B84" i="2"/>
  <c r="A84" i="2"/>
  <c r="A146" i="2" s="1"/>
  <c r="A208" i="2" s="1"/>
  <c r="A270" i="2" s="1"/>
  <c r="AN83" i="2"/>
  <c r="C83" i="2"/>
  <c r="C145" i="2" s="1"/>
  <c r="C207" i="2" s="1"/>
  <c r="C269" i="2" s="1"/>
  <c r="B83" i="2"/>
  <c r="B145" i="2" s="1"/>
  <c r="B207" i="2" s="1"/>
  <c r="B269" i="2" s="1"/>
  <c r="A83" i="2"/>
  <c r="A145" i="2" s="1"/>
  <c r="A207" i="2" s="1"/>
  <c r="A269" i="2" s="1"/>
  <c r="AN82" i="2"/>
  <c r="C82" i="2"/>
  <c r="C144" i="2" s="1"/>
  <c r="C206" i="2" s="1"/>
  <c r="C268" i="2" s="1"/>
  <c r="B82" i="2"/>
  <c r="A82" i="2"/>
  <c r="A144" i="2" s="1"/>
  <c r="A206" i="2" s="1"/>
  <c r="A268" i="2" s="1"/>
  <c r="AN81" i="2"/>
  <c r="C81" i="2"/>
  <c r="C143" i="2" s="1"/>
  <c r="C205" i="2" s="1"/>
  <c r="C267" i="2" s="1"/>
  <c r="B81" i="2"/>
  <c r="B143" i="2" s="1"/>
  <c r="B205" i="2" s="1"/>
  <c r="B267" i="2" s="1"/>
  <c r="A81" i="2"/>
  <c r="A143" i="2" s="1"/>
  <c r="A205" i="2" s="1"/>
  <c r="AN80" i="2"/>
  <c r="C80" i="2"/>
  <c r="C142" i="2" s="1"/>
  <c r="C204" i="2" s="1"/>
  <c r="C266" i="2" s="1"/>
  <c r="B80" i="2"/>
  <c r="A80" i="2"/>
  <c r="A142" i="2" s="1"/>
  <c r="A204" i="2" s="1"/>
  <c r="A266" i="2" s="1"/>
  <c r="AN79" i="2"/>
  <c r="C79" i="2"/>
  <c r="C141" i="2" s="1"/>
  <c r="C203" i="2" s="1"/>
  <c r="C265" i="2" s="1"/>
  <c r="B79" i="2"/>
  <c r="B141" i="2" s="1"/>
  <c r="B203" i="2" s="1"/>
  <c r="B265" i="2" s="1"/>
  <c r="A79" i="2"/>
  <c r="A141" i="2" s="1"/>
  <c r="A203" i="2" s="1"/>
  <c r="A265" i="2" s="1"/>
  <c r="AN78" i="2"/>
  <c r="C78" i="2"/>
  <c r="C140" i="2" s="1"/>
  <c r="B78" i="2"/>
  <c r="A78" i="2"/>
  <c r="A140" i="2" s="1"/>
  <c r="A202" i="2" s="1"/>
  <c r="A264" i="2" s="1"/>
  <c r="AN77" i="2"/>
  <c r="C77" i="2"/>
  <c r="C139" i="2" s="1"/>
  <c r="C201" i="2" s="1"/>
  <c r="C263" i="2" s="1"/>
  <c r="B77" i="2"/>
  <c r="B139" i="2" s="1"/>
  <c r="B201" i="2" s="1"/>
  <c r="B263" i="2" s="1"/>
  <c r="A77" i="2"/>
  <c r="A139" i="2" s="1"/>
  <c r="A201" i="2" s="1"/>
  <c r="A263" i="2" s="1"/>
  <c r="AN76" i="2"/>
  <c r="C76" i="2"/>
  <c r="C138" i="2" s="1"/>
  <c r="C200" i="2" s="1"/>
  <c r="C262" i="2" s="1"/>
  <c r="B76" i="2"/>
  <c r="A76" i="2"/>
  <c r="A138" i="2" s="1"/>
  <c r="A200" i="2" s="1"/>
  <c r="A262" i="2" s="1"/>
  <c r="AN75" i="2"/>
  <c r="C75" i="2"/>
  <c r="C137" i="2" s="1"/>
  <c r="C199" i="2" s="1"/>
  <c r="C261" i="2" s="1"/>
  <c r="B75" i="2"/>
  <c r="B137" i="2" s="1"/>
  <c r="B199" i="2" s="1"/>
  <c r="B261" i="2" s="1"/>
  <c r="A75" i="2"/>
  <c r="A137" i="2" s="1"/>
  <c r="A199" i="2" s="1"/>
  <c r="A261" i="2" s="1"/>
  <c r="AN74" i="2"/>
  <c r="C74" i="2"/>
  <c r="C136" i="2" s="1"/>
  <c r="C198" i="2" s="1"/>
  <c r="C260" i="2" s="1"/>
  <c r="B74" i="2"/>
  <c r="A74" i="2"/>
  <c r="A136" i="2" s="1"/>
  <c r="A198" i="2" s="1"/>
  <c r="A260" i="2" s="1"/>
  <c r="AN73" i="2"/>
  <c r="C73" i="2"/>
  <c r="C135" i="2" s="1"/>
  <c r="C197" i="2" s="1"/>
  <c r="C259" i="2" s="1"/>
  <c r="B73" i="2"/>
  <c r="B135" i="2" s="1"/>
  <c r="B197" i="2" s="1"/>
  <c r="B259" i="2" s="1"/>
  <c r="A73" i="2"/>
  <c r="A135" i="2" s="1"/>
  <c r="A197" i="2" s="1"/>
  <c r="A259" i="2" s="1"/>
  <c r="AN72" i="2"/>
  <c r="C72" i="2"/>
  <c r="C134" i="2" s="1"/>
  <c r="C196" i="2" s="1"/>
  <c r="C258" i="2" s="1"/>
  <c r="B72" i="2"/>
  <c r="A72" i="2"/>
  <c r="A134" i="2" s="1"/>
  <c r="A196" i="2" s="1"/>
  <c r="A258" i="2" s="1"/>
  <c r="AN71" i="2"/>
  <c r="C71" i="2"/>
  <c r="C133" i="2" s="1"/>
  <c r="C195" i="2" s="1"/>
  <c r="C257" i="2" s="1"/>
  <c r="B71" i="2"/>
  <c r="B133" i="2" s="1"/>
  <c r="B195" i="2" s="1"/>
  <c r="B257" i="2" s="1"/>
  <c r="A71" i="2"/>
  <c r="A133" i="2" s="1"/>
  <c r="A195" i="2" s="1"/>
  <c r="A257" i="2" s="1"/>
  <c r="AN70" i="2"/>
  <c r="C70" i="2"/>
  <c r="C132" i="2" s="1"/>
  <c r="C194" i="2" s="1"/>
  <c r="C256" i="2" s="1"/>
  <c r="B70" i="2"/>
  <c r="A70" i="2"/>
  <c r="A132" i="2" s="1"/>
  <c r="A194" i="2" s="1"/>
  <c r="A256" i="2" s="1"/>
  <c r="AP64" i="2"/>
  <c r="H64" i="2"/>
  <c r="G64" i="2"/>
  <c r="F64" i="2"/>
  <c r="E64" i="2"/>
  <c r="AN64" i="2" s="1"/>
  <c r="AO63" i="2"/>
  <c r="H63" i="2"/>
  <c r="F63" i="2"/>
  <c r="E63" i="2"/>
  <c r="AO62" i="2"/>
  <c r="H62" i="2"/>
  <c r="G62" i="2"/>
  <c r="F62" i="2"/>
  <c r="E62" i="2"/>
  <c r="AO61" i="2"/>
  <c r="H61" i="2"/>
  <c r="F61" i="2"/>
  <c r="E61" i="2"/>
  <c r="AO60" i="2"/>
  <c r="H60" i="2"/>
  <c r="G60" i="2"/>
  <c r="F60" i="2"/>
  <c r="E60" i="2"/>
  <c r="AO59" i="2"/>
  <c r="H59" i="2"/>
  <c r="G59" i="2"/>
  <c r="F59" i="2"/>
  <c r="E59" i="2"/>
  <c r="M59" i="2" s="1"/>
  <c r="AO58" i="2"/>
  <c r="H58" i="2"/>
  <c r="G58" i="2"/>
  <c r="F58" i="2"/>
  <c r="E58" i="2"/>
  <c r="M58" i="2" s="1"/>
  <c r="AO57" i="2"/>
  <c r="H57" i="2"/>
  <c r="F57" i="2"/>
  <c r="E57" i="2"/>
  <c r="M57" i="2" s="1"/>
  <c r="AO56" i="2"/>
  <c r="H56" i="2"/>
  <c r="M56" i="2" s="1"/>
  <c r="G56" i="2"/>
  <c r="F56" i="2"/>
  <c r="E56" i="2"/>
  <c r="AO55" i="2"/>
  <c r="H55" i="2"/>
  <c r="G55" i="2"/>
  <c r="F55" i="2"/>
  <c r="M55" i="2" s="1"/>
  <c r="E55" i="2"/>
  <c r="AO54" i="2"/>
  <c r="H54" i="2"/>
  <c r="G54" i="2"/>
  <c r="F54" i="2"/>
  <c r="E54" i="2"/>
  <c r="AO53" i="2"/>
  <c r="M53" i="2"/>
  <c r="H53" i="2"/>
  <c r="F53" i="2"/>
  <c r="E53" i="2"/>
  <c r="AO52" i="2"/>
  <c r="H52" i="2"/>
  <c r="G52" i="2"/>
  <c r="F52" i="2"/>
  <c r="M52" i="2" s="1"/>
  <c r="E52" i="2"/>
  <c r="AO51" i="2"/>
  <c r="H51" i="2"/>
  <c r="G51" i="2"/>
  <c r="M51" i="2" s="1"/>
  <c r="F51" i="2"/>
  <c r="E51" i="2"/>
  <c r="AO50" i="2"/>
  <c r="H50" i="2"/>
  <c r="G50" i="2"/>
  <c r="F50" i="2"/>
  <c r="E50" i="2"/>
  <c r="M50" i="2" s="1"/>
  <c r="AO49" i="2"/>
  <c r="H49" i="2"/>
  <c r="F49" i="2"/>
  <c r="E49" i="2"/>
  <c r="M49" i="2" s="1"/>
  <c r="AO48" i="2"/>
  <c r="H48" i="2"/>
  <c r="G48" i="2"/>
  <c r="M48" i="2" s="1"/>
  <c r="F48" i="2"/>
  <c r="E48" i="2"/>
  <c r="AO47" i="2"/>
  <c r="H47" i="2"/>
  <c r="G47" i="2"/>
  <c r="F47" i="2"/>
  <c r="E47" i="2"/>
  <c r="M47" i="2" s="1"/>
  <c r="AO46" i="2"/>
  <c r="H46" i="2"/>
  <c r="G46" i="2"/>
  <c r="F46" i="2"/>
  <c r="E46" i="2"/>
  <c r="AO45" i="2"/>
  <c r="M45" i="2"/>
  <c r="H45" i="2"/>
  <c r="F45" i="2"/>
  <c r="E45" i="2"/>
  <c r="AO44" i="2"/>
  <c r="H44" i="2"/>
  <c r="G44" i="2"/>
  <c r="F44" i="2"/>
  <c r="M44" i="2" s="1"/>
  <c r="E44" i="2"/>
  <c r="AO43" i="2"/>
  <c r="H43" i="2"/>
  <c r="G43" i="2"/>
  <c r="F43" i="2"/>
  <c r="E43" i="2"/>
  <c r="M43" i="2" s="1"/>
  <c r="AO42" i="2"/>
  <c r="H42" i="2"/>
  <c r="G42" i="2"/>
  <c r="F42" i="2"/>
  <c r="E42" i="2"/>
  <c r="M42" i="2" s="1"/>
  <c r="AO41" i="2"/>
  <c r="H41" i="2"/>
  <c r="F41" i="2"/>
  <c r="M41" i="2" s="1"/>
  <c r="E41" i="2"/>
  <c r="AO40" i="2"/>
  <c r="H40" i="2"/>
  <c r="G40" i="2"/>
  <c r="F40" i="2"/>
  <c r="M40" i="2" s="1"/>
  <c r="E40" i="2"/>
  <c r="AO39" i="2"/>
  <c r="H39" i="2"/>
  <c r="G39" i="2"/>
  <c r="F39" i="2"/>
  <c r="M39" i="2" s="1"/>
  <c r="E39" i="2"/>
  <c r="AO38" i="2"/>
  <c r="H38" i="2"/>
  <c r="G38" i="2"/>
  <c r="F38" i="2"/>
  <c r="E38" i="2"/>
  <c r="AO33" i="2"/>
  <c r="M33" i="2"/>
  <c r="H33" i="2"/>
  <c r="G33" i="2"/>
  <c r="F33" i="2"/>
  <c r="E33" i="2"/>
  <c r="AO32" i="2"/>
  <c r="H32" i="2"/>
  <c r="G32" i="2"/>
  <c r="F32" i="2"/>
  <c r="M32" i="2" s="1"/>
  <c r="E32" i="2"/>
  <c r="AO31" i="2"/>
  <c r="H31" i="2"/>
  <c r="G31" i="2"/>
  <c r="F31" i="2"/>
  <c r="E31" i="2"/>
  <c r="M31" i="2" s="1"/>
  <c r="AO30" i="2"/>
  <c r="H30" i="2"/>
  <c r="G30" i="2"/>
  <c r="F30" i="2"/>
  <c r="E30" i="2"/>
  <c r="AO29" i="2"/>
  <c r="H29" i="2"/>
  <c r="G29" i="2"/>
  <c r="F29" i="2"/>
  <c r="E29" i="2"/>
  <c r="M29" i="2" s="1"/>
  <c r="AO28" i="2"/>
  <c r="H28" i="2"/>
  <c r="G28" i="2"/>
  <c r="F28" i="2"/>
  <c r="M28" i="2" s="1"/>
  <c r="E28" i="2"/>
  <c r="AO27" i="2"/>
  <c r="H27" i="2"/>
  <c r="M27" i="2" s="1"/>
  <c r="G27" i="2"/>
  <c r="F27" i="2"/>
  <c r="E27" i="2"/>
  <c r="AO26" i="2"/>
  <c r="H26" i="2"/>
  <c r="G26" i="2"/>
  <c r="F26" i="2"/>
  <c r="E26" i="2"/>
  <c r="M26" i="2" s="1"/>
  <c r="AO25" i="2"/>
  <c r="H25" i="2"/>
  <c r="G25" i="2"/>
  <c r="F25" i="2"/>
  <c r="E25" i="2"/>
  <c r="M25" i="2" s="1"/>
  <c r="AO24" i="2"/>
  <c r="M24" i="2"/>
  <c r="H24" i="2"/>
  <c r="G24" i="2"/>
  <c r="F24" i="2"/>
  <c r="E24" i="2"/>
  <c r="AO23" i="2"/>
  <c r="H23" i="2"/>
  <c r="G23" i="2"/>
  <c r="M23" i="2" s="1"/>
  <c r="F23" i="2"/>
  <c r="E23" i="2"/>
  <c r="AO22" i="2"/>
  <c r="H22" i="2"/>
  <c r="G22" i="2"/>
  <c r="F22" i="2"/>
  <c r="E22" i="2"/>
  <c r="AO21" i="2"/>
  <c r="H21" i="2"/>
  <c r="G21" i="2"/>
  <c r="F21" i="2"/>
  <c r="M21" i="2" s="1"/>
  <c r="E21" i="2"/>
  <c r="AO20" i="2"/>
  <c r="H20" i="2"/>
  <c r="M20" i="2" s="1"/>
  <c r="G20" i="2"/>
  <c r="F20" i="2"/>
  <c r="E20" i="2"/>
  <c r="AO19" i="2"/>
  <c r="H19" i="2"/>
  <c r="G19" i="2"/>
  <c r="F19" i="2"/>
  <c r="E19" i="2"/>
  <c r="M19" i="2" s="1"/>
  <c r="AO18" i="2"/>
  <c r="H18" i="2"/>
  <c r="G18" i="2"/>
  <c r="F18" i="2"/>
  <c r="E18" i="2"/>
  <c r="M18" i="2" s="1"/>
  <c r="AO17" i="2"/>
  <c r="H17" i="2"/>
  <c r="G17" i="2"/>
  <c r="F17" i="2"/>
  <c r="M17" i="2" s="1"/>
  <c r="E17" i="2"/>
  <c r="AO16" i="2"/>
  <c r="H16" i="2"/>
  <c r="M16" i="2" s="1"/>
  <c r="G16" i="2"/>
  <c r="F16" i="2"/>
  <c r="E16" i="2"/>
  <c r="AO15" i="2"/>
  <c r="H15" i="2"/>
  <c r="G15" i="2"/>
  <c r="F15" i="2"/>
  <c r="E15" i="2"/>
  <c r="M15" i="2" s="1"/>
  <c r="AO14" i="2"/>
  <c r="H14" i="2"/>
  <c r="G14" i="2"/>
  <c r="F14" i="2"/>
  <c r="E14" i="2"/>
  <c r="M14" i="2" s="1"/>
  <c r="AO13" i="2"/>
  <c r="H13" i="2"/>
  <c r="G13" i="2"/>
  <c r="F13" i="2"/>
  <c r="M13" i="2" s="1"/>
  <c r="E13" i="2"/>
  <c r="AO12" i="2"/>
  <c r="H12" i="2"/>
  <c r="M12" i="2" s="1"/>
  <c r="G12" i="2"/>
  <c r="F12" i="2"/>
  <c r="E12" i="2"/>
  <c r="AO11" i="2"/>
  <c r="H11" i="2"/>
  <c r="G11" i="2"/>
  <c r="F11" i="2"/>
  <c r="E11" i="2"/>
  <c r="M11" i="2" s="1"/>
  <c r="AO10" i="2"/>
  <c r="H10" i="2"/>
  <c r="G10" i="2"/>
  <c r="F10" i="2"/>
  <c r="E10" i="2"/>
  <c r="M10" i="2" s="1"/>
  <c r="AO9" i="2"/>
  <c r="H9" i="2"/>
  <c r="G9" i="2"/>
  <c r="F9" i="2"/>
  <c r="M9" i="2" s="1"/>
  <c r="E9" i="2"/>
  <c r="AO8" i="2"/>
  <c r="H8" i="2"/>
  <c r="M8" i="2" s="1"/>
  <c r="G8" i="2"/>
  <c r="F8" i="2"/>
  <c r="E8" i="2"/>
  <c r="AN63" i="2" l="1"/>
  <c r="M38" i="2"/>
  <c r="M54" i="2"/>
  <c r="M30" i="2"/>
  <c r="AN314" i="2"/>
  <c r="B225" i="2"/>
  <c r="B287" i="2"/>
  <c r="B163" i="2"/>
  <c r="B227" i="2"/>
  <c r="B289" i="2"/>
  <c r="B165" i="2"/>
  <c r="B229" i="2"/>
  <c r="B291" i="2"/>
  <c r="B167" i="2"/>
  <c r="B231" i="2"/>
  <c r="B293" i="2"/>
  <c r="B169" i="2"/>
  <c r="B233" i="2"/>
  <c r="B295" i="2"/>
  <c r="B171" i="2"/>
  <c r="B235" i="2"/>
  <c r="B297" i="2"/>
  <c r="B173" i="2"/>
  <c r="B237" i="2"/>
  <c r="B299" i="2"/>
  <c r="B175" i="2"/>
  <c r="B239" i="2"/>
  <c r="B301" i="2"/>
  <c r="B177" i="2"/>
  <c r="B241" i="2"/>
  <c r="B303" i="2"/>
  <c r="B179" i="2"/>
  <c r="B243" i="2"/>
  <c r="B305" i="2"/>
  <c r="B181" i="2"/>
  <c r="B245" i="2"/>
  <c r="B307" i="2"/>
  <c r="B183" i="2"/>
  <c r="B247" i="2"/>
  <c r="B309" i="2"/>
  <c r="B185" i="2"/>
  <c r="B249" i="2"/>
  <c r="B311" i="2"/>
  <c r="B187" i="2"/>
  <c r="M22" i="2"/>
  <c r="AO64" i="2" s="1"/>
  <c r="M46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A286" i="2"/>
  <c r="A288" i="2"/>
  <c r="A290" i="2"/>
  <c r="A292" i="2"/>
  <c r="A294" i="2"/>
  <c r="A296" i="2"/>
  <c r="A298" i="2"/>
  <c r="A300" i="2"/>
  <c r="A302" i="2"/>
  <c r="A304" i="2"/>
  <c r="A306" i="2"/>
  <c r="A308" i="2"/>
  <c r="A310" i="2"/>
  <c r="A312" i="2"/>
  <c r="A224" i="2"/>
  <c r="A226" i="2"/>
  <c r="A228" i="2"/>
  <c r="A230" i="2"/>
  <c r="A232" i="2"/>
  <c r="A234" i="2"/>
  <c r="A236" i="2"/>
  <c r="A238" i="2"/>
  <c r="A240" i="2"/>
  <c r="A242" i="2"/>
  <c r="A244" i="2"/>
  <c r="A246" i="2"/>
  <c r="A248" i="2"/>
  <c r="A250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0" i="2"/>
  <c r="C312" i="2"/>
  <c r="B224" i="2"/>
  <c r="B226" i="2"/>
  <c r="B228" i="2"/>
  <c r="B230" i="2"/>
  <c r="B232" i="2"/>
  <c r="B234" i="2"/>
  <c r="B236" i="2"/>
  <c r="B238" i="2"/>
  <c r="B240" i="2"/>
  <c r="B242" i="2"/>
  <c r="B244" i="2"/>
  <c r="B246" i="2"/>
  <c r="B248" i="2"/>
  <c r="B250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A287" i="2"/>
  <c r="A289" i="2"/>
  <c r="A291" i="2"/>
  <c r="A293" i="2"/>
  <c r="A295" i="2"/>
  <c r="A297" i="2"/>
  <c r="A299" i="2"/>
  <c r="A301" i="2"/>
  <c r="A303" i="2"/>
  <c r="A305" i="2"/>
  <c r="A307" i="2"/>
  <c r="A309" i="2"/>
  <c r="A311" i="2"/>
  <c r="A225" i="2"/>
  <c r="A227" i="2"/>
  <c r="A229" i="2"/>
  <c r="A231" i="2"/>
  <c r="A233" i="2"/>
  <c r="A235" i="2"/>
  <c r="A237" i="2"/>
  <c r="A239" i="2"/>
  <c r="A241" i="2"/>
  <c r="A243" i="2"/>
  <c r="A245" i="2"/>
  <c r="A247" i="2"/>
  <c r="A249" i="2"/>
</calcChain>
</file>

<file path=xl/sharedStrings.xml><?xml version="1.0" encoding="utf-8"?>
<sst xmlns="http://schemas.openxmlformats.org/spreadsheetml/2006/main" count="315" uniqueCount="188">
  <si>
    <t>東光寺小学校</t>
    <rPh sb="0" eb="3">
      <t>トウコウジ</t>
    </rPh>
    <rPh sb="3" eb="6">
      <t>ショウガッコウ</t>
    </rPh>
    <phoneticPr fontId="3"/>
  </si>
  <si>
    <t>ＬＥＤ照明器具賃貸借</t>
    <phoneticPr fontId="3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</si>
  <si>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3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</si>
  <si>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3"/>
  </si>
  <si>
    <t>　　　名　　　　称</t>
    <rPh sb="3" eb="4">
      <t>ナ</t>
    </rPh>
    <rPh sb="8" eb="9">
      <t>ショウ</t>
    </rPh>
    <phoneticPr fontId="3"/>
  </si>
  <si>
    <t>階別</t>
    <rPh sb="0" eb="1">
      <t>カイ</t>
    </rPh>
    <rPh sb="1" eb="2">
      <t>ベツ</t>
    </rPh>
    <phoneticPr fontId="3"/>
  </si>
  <si>
    <t>小計1</t>
    <rPh sb="0" eb="2">
      <t>ショウケイ</t>
    </rPh>
    <phoneticPr fontId="3"/>
  </si>
  <si>
    <t>小計2</t>
    <rPh sb="0" eb="2">
      <t>ショウケイ</t>
    </rPh>
    <phoneticPr fontId="3"/>
  </si>
  <si>
    <t>小計3</t>
    <rPh sb="0" eb="2">
      <t>ショウケイ</t>
    </rPh>
    <phoneticPr fontId="3"/>
  </si>
  <si>
    <t>小計4</t>
    <rPh sb="0" eb="2">
      <t>ショウケイ</t>
    </rPh>
    <phoneticPr fontId="3"/>
  </si>
  <si>
    <t>合計</t>
    <rPh sb="0" eb="2">
      <t>ゴウケイ</t>
    </rPh>
    <phoneticPr fontId="3"/>
  </si>
  <si>
    <t>盤番号</t>
    <rPh sb="0" eb="1">
      <t>バン</t>
    </rPh>
    <rPh sb="1" eb="3">
      <t>バンゴウ</t>
    </rPh>
    <phoneticPr fontId="3"/>
  </si>
  <si>
    <t>回路番号</t>
    <rPh sb="0" eb="2">
      <t>カイロ</t>
    </rPh>
    <rPh sb="2" eb="4">
      <t>バンゴウ</t>
    </rPh>
    <phoneticPr fontId="3"/>
  </si>
  <si>
    <t>摘要</t>
    <rPh sb="0" eb="2">
      <t>テキヨウ</t>
    </rPh>
    <phoneticPr fontId="3"/>
  </si>
  <si>
    <t>A</t>
  </si>
  <si>
    <t>直付型・パイプ吊</t>
    <rPh sb="0" eb="2">
      <t>ジカヅ</t>
    </rPh>
    <rPh sb="2" eb="3">
      <t>ガタ</t>
    </rPh>
    <rPh sb="7" eb="8">
      <t>ツ</t>
    </rPh>
    <phoneticPr fontId="3"/>
  </si>
  <si>
    <t>FL40W×2</t>
  </si>
  <si>
    <t>B</t>
  </si>
  <si>
    <t>HF32W×2</t>
    <phoneticPr fontId="3"/>
  </si>
  <si>
    <t>C</t>
  </si>
  <si>
    <t>FL40W×1</t>
  </si>
  <si>
    <t>D</t>
  </si>
  <si>
    <t>直付型</t>
    <rPh sb="0" eb="2">
      <t>ジカヅ</t>
    </rPh>
    <phoneticPr fontId="3"/>
  </si>
  <si>
    <t>FL40W×2</t>
    <phoneticPr fontId="3"/>
  </si>
  <si>
    <t>E</t>
  </si>
  <si>
    <t>直付型・コーナー型</t>
    <rPh sb="0" eb="2">
      <t>ジカヅ</t>
    </rPh>
    <rPh sb="8" eb="9">
      <t>ガタ</t>
    </rPh>
    <phoneticPr fontId="3"/>
  </si>
  <si>
    <t>F</t>
  </si>
  <si>
    <t>G</t>
  </si>
  <si>
    <t>直付型・防水型</t>
    <rPh sb="0" eb="2">
      <t>ジカヅ</t>
    </rPh>
    <phoneticPr fontId="3"/>
  </si>
  <si>
    <t>H</t>
  </si>
  <si>
    <t>逆富士型</t>
  </si>
  <si>
    <t>I</t>
  </si>
  <si>
    <t>逆富士型・防水型</t>
  </si>
  <si>
    <t>J</t>
  </si>
  <si>
    <t>K</t>
  </si>
  <si>
    <t>HF32W×1</t>
  </si>
  <si>
    <t>L</t>
  </si>
  <si>
    <t>FL20W×2</t>
  </si>
  <si>
    <t>M</t>
  </si>
  <si>
    <t>埋込型</t>
    <rPh sb="0" eb="2">
      <t>ウメコミ</t>
    </rPh>
    <rPh sb="2" eb="3">
      <t>ガタ</t>
    </rPh>
    <phoneticPr fontId="3"/>
  </si>
  <si>
    <t>FL40W×3</t>
  </si>
  <si>
    <t>N</t>
  </si>
  <si>
    <t>O</t>
  </si>
  <si>
    <t>P</t>
  </si>
  <si>
    <t>埋込型・防水型</t>
    <rPh sb="0" eb="2">
      <t>ウメコミ</t>
    </rPh>
    <rPh sb="2" eb="3">
      <t>ガタ</t>
    </rPh>
    <rPh sb="4" eb="7">
      <t>ボウスイガタ</t>
    </rPh>
    <phoneticPr fontId="3"/>
  </si>
  <si>
    <t>Q</t>
  </si>
  <si>
    <t>直付型・ﾌﾞﾗｹｯﾄ</t>
    <rPh sb="0" eb="2">
      <t>ジカヅ</t>
    </rPh>
    <rPh sb="2" eb="3">
      <t>ガタ</t>
    </rPh>
    <phoneticPr fontId="3"/>
  </si>
  <si>
    <t>R</t>
  </si>
  <si>
    <t>直付型・防水型</t>
    <rPh sb="0" eb="2">
      <t>ジカヅ</t>
    </rPh>
    <rPh sb="2" eb="3">
      <t>ガタ</t>
    </rPh>
    <rPh sb="4" eb="7">
      <t>ボウスイガタ</t>
    </rPh>
    <phoneticPr fontId="3"/>
  </si>
  <si>
    <t>FL20W×1</t>
  </si>
  <si>
    <t>S</t>
  </si>
  <si>
    <t>直付型・防水型・ﾌﾞﾗｹｯﾄ</t>
    <rPh sb="0" eb="2">
      <t>ジカヅ</t>
    </rPh>
    <rPh sb="2" eb="3">
      <t>ガタ</t>
    </rPh>
    <rPh sb="4" eb="7">
      <t>ボウスイガタ</t>
    </rPh>
    <phoneticPr fontId="3"/>
  </si>
  <si>
    <t>T</t>
  </si>
  <si>
    <t>FL10W×1</t>
  </si>
  <si>
    <t>U</t>
  </si>
  <si>
    <t>V</t>
  </si>
  <si>
    <t>棚下灯・直付型</t>
    <rPh sb="0" eb="1">
      <t>タナ</t>
    </rPh>
    <rPh sb="1" eb="2">
      <t>シタ</t>
    </rPh>
    <rPh sb="2" eb="3">
      <t>ヒ</t>
    </rPh>
    <rPh sb="4" eb="5">
      <t>スナオ</t>
    </rPh>
    <rPh sb="5" eb="6">
      <t>ヅケ</t>
    </rPh>
    <rPh sb="6" eb="7">
      <t>ガタ</t>
    </rPh>
    <phoneticPr fontId="3"/>
  </si>
  <si>
    <t>FL15W×1</t>
  </si>
  <si>
    <t>W</t>
  </si>
  <si>
    <t>黒板灯・直付型・パイプ吊</t>
    <rPh sb="0" eb="2">
      <t>コクバン</t>
    </rPh>
    <rPh sb="2" eb="3">
      <t>ヒ</t>
    </rPh>
    <rPh sb="4" eb="6">
      <t>ジカヅ</t>
    </rPh>
    <rPh sb="6" eb="7">
      <t>ガタ</t>
    </rPh>
    <rPh sb="11" eb="12">
      <t>ツリ</t>
    </rPh>
    <phoneticPr fontId="3"/>
  </si>
  <si>
    <t>X</t>
  </si>
  <si>
    <t>Y</t>
  </si>
  <si>
    <t>黒板灯・直付型</t>
    <rPh sb="0" eb="2">
      <t>コクバン</t>
    </rPh>
    <rPh sb="2" eb="3">
      <t>ヒ</t>
    </rPh>
    <rPh sb="4" eb="6">
      <t>ジカヅ</t>
    </rPh>
    <rPh sb="6" eb="7">
      <t>ガタ</t>
    </rPh>
    <phoneticPr fontId="3"/>
  </si>
  <si>
    <t>Z</t>
  </si>
  <si>
    <t>小計1</t>
  </si>
  <si>
    <t>小計2</t>
  </si>
  <si>
    <t>小計3</t>
  </si>
  <si>
    <t>小計4</t>
  </si>
  <si>
    <t>a</t>
  </si>
  <si>
    <t>表示灯（使用中）・直付・片面</t>
    <rPh sb="0" eb="3">
      <t>ヒョウジトウ</t>
    </rPh>
    <rPh sb="4" eb="6">
      <t>シヨウ</t>
    </rPh>
    <rPh sb="9" eb="11">
      <t>ジカヅ</t>
    </rPh>
    <rPh sb="12" eb="14">
      <t>カタメン</t>
    </rPh>
    <phoneticPr fontId="3"/>
  </si>
  <si>
    <t>b</t>
  </si>
  <si>
    <t>表示灯（使用中）・直付・両面</t>
    <rPh sb="0" eb="3">
      <t>ヒョウジトウ</t>
    </rPh>
    <rPh sb="4" eb="6">
      <t>シヨウ</t>
    </rPh>
    <rPh sb="9" eb="11">
      <t>ジカヅ</t>
    </rPh>
    <rPh sb="12" eb="14">
      <t>リョウメン</t>
    </rPh>
    <phoneticPr fontId="3"/>
  </si>
  <si>
    <t>c</t>
  </si>
  <si>
    <t>天吊型・直付</t>
    <rPh sb="0" eb="2">
      <t>テンツリ</t>
    </rPh>
    <rPh sb="2" eb="3">
      <t>ガタ</t>
    </rPh>
    <rPh sb="4" eb="6">
      <t>ジカヅ</t>
    </rPh>
    <phoneticPr fontId="3"/>
  </si>
  <si>
    <t>FCL32×2</t>
  </si>
  <si>
    <t>d</t>
  </si>
  <si>
    <t>殺菌灯・ﾁｪｰﾝ吊</t>
    <rPh sb="0" eb="3">
      <t>サッキントウ</t>
    </rPh>
    <rPh sb="8" eb="9">
      <t>ツ</t>
    </rPh>
    <phoneticPr fontId="3"/>
  </si>
  <si>
    <t>e</t>
  </si>
  <si>
    <t>外灯・防水型</t>
    <rPh sb="0" eb="2">
      <t>ガイトウ</t>
    </rPh>
    <rPh sb="3" eb="6">
      <t>ボウスイガタ</t>
    </rPh>
    <phoneticPr fontId="3"/>
  </si>
  <si>
    <t>HF400W×1</t>
  </si>
  <si>
    <t>f</t>
  </si>
  <si>
    <t>非常照明・逆富士型</t>
    <rPh sb="0" eb="2">
      <t>ヒジョウ</t>
    </rPh>
    <rPh sb="2" eb="4">
      <t>ショウメイ</t>
    </rPh>
    <rPh sb="5" eb="9">
      <t>ギャクフジガタ</t>
    </rPh>
    <phoneticPr fontId="3"/>
  </si>
  <si>
    <t>FL40W×1　
電池内蔵</t>
    <rPh sb="9" eb="11">
      <t>デンチ</t>
    </rPh>
    <rPh sb="11" eb="13">
      <t>ナイゾウ</t>
    </rPh>
    <phoneticPr fontId="3"/>
  </si>
  <si>
    <t>g</t>
  </si>
  <si>
    <t>避難口誘導灯 パイプ吊・片面</t>
    <rPh sb="0" eb="2">
      <t>ヒナン</t>
    </rPh>
    <rPh sb="2" eb="3">
      <t>グチ</t>
    </rPh>
    <rPh sb="3" eb="6">
      <t>ユウドウトウ</t>
    </rPh>
    <rPh sb="10" eb="11">
      <t>ツ</t>
    </rPh>
    <phoneticPr fontId="3"/>
  </si>
  <si>
    <t>FL10W×1
電源内蔵</t>
    <rPh sb="8" eb="10">
      <t>デンゲン</t>
    </rPh>
    <rPh sb="10" eb="12">
      <t>ナイゾウ</t>
    </rPh>
    <phoneticPr fontId="3"/>
  </si>
  <si>
    <t>h</t>
  </si>
  <si>
    <t>避難口誘導灯 直付・片面</t>
    <rPh sb="0" eb="2">
      <t>ヒナン</t>
    </rPh>
    <rPh sb="2" eb="3">
      <t>グチ</t>
    </rPh>
    <rPh sb="3" eb="6">
      <t>ユウドウトウ</t>
    </rPh>
    <rPh sb="7" eb="9">
      <t>スナオヅケ</t>
    </rPh>
    <phoneticPr fontId="3"/>
  </si>
  <si>
    <t>C級
電源内蔵</t>
    <rPh sb="1" eb="2">
      <t>キュウ</t>
    </rPh>
    <rPh sb="3" eb="5">
      <t>デンゲン</t>
    </rPh>
    <rPh sb="5" eb="7">
      <t>ナイゾウ</t>
    </rPh>
    <phoneticPr fontId="3"/>
  </si>
  <si>
    <t>i</t>
  </si>
  <si>
    <t>避難口誘導灯 パイプ吊・両面</t>
    <rPh sb="0" eb="2">
      <t>ヒナン</t>
    </rPh>
    <rPh sb="2" eb="3">
      <t>グチ</t>
    </rPh>
    <rPh sb="3" eb="6">
      <t>ユウドウトウ</t>
    </rPh>
    <rPh sb="10" eb="11">
      <t>ツリ</t>
    </rPh>
    <rPh sb="12" eb="14">
      <t>リョウメン</t>
    </rPh>
    <phoneticPr fontId="3"/>
  </si>
  <si>
    <t>FL10W×1
電源内蔵</t>
  </si>
  <si>
    <t>j</t>
  </si>
  <si>
    <t>直付型</t>
    <rPh sb="0" eb="2">
      <t>ジカヅ</t>
    </rPh>
    <rPh sb="2" eb="3">
      <t>ガタ</t>
    </rPh>
    <phoneticPr fontId="3"/>
  </si>
  <si>
    <t>IL60W×1</t>
  </si>
  <si>
    <t>k</t>
  </si>
  <si>
    <t>l</t>
  </si>
  <si>
    <t>m</t>
  </si>
  <si>
    <t>投光器・防水型</t>
    <rPh sb="0" eb="2">
      <t>トウコウ</t>
    </rPh>
    <rPh sb="2" eb="3">
      <t>キ</t>
    </rPh>
    <rPh sb="4" eb="7">
      <t>ボウスイガタ</t>
    </rPh>
    <phoneticPr fontId="3"/>
  </si>
  <si>
    <t>n</t>
  </si>
  <si>
    <t>三色回転灯・直付型</t>
    <rPh sb="0" eb="2">
      <t>サンショク</t>
    </rPh>
    <rPh sb="2" eb="5">
      <t>カイテントウ</t>
    </rPh>
    <rPh sb="6" eb="8">
      <t>ジカヅ</t>
    </rPh>
    <rPh sb="8" eb="9">
      <t>ガタ</t>
    </rPh>
    <phoneticPr fontId="3"/>
  </si>
  <si>
    <t>IL20W×1</t>
  </si>
  <si>
    <t>o</t>
  </si>
  <si>
    <t>赤色灯・直付型</t>
    <rPh sb="0" eb="3">
      <t>セキショクトウ</t>
    </rPh>
    <rPh sb="4" eb="6">
      <t>ジカヅ</t>
    </rPh>
    <rPh sb="6" eb="7">
      <t>ガタ</t>
    </rPh>
    <phoneticPr fontId="3"/>
  </si>
  <si>
    <t>IL5W×1</t>
  </si>
  <si>
    <t>p</t>
  </si>
  <si>
    <t>RL200W×1</t>
  </si>
  <si>
    <t>q</t>
  </si>
  <si>
    <t>高天井・直付</t>
    <rPh sb="0" eb="1">
      <t>タカ</t>
    </rPh>
    <rPh sb="1" eb="3">
      <t>テンジョウ</t>
    </rPh>
    <rPh sb="4" eb="6">
      <t>ジカヅ</t>
    </rPh>
    <phoneticPr fontId="3"/>
  </si>
  <si>
    <t>MF400W×1</t>
  </si>
  <si>
    <t>r</t>
  </si>
  <si>
    <t>MF400W×1
光補償付</t>
    <rPh sb="9" eb="10">
      <t>ヒカリ</t>
    </rPh>
    <rPh sb="10" eb="12">
      <t>ホショウ</t>
    </rPh>
    <rPh sb="12" eb="13">
      <t>ツ</t>
    </rPh>
    <phoneticPr fontId="3"/>
  </si>
  <si>
    <t>s</t>
  </si>
  <si>
    <t>ｔ</t>
  </si>
  <si>
    <t>HF32W×1</t>
    <phoneticPr fontId="3"/>
  </si>
  <si>
    <t>u</t>
  </si>
  <si>
    <t>富士型</t>
    <rPh sb="0" eb="2">
      <t>フジ</t>
    </rPh>
    <rPh sb="2" eb="3">
      <t>ガタ</t>
    </rPh>
    <phoneticPr fontId="3"/>
  </si>
  <si>
    <t>HF16W×1</t>
    <phoneticPr fontId="3"/>
  </si>
  <si>
    <t>v</t>
  </si>
  <si>
    <t>w</t>
  </si>
  <si>
    <t>x</t>
  </si>
  <si>
    <t>y</t>
  </si>
  <si>
    <t>z</t>
  </si>
  <si>
    <t>α</t>
  </si>
  <si>
    <t>外部</t>
    <rPh sb="0" eb="2">
      <t>ガイブ</t>
    </rPh>
    <phoneticPr fontId="3"/>
  </si>
  <si>
    <t>普通教室×3</t>
    <rPh sb="0" eb="2">
      <t>フツウ</t>
    </rPh>
    <phoneticPr fontId="3"/>
  </si>
  <si>
    <t>保健室</t>
    <rPh sb="0" eb="3">
      <t>ホケンシツ</t>
    </rPh>
    <phoneticPr fontId="3"/>
  </si>
  <si>
    <t>廊下</t>
    <rPh sb="0" eb="2">
      <t>ロウカ</t>
    </rPh>
    <phoneticPr fontId="3"/>
  </si>
  <si>
    <t>機械室</t>
    <rPh sb="0" eb="3">
      <t>キカイシツ</t>
    </rPh>
    <phoneticPr fontId="3"/>
  </si>
  <si>
    <t>男子トイレ・誰でもトイレ</t>
    <rPh sb="0" eb="2">
      <t>ダンシ</t>
    </rPh>
    <rPh sb="6" eb="7">
      <t>ダレ</t>
    </rPh>
    <phoneticPr fontId="3"/>
  </si>
  <si>
    <t>女子トイレ</t>
    <rPh sb="0" eb="2">
      <t>ジョシ</t>
    </rPh>
    <phoneticPr fontId="3"/>
  </si>
  <si>
    <t>用務員室</t>
    <rPh sb="0" eb="3">
      <t>ヨウムイン</t>
    </rPh>
    <rPh sb="3" eb="4">
      <t>シツ</t>
    </rPh>
    <phoneticPr fontId="3"/>
  </si>
  <si>
    <t>玄関</t>
    <rPh sb="0" eb="2">
      <t>ゲンカン</t>
    </rPh>
    <phoneticPr fontId="3"/>
  </si>
  <si>
    <t>昇降口</t>
    <phoneticPr fontId="3"/>
  </si>
  <si>
    <t>教材室</t>
    <phoneticPr fontId="3"/>
  </si>
  <si>
    <t>倉庫</t>
    <rPh sb="0" eb="2">
      <t>ソウコ</t>
    </rPh>
    <phoneticPr fontId="3"/>
  </si>
  <si>
    <t>準備室</t>
    <rPh sb="0" eb="3">
      <t>ジュンビシツ</t>
    </rPh>
    <phoneticPr fontId="3"/>
  </si>
  <si>
    <t>図書室</t>
    <rPh sb="0" eb="3">
      <t>トショシツ</t>
    </rPh>
    <phoneticPr fontId="3"/>
  </si>
  <si>
    <t>家庭科室</t>
    <rPh sb="0" eb="4">
      <t>カテイカシツ</t>
    </rPh>
    <phoneticPr fontId="3"/>
  </si>
  <si>
    <t>特支（職員室)</t>
    <rPh sb="0" eb="2">
      <t>トクシ</t>
    </rPh>
    <rPh sb="3" eb="6">
      <t>ショクインシツ</t>
    </rPh>
    <phoneticPr fontId="3"/>
  </si>
  <si>
    <t>特支</t>
    <rPh sb="0" eb="2">
      <t>トクシ</t>
    </rPh>
    <phoneticPr fontId="3"/>
  </si>
  <si>
    <t>特支×2</t>
    <rPh sb="0" eb="2">
      <t>トクシ</t>
    </rPh>
    <phoneticPr fontId="3"/>
  </si>
  <si>
    <t>配膳室</t>
    <rPh sb="0" eb="3">
      <t>ハイゼンシツ</t>
    </rPh>
    <phoneticPr fontId="3"/>
  </si>
  <si>
    <t>給食室</t>
    <rPh sb="0" eb="3">
      <t>キュウショクシツ</t>
    </rPh>
    <phoneticPr fontId="3"/>
  </si>
  <si>
    <t>休憩室</t>
    <rPh sb="0" eb="3">
      <t>キュウケイシツ</t>
    </rPh>
    <phoneticPr fontId="3"/>
  </si>
  <si>
    <t>事務室</t>
    <rPh sb="0" eb="3">
      <t>ジムシツ</t>
    </rPh>
    <phoneticPr fontId="3"/>
  </si>
  <si>
    <t>シャワー</t>
    <phoneticPr fontId="3"/>
  </si>
  <si>
    <t>前室</t>
    <rPh sb="0" eb="2">
      <t>ゼンシツ</t>
    </rPh>
    <phoneticPr fontId="3"/>
  </si>
  <si>
    <t>食品庫</t>
    <rPh sb="0" eb="3">
      <t>ショクヒンコ</t>
    </rPh>
    <phoneticPr fontId="3"/>
  </si>
  <si>
    <t>12棟</t>
    <rPh sb="2" eb="3">
      <t>トウ</t>
    </rPh>
    <phoneticPr fontId="3"/>
  </si>
  <si>
    <t>特別活動室×2</t>
    <rPh sb="0" eb="2">
      <t>トクベツ</t>
    </rPh>
    <rPh sb="2" eb="4">
      <t>カツドウ</t>
    </rPh>
    <rPh sb="4" eb="5">
      <t>シツ</t>
    </rPh>
    <phoneticPr fontId="3"/>
  </si>
  <si>
    <t>男子トイレ</t>
    <rPh sb="0" eb="2">
      <t>ダンシ</t>
    </rPh>
    <phoneticPr fontId="3"/>
  </si>
  <si>
    <t>誰でもトイレ</t>
    <rPh sb="0" eb="1">
      <t>ダレ</t>
    </rPh>
    <phoneticPr fontId="3"/>
  </si>
  <si>
    <t>計</t>
  </si>
  <si>
    <t>1F</t>
    <phoneticPr fontId="3"/>
  </si>
  <si>
    <t>普通教室</t>
    <rPh sb="0" eb="2">
      <t>フツウ</t>
    </rPh>
    <rPh sb="2" eb="4">
      <t>キョウシツ</t>
    </rPh>
    <phoneticPr fontId="3"/>
  </si>
  <si>
    <t>放送室</t>
    <rPh sb="0" eb="3">
      <t>ホウソウシツ</t>
    </rPh>
    <phoneticPr fontId="3"/>
  </si>
  <si>
    <t>更衣室</t>
    <rPh sb="0" eb="3">
      <t>コウイシツ</t>
    </rPh>
    <phoneticPr fontId="3"/>
  </si>
  <si>
    <t>校長室</t>
    <rPh sb="0" eb="3">
      <t>コウチョウシツ</t>
    </rPh>
    <phoneticPr fontId="3"/>
  </si>
  <si>
    <t>職員室</t>
    <rPh sb="0" eb="3">
      <t>ショクインシツ</t>
    </rPh>
    <phoneticPr fontId="3"/>
  </si>
  <si>
    <t>印刷室</t>
    <rPh sb="0" eb="3">
      <t>インサツシツ</t>
    </rPh>
    <phoneticPr fontId="3"/>
  </si>
  <si>
    <t>教材室</t>
    <rPh sb="0" eb="2">
      <t>キョウザイ</t>
    </rPh>
    <rPh sb="2" eb="3">
      <t>シツ</t>
    </rPh>
    <phoneticPr fontId="3"/>
  </si>
  <si>
    <t>音楽室</t>
    <rPh sb="0" eb="3">
      <t>オンガクシツ</t>
    </rPh>
    <phoneticPr fontId="3"/>
  </si>
  <si>
    <t>図工室</t>
    <rPh sb="0" eb="3">
      <t>ズコウシツ</t>
    </rPh>
    <phoneticPr fontId="3"/>
  </si>
  <si>
    <t>リソースルーム</t>
    <phoneticPr fontId="3"/>
  </si>
  <si>
    <t>ファンルーム</t>
  </si>
  <si>
    <t>普通教室×2</t>
    <rPh sb="0" eb="2">
      <t>フツウ</t>
    </rPh>
    <rPh sb="2" eb="4">
      <t>キョウシツ</t>
    </rPh>
    <phoneticPr fontId="3"/>
  </si>
  <si>
    <t>２F</t>
    <phoneticPr fontId="3"/>
  </si>
  <si>
    <t>普通教室×4</t>
    <rPh sb="0" eb="2">
      <t>フツウ</t>
    </rPh>
    <rPh sb="2" eb="4">
      <t>キョウシツ</t>
    </rPh>
    <phoneticPr fontId="3"/>
  </si>
  <si>
    <t>PC室</t>
    <rPh sb="2" eb="3">
      <t>シツ</t>
    </rPh>
    <phoneticPr fontId="3"/>
  </si>
  <si>
    <t>男子トイレ</t>
    <phoneticPr fontId="3"/>
  </si>
  <si>
    <t>会議室</t>
    <rPh sb="0" eb="3">
      <t>カイギシツ</t>
    </rPh>
    <phoneticPr fontId="3"/>
  </si>
  <si>
    <t>理科室</t>
    <rPh sb="0" eb="3">
      <t>リカシツ</t>
    </rPh>
    <phoneticPr fontId="3"/>
  </si>
  <si>
    <t>特別活動室</t>
    <rPh sb="0" eb="2">
      <t>トクベツ</t>
    </rPh>
    <rPh sb="2" eb="4">
      <t>カツドウ</t>
    </rPh>
    <rPh sb="4" eb="5">
      <t>シツ</t>
    </rPh>
    <phoneticPr fontId="3"/>
  </si>
  <si>
    <t>３F</t>
    <phoneticPr fontId="3"/>
  </si>
  <si>
    <t>屋上</t>
    <rPh sb="0" eb="2">
      <t>オクジョウ</t>
    </rPh>
    <phoneticPr fontId="3"/>
  </si>
  <si>
    <t>階段室</t>
    <rPh sb="0" eb="2">
      <t>カイダン</t>
    </rPh>
    <rPh sb="2" eb="3">
      <t>シツ</t>
    </rPh>
    <phoneticPr fontId="3"/>
  </si>
  <si>
    <t>体育館</t>
    <rPh sb="0" eb="3">
      <t>タイイクカン</t>
    </rPh>
    <phoneticPr fontId="3"/>
  </si>
  <si>
    <t>通路</t>
    <rPh sb="0" eb="2">
      <t>ツウロ</t>
    </rPh>
    <phoneticPr fontId="3"/>
  </si>
  <si>
    <t>控室</t>
    <rPh sb="0" eb="2">
      <t>ヒカエシツ</t>
    </rPh>
    <phoneticPr fontId="3"/>
  </si>
  <si>
    <t>式台</t>
    <rPh sb="0" eb="2">
      <t>シキダイ</t>
    </rPh>
    <phoneticPr fontId="3"/>
  </si>
  <si>
    <t>アリーナ</t>
  </si>
  <si>
    <t>予備室</t>
    <rPh sb="0" eb="3">
      <t>ヨビシツ</t>
    </rPh>
    <phoneticPr fontId="3"/>
  </si>
  <si>
    <t>５棟ポンプ室</t>
    <rPh sb="1" eb="2">
      <t>トウ</t>
    </rPh>
    <rPh sb="5" eb="6">
      <t>シツ</t>
    </rPh>
    <phoneticPr fontId="3"/>
  </si>
  <si>
    <t>６棟浄化槽機械室</t>
    <rPh sb="1" eb="2">
      <t>トウ</t>
    </rPh>
    <rPh sb="2" eb="5">
      <t>ジョウカソウ</t>
    </rPh>
    <rPh sb="5" eb="8">
      <t>キカイシツ</t>
    </rPh>
    <phoneticPr fontId="3"/>
  </si>
  <si>
    <t>9棟倉庫</t>
    <rPh sb="1" eb="2">
      <t>トウ</t>
    </rPh>
    <rPh sb="2" eb="4">
      <t>ソウコ</t>
    </rPh>
    <phoneticPr fontId="3"/>
  </si>
  <si>
    <t>楽焼小屋</t>
    <rPh sb="0" eb="2">
      <t>ラクヤキ</t>
    </rPh>
    <rPh sb="2" eb="4">
      <t>コヤ</t>
    </rPh>
    <phoneticPr fontId="3"/>
  </si>
  <si>
    <t>屋上・附属棟</t>
    <rPh sb="0" eb="2">
      <t>オクジョウ</t>
    </rPh>
    <rPh sb="3" eb="5">
      <t>フゾク</t>
    </rPh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</si>
</sst>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quotePrefix="1" applyFont="1" applyBorder="1" applyAlignment="1">
      <alignment horizontal="left"/>
    </xf>
    <xf numFmtId="0" fontId="4" fillId="0" borderId="0" xfId="0" applyFont="1" applyBorder="1"/>
    <xf numFmtId="0" fontId="5" fillId="0" borderId="0" xfId="0" quotePrefix="1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/>
    <xf numFmtId="17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5" fillId="0" borderId="0" xfId="0" quotePrefix="1" applyNumberFormat="1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shrinkToFit="1"/>
    </xf>
    <xf numFmtId="38" fontId="6" fillId="0" borderId="0" xfId="1" applyFont="1"/>
    <xf numFmtId="0" fontId="2" fillId="0" borderId="0" xfId="0" quotePrefix="1" applyFont="1" applyBorder="1" applyAlignment="1">
      <alignment horizontal="left" shrinkToFit="1"/>
    </xf>
    <xf numFmtId="0" fontId="9" fillId="0" borderId="0" xfId="0" quotePrefix="1" applyFont="1" applyBorder="1" applyAlignment="1">
      <alignment horizontal="left" shrinkToFit="1"/>
    </xf>
    <xf numFmtId="0" fontId="4" fillId="0" borderId="0" xfId="0" applyFont="1" applyBorder="1" applyAlignment="1">
      <alignment shrinkToFit="1"/>
    </xf>
    <xf numFmtId="3" fontId="4" fillId="0" borderId="0" xfId="0" applyNumberFormat="1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4" xfId="0" applyFont="1" applyBorder="1" applyAlignment="1">
      <alignment horizontal="distributed" vertical="center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3" xfId="0" applyFont="1" applyBorder="1" applyAlignment="1">
      <alignment horizontal="distributed" vertical="center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2" xfId="0" applyFont="1" applyBorder="1" applyAlignment="1">
      <alignment horizontal="distributed" vertical="center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center" vertical="center" shrinkToFit="1"/>
    </xf>
    <xf numFmtId="3" fontId="6" fillId="0" borderId="32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 shrinkToFit="1"/>
    </xf>
    <xf numFmtId="3" fontId="6" fillId="0" borderId="34" xfId="0" applyNumberFormat="1" applyFont="1" applyBorder="1" applyAlignment="1">
      <alignment horizontal="center" shrinkToFit="1"/>
    </xf>
    <xf numFmtId="3" fontId="6" fillId="0" borderId="35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/>
    </xf>
    <xf numFmtId="38" fontId="6" fillId="0" borderId="36" xfId="1" applyFont="1" applyBorder="1" applyAlignment="1">
      <alignment horizontal="right"/>
    </xf>
    <xf numFmtId="0" fontId="6" fillId="0" borderId="37" xfId="0" applyFont="1" applyBorder="1" applyAlignment="1">
      <alignment horizontal="left" vertical="center" shrinkToFit="1"/>
    </xf>
    <xf numFmtId="0" fontId="6" fillId="0" borderId="3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176" fontId="6" fillId="0" borderId="34" xfId="0" applyNumberFormat="1" applyFont="1" applyBorder="1" applyAlignment="1">
      <alignment horizontal="center" shrinkToFit="1"/>
    </xf>
    <xf numFmtId="176" fontId="6" fillId="0" borderId="33" xfId="0" applyNumberFormat="1" applyFont="1" applyBorder="1" applyAlignment="1">
      <alignment horizontal="center" shrinkToFit="1"/>
    </xf>
    <xf numFmtId="38" fontId="6" fillId="0" borderId="40" xfId="1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41" xfId="0" applyFont="1" applyBorder="1" applyAlignment="1">
      <alignment horizontal="left" vertical="center" shrinkToFit="1"/>
    </xf>
    <xf numFmtId="3" fontId="6" fillId="0" borderId="42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left" vertical="center" shrinkToFit="1"/>
    </xf>
    <xf numFmtId="0" fontId="10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center" vertical="center" shrinkToFit="1"/>
    </xf>
    <xf numFmtId="3" fontId="6" fillId="0" borderId="48" xfId="0" applyNumberFormat="1" applyFont="1" applyBorder="1" applyAlignment="1">
      <alignment horizontal="center" shrinkToFit="1"/>
    </xf>
    <xf numFmtId="3" fontId="6" fillId="0" borderId="49" xfId="0" applyNumberFormat="1" applyFont="1" applyBorder="1" applyAlignment="1">
      <alignment horizontal="center" shrinkToFit="1"/>
    </xf>
    <xf numFmtId="3" fontId="6" fillId="0" borderId="50" xfId="0" applyNumberFormat="1" applyFont="1" applyBorder="1" applyAlignment="1">
      <alignment horizontal="center" shrinkToFit="1"/>
    </xf>
    <xf numFmtId="3" fontId="6" fillId="0" borderId="51" xfId="0" applyNumberFormat="1" applyFont="1" applyBorder="1" applyAlignment="1">
      <alignment horizontal="center" shrinkToFit="1"/>
    </xf>
    <xf numFmtId="38" fontId="6" fillId="0" borderId="52" xfId="1" applyFont="1" applyBorder="1" applyAlignment="1">
      <alignment horizontal="right"/>
    </xf>
    <xf numFmtId="0" fontId="6" fillId="0" borderId="53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wrapText="1" shrinkToFit="1"/>
    </xf>
    <xf numFmtId="0" fontId="6" fillId="0" borderId="54" xfId="0" applyFont="1" applyBorder="1" applyAlignment="1">
      <alignment horizontal="center" vertical="center" shrinkToFit="1"/>
    </xf>
    <xf numFmtId="3" fontId="6" fillId="0" borderId="55" xfId="0" applyNumberFormat="1" applyFont="1" applyBorder="1" applyAlignment="1">
      <alignment horizontal="center" shrinkToFit="1"/>
    </xf>
    <xf numFmtId="3" fontId="6" fillId="0" borderId="56" xfId="0" applyNumberFormat="1" applyFont="1" applyBorder="1" applyAlignment="1">
      <alignment horizontal="center" shrinkToFit="1"/>
    </xf>
    <xf numFmtId="3" fontId="6" fillId="0" borderId="57" xfId="0" applyNumberFormat="1" applyFont="1" applyBorder="1" applyAlignment="1">
      <alignment horizontal="center" shrinkToFit="1"/>
    </xf>
    <xf numFmtId="3" fontId="6" fillId="0" borderId="58" xfId="0" applyNumberFormat="1" applyFont="1" applyBorder="1" applyAlignment="1">
      <alignment horizontal="center" shrinkToFit="1"/>
    </xf>
    <xf numFmtId="0" fontId="10" fillId="0" borderId="30" xfId="0" applyFont="1" applyBorder="1" applyAlignment="1">
      <alignment horizontal="left" vertical="center" wrapText="1" shrinkToFit="1"/>
    </xf>
    <xf numFmtId="0" fontId="10" fillId="0" borderId="39" xfId="0" applyFont="1" applyBorder="1" applyAlignment="1">
      <alignment horizontal="left" vertical="center" wrapText="1" shrinkToFit="1"/>
    </xf>
    <xf numFmtId="3" fontId="6" fillId="0" borderId="59" xfId="0" applyNumberFormat="1" applyFont="1" applyBorder="1" applyAlignment="1">
      <alignment horizontal="center" shrinkToFit="1"/>
    </xf>
    <xf numFmtId="3" fontId="6" fillId="0" borderId="60" xfId="0" applyNumberFormat="1" applyFont="1" applyBorder="1" applyAlignment="1">
      <alignment horizontal="center" shrinkToFit="1"/>
    </xf>
    <xf numFmtId="38" fontId="6" fillId="0" borderId="61" xfId="1" applyFont="1" applyBorder="1" applyAlignment="1">
      <alignment horizontal="right"/>
    </xf>
    <xf numFmtId="0" fontId="6" fillId="0" borderId="62" xfId="0" applyFont="1" applyBorder="1" applyAlignment="1">
      <alignment horizontal="center" vertical="center" shrinkToFit="1"/>
    </xf>
    <xf numFmtId="3" fontId="6" fillId="0" borderId="63" xfId="0" applyNumberFormat="1" applyFont="1" applyBorder="1" applyAlignment="1">
      <alignment horizontal="center" shrinkToFit="1"/>
    </xf>
    <xf numFmtId="3" fontId="6" fillId="0" borderId="64" xfId="0" applyNumberFormat="1" applyFont="1" applyBorder="1" applyAlignment="1">
      <alignment horizontal="center" shrinkToFit="1"/>
    </xf>
    <xf numFmtId="3" fontId="6" fillId="0" borderId="65" xfId="0" applyNumberFormat="1" applyFont="1" applyBorder="1" applyAlignment="1">
      <alignment horizontal="center" shrinkToFit="1"/>
    </xf>
    <xf numFmtId="38" fontId="6" fillId="0" borderId="66" xfId="1" applyFont="1" applyBorder="1" applyAlignment="1">
      <alignment horizontal="right"/>
    </xf>
    <xf numFmtId="0" fontId="6" fillId="0" borderId="67" xfId="0" applyFont="1" applyBorder="1" applyAlignment="1">
      <alignment horizontal="left" vertical="center" shrinkToFit="1"/>
    </xf>
    <xf numFmtId="0" fontId="6" fillId="0" borderId="0" xfId="0" applyFont="1" applyAlignment="1">
      <alignment shrinkToFit="1"/>
    </xf>
    <xf numFmtId="0" fontId="6" fillId="0" borderId="68" xfId="0" applyFont="1" applyBorder="1" applyAlignment="1">
      <alignment horizontal="left" vertical="center" shrinkToFit="1"/>
    </xf>
    <xf numFmtId="0" fontId="10" fillId="0" borderId="69" xfId="0" applyFont="1" applyBorder="1" applyAlignment="1">
      <alignment horizontal="left" vertical="center" shrinkToFit="1"/>
    </xf>
    <xf numFmtId="3" fontId="6" fillId="0" borderId="70" xfId="0" applyNumberFormat="1" applyFont="1" applyBorder="1" applyAlignment="1">
      <alignment horizontal="center" shrinkToFit="1"/>
    </xf>
    <xf numFmtId="3" fontId="6" fillId="0" borderId="0" xfId="0" applyNumberFormat="1" applyFont="1" applyAlignment="1">
      <alignment shrinkToFit="1"/>
    </xf>
    <xf numFmtId="0" fontId="10" fillId="0" borderId="46" xfId="0" applyFont="1" applyBorder="1" applyAlignment="1">
      <alignment horizontal="left" vertical="center" wrapText="1" shrinkToFit="1"/>
    </xf>
    <xf numFmtId="0" fontId="6" fillId="0" borderId="80" xfId="0" applyFont="1" applyBorder="1" applyAlignment="1">
      <alignment horizontal="center" vertical="center" shrinkToFit="1"/>
    </xf>
    <xf numFmtId="0" fontId="10" fillId="0" borderId="0" xfId="0" applyFont="1" applyAlignment="1">
      <alignment shrinkToFit="1"/>
    </xf>
    <xf numFmtId="3" fontId="6" fillId="0" borderId="0" xfId="0" applyNumberFormat="1" applyFont="1" applyAlignment="1">
      <alignment horizontal="center" shrinkToFit="1"/>
    </xf>
    <xf numFmtId="38" fontId="6" fillId="0" borderId="0" xfId="1" applyFont="1" applyAlignment="1">
      <alignment shrinkToFit="1"/>
    </xf>
    <xf numFmtId="0" fontId="6" fillId="0" borderId="0" xfId="0" applyFont="1" applyAlignment="1">
      <alignment horizontal="center" shrinkToFit="1"/>
    </xf>
    <xf numFmtId="3" fontId="6" fillId="0" borderId="77" xfId="0" applyNumberFormat="1" applyFont="1" applyBorder="1" applyAlignment="1">
      <alignment horizontal="center" textRotation="255" shrinkToFit="1"/>
    </xf>
    <xf numFmtId="3" fontId="6" fillId="0" borderId="78" xfId="0" applyNumberFormat="1" applyFont="1" applyBorder="1" applyAlignment="1">
      <alignment horizontal="center" textRotation="255" shrinkToFit="1"/>
    </xf>
    <xf numFmtId="3" fontId="6" fillId="0" borderId="79" xfId="0" applyNumberFormat="1" applyFont="1" applyBorder="1" applyAlignment="1">
      <alignment horizontal="center" textRotation="255" shrinkToFit="1"/>
    </xf>
    <xf numFmtId="38" fontId="6" fillId="0" borderId="9" xfId="1" applyFont="1" applyBorder="1" applyAlignment="1">
      <alignment horizontal="center" vertical="center" textRotation="255" shrinkToFit="1"/>
    </xf>
    <xf numFmtId="38" fontId="6" fillId="0" borderId="18" xfId="1" applyFont="1" applyBorder="1" applyAlignment="1">
      <alignment horizontal="center" vertical="center" textRotation="255" shrinkToFit="1"/>
    </xf>
    <xf numFmtId="38" fontId="6" fillId="0" borderId="27" xfId="1" applyFont="1" applyBorder="1" applyAlignment="1">
      <alignment horizontal="center" vertical="center" textRotation="255" shrinkToFit="1"/>
    </xf>
    <xf numFmtId="3" fontId="6" fillId="0" borderId="6" xfId="0" applyNumberFormat="1" applyFont="1" applyBorder="1" applyAlignment="1">
      <alignment horizontal="center" textRotation="255" shrinkToFit="1"/>
    </xf>
    <xf numFmtId="3" fontId="6" fillId="0" borderId="15" xfId="0" applyNumberFormat="1" applyFont="1" applyBorder="1" applyAlignment="1">
      <alignment horizontal="center" textRotation="255" shrinkToFit="1"/>
    </xf>
    <xf numFmtId="3" fontId="6" fillId="0" borderId="24" xfId="0" applyNumberFormat="1" applyFont="1" applyBorder="1" applyAlignment="1">
      <alignment horizontal="center" textRotation="255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74" xfId="0" applyFont="1" applyBorder="1" applyAlignment="1">
      <alignment horizontal="left" vertical="center" shrinkToFit="1"/>
    </xf>
    <xf numFmtId="0" fontId="6" fillId="0" borderId="75" xfId="0" applyFont="1" applyBorder="1" applyAlignment="1">
      <alignment horizontal="left" vertical="center" shrinkToFit="1"/>
    </xf>
    <xf numFmtId="0" fontId="6" fillId="0" borderId="76" xfId="0" applyFont="1" applyBorder="1" applyAlignment="1">
      <alignment horizontal="left" vertical="center" shrinkToFit="1"/>
    </xf>
    <xf numFmtId="0" fontId="6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6" fillId="0" borderId="71" xfId="0" applyNumberFormat="1" applyFont="1" applyBorder="1" applyAlignment="1">
      <alignment horizontal="center" vertical="top" textRotation="255" shrinkToFit="1"/>
    </xf>
    <xf numFmtId="3" fontId="6" fillId="0" borderId="72" xfId="0" applyNumberFormat="1" applyFont="1" applyBorder="1" applyAlignment="1">
      <alignment horizontal="center" vertical="top" textRotation="255" shrinkToFit="1"/>
    </xf>
    <xf numFmtId="3" fontId="6" fillId="0" borderId="73" xfId="0" applyNumberFormat="1" applyFont="1" applyBorder="1" applyAlignment="1">
      <alignment horizontal="center" vertical="top" textRotation="255" shrinkToFit="1"/>
    </xf>
    <xf numFmtId="0" fontId="6" fillId="0" borderId="6" xfId="0" applyFont="1" applyBorder="1" applyAlignment="1">
      <alignment horizontal="center" vertical="top" textRotation="255" shrinkToFit="1"/>
    </xf>
    <xf numFmtId="0" fontId="6" fillId="0" borderId="15" xfId="0" applyFont="1" applyBorder="1" applyAlignment="1">
      <alignment horizontal="center" vertical="top" textRotation="255" shrinkToFit="1"/>
    </xf>
    <xf numFmtId="0" fontId="6" fillId="0" borderId="24" xfId="0" applyFont="1" applyBorder="1" applyAlignment="1">
      <alignment horizontal="center" vertical="top" textRotation="255" shrinkToFit="1"/>
    </xf>
    <xf numFmtId="3" fontId="6" fillId="0" borderId="5" xfId="0" applyNumberFormat="1" applyFont="1" applyBorder="1" applyAlignment="1">
      <alignment horizontal="center" vertical="top" textRotation="255" shrinkToFit="1"/>
    </xf>
    <xf numFmtId="3" fontId="6" fillId="0" borderId="14" xfId="0" applyNumberFormat="1" applyFont="1" applyBorder="1" applyAlignment="1">
      <alignment horizontal="center" vertical="top" textRotation="255" shrinkToFit="1"/>
    </xf>
    <xf numFmtId="3" fontId="6" fillId="0" borderId="23" xfId="0" applyNumberFormat="1" applyFont="1" applyBorder="1" applyAlignment="1">
      <alignment horizontal="center" vertical="top" textRotation="255" shrinkToFit="1"/>
    </xf>
    <xf numFmtId="0" fontId="6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6" fillId="0" borderId="71" xfId="0" applyNumberFormat="1" applyFont="1" applyBorder="1" applyAlignment="1">
      <alignment horizontal="center" textRotation="255" shrinkToFit="1"/>
    </xf>
    <xf numFmtId="3" fontId="6" fillId="0" borderId="72" xfId="0" applyNumberFormat="1" applyFont="1" applyBorder="1" applyAlignment="1">
      <alignment horizontal="center" textRotation="255" shrinkToFit="1"/>
    </xf>
    <xf numFmtId="3" fontId="6" fillId="0" borderId="73" xfId="0" applyNumberFormat="1" applyFont="1" applyBorder="1" applyAlignment="1">
      <alignment horizontal="center" textRotation="255" shrinkToFit="1"/>
    </xf>
    <xf numFmtId="3" fontId="6" fillId="0" borderId="5" xfId="0" applyNumberFormat="1" applyFont="1" applyBorder="1" applyAlignment="1">
      <alignment horizontal="center" textRotation="255" shrinkToFit="1"/>
    </xf>
    <xf numFmtId="3" fontId="6" fillId="0" borderId="14" xfId="0" applyNumberFormat="1" applyFont="1" applyBorder="1" applyAlignment="1">
      <alignment horizontal="center" textRotation="255" shrinkToFit="1"/>
    </xf>
    <xf numFmtId="3" fontId="6" fillId="0" borderId="23" xfId="0" applyNumberFormat="1" applyFont="1" applyBorder="1" applyAlignment="1">
      <alignment horizontal="center" textRotation="255" shrinkToFit="1"/>
    </xf>
    <xf numFmtId="3" fontId="6" fillId="0" borderId="6" xfId="0" applyNumberFormat="1" applyFont="1" applyBorder="1" applyAlignment="1">
      <alignment horizontal="center" vertical="top" textRotation="255" shrinkToFit="1"/>
    </xf>
    <xf numFmtId="3" fontId="6" fillId="0" borderId="15" xfId="0" applyNumberFormat="1" applyFont="1" applyBorder="1" applyAlignment="1">
      <alignment horizontal="center" vertical="top" textRotation="255" shrinkToFit="1"/>
    </xf>
    <xf numFmtId="3" fontId="6" fillId="0" borderId="24" xfId="0" applyNumberFormat="1" applyFont="1" applyBorder="1" applyAlignment="1">
      <alignment horizontal="center" vertical="top" textRotation="255" shrinkToFit="1"/>
    </xf>
    <xf numFmtId="0" fontId="6" fillId="0" borderId="2" xfId="0" quotePrefix="1" applyFont="1" applyBorder="1" applyAlignment="1">
      <alignment horizontal="left" shrinkToFit="1"/>
    </xf>
    <xf numFmtId="0" fontId="6" fillId="0" borderId="3" xfId="0" quotePrefix="1" applyFont="1" applyBorder="1" applyAlignment="1">
      <alignment horizontal="left" shrinkToFit="1"/>
    </xf>
    <xf numFmtId="0" fontId="6" fillId="0" borderId="10" xfId="0" quotePrefix="1" applyFont="1" applyBorder="1" applyAlignment="1">
      <alignment horizontal="left" shrinkToFit="1"/>
    </xf>
    <xf numFmtId="0" fontId="6" fillId="0" borderId="11" xfId="0" quotePrefix="1" applyFont="1" applyBorder="1" applyAlignment="1">
      <alignment horizontal="left" shrinkToFit="1"/>
    </xf>
    <xf numFmtId="0" fontId="6" fillId="0" borderId="12" xfId="0" quotePrefix="1" applyFont="1" applyBorder="1" applyAlignment="1">
      <alignment horizontal="left" shrinkToFit="1"/>
    </xf>
    <xf numFmtId="0" fontId="6" fillId="0" borderId="19" xfId="0" quotePrefix="1" applyFont="1" applyBorder="1" applyAlignment="1">
      <alignment horizontal="left" shrinkToFit="1"/>
    </xf>
    <xf numFmtId="0" fontId="6" fillId="0" borderId="20" xfId="0" quotePrefix="1" applyFont="1" applyBorder="1" applyAlignment="1">
      <alignment horizontal="left" shrinkToFit="1"/>
    </xf>
    <xf numFmtId="0" fontId="6" fillId="0" borderId="21" xfId="0" quotePrefix="1" applyFont="1" applyBorder="1" applyAlignment="1">
      <alignment horizontal="left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17" xfId="0" applyFont="1" applyBorder="1" applyAlignment="1">
      <alignment horizontal="center" vertical="center" textRotation="255" shrinkToFit="1"/>
    </xf>
    <xf numFmtId="0" fontId="6" fillId="0" borderId="26" xfId="0" applyFont="1" applyBorder="1" applyAlignment="1">
      <alignment horizontal="center" vertical="center" textRotation="255" shrinkToFit="1"/>
    </xf>
    <xf numFmtId="0" fontId="6" fillId="0" borderId="7" xfId="0" applyFont="1" applyBorder="1" applyAlignment="1">
      <alignment horizontal="center" textRotation="255" shrinkToFit="1"/>
    </xf>
    <xf numFmtId="0" fontId="6" fillId="0" borderId="16" xfId="0" applyFont="1" applyBorder="1" applyAlignment="1">
      <alignment horizontal="center" textRotation="255" shrinkToFit="1"/>
    </xf>
    <xf numFmtId="0" fontId="6" fillId="0" borderId="25" xfId="0" applyFont="1" applyBorder="1" applyAlignment="1">
      <alignment horizontal="center" textRotation="255" shrinkToFit="1"/>
    </xf>
    <xf numFmtId="0" fontId="2" fillId="0" borderId="0" xfId="0" quotePrefix="1" applyFont="1" applyBorder="1" applyAlignment="1">
      <alignment horizontal="left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77AB8-D189-429B-AD9D-7A04719C6813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F20" sqref="F20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42774-FB47-49ED-AE7E-D7614592544A}">
  <sheetPr>
    <tabColor rgb="FFFFC000"/>
    <pageSetUpPr fitToPage="1"/>
  </sheetPr>
  <dimension ref="A1:AS314"/>
  <sheetViews>
    <sheetView showGridLines="0" showZeros="0" view="pageBreakPreview" zoomScaleNormal="100" zoomScaleSheetLayoutView="100" workbookViewId="0">
      <selection activeCell="F20" sqref="F20"/>
    </sheetView>
  </sheetViews>
  <sheetFormatPr defaultRowHeight="15" customHeight="1" x14ac:dyDescent="0.15"/>
  <cols>
    <col min="1" max="1" width="3.5" style="85" customWidth="1"/>
    <col min="2" max="2" width="10" style="85" customWidth="1"/>
    <col min="3" max="3" width="9.75" style="92" customWidth="1"/>
    <col min="4" max="4" width="8.125" style="85" customWidth="1"/>
    <col min="5" max="5" width="3.375" style="93" customWidth="1"/>
    <col min="6" max="39" width="3.375" style="95" customWidth="1"/>
    <col min="40" max="40" width="9" style="23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1" t="s">
        <v>3</v>
      </c>
      <c r="B1" s="161"/>
      <c r="C1" s="161"/>
      <c r="D1" s="161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4"/>
      <c r="B2" s="24"/>
      <c r="C2" s="25"/>
      <c r="D2" s="26"/>
      <c r="E2" s="27"/>
      <c r="F2" s="20"/>
      <c r="G2" s="20"/>
      <c r="H2" s="20"/>
      <c r="I2" s="20"/>
      <c r="J2" s="2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8"/>
    </row>
    <row r="3" spans="1:45" ht="18.399999999999999" customHeight="1" x14ac:dyDescent="0.15">
      <c r="A3" s="129" t="s">
        <v>4</v>
      </c>
      <c r="B3" s="130"/>
      <c r="C3" s="131"/>
      <c r="D3" s="29" t="s">
        <v>5</v>
      </c>
      <c r="E3" s="141" t="s">
        <v>6</v>
      </c>
      <c r="F3" s="105" t="s">
        <v>7</v>
      </c>
      <c r="G3" s="105" t="s">
        <v>8</v>
      </c>
      <c r="H3" s="105" t="s">
        <v>9</v>
      </c>
      <c r="I3" s="105"/>
      <c r="J3" s="105"/>
      <c r="K3" s="105"/>
      <c r="L3" s="158"/>
      <c r="M3" s="155" t="s">
        <v>10</v>
      </c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30"/>
      <c r="AM3" s="105"/>
      <c r="AN3" s="99"/>
    </row>
    <row r="4" spans="1:45" ht="18.399999999999999" customHeight="1" x14ac:dyDescent="0.15">
      <c r="A4" s="132"/>
      <c r="B4" s="133"/>
      <c r="C4" s="134"/>
      <c r="D4" s="31" t="s">
        <v>11</v>
      </c>
      <c r="E4" s="142"/>
      <c r="F4" s="106"/>
      <c r="G4" s="106"/>
      <c r="H4" s="106"/>
      <c r="I4" s="106"/>
      <c r="J4" s="106"/>
      <c r="K4" s="106"/>
      <c r="L4" s="159"/>
      <c r="M4" s="15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32"/>
      <c r="AM4" s="106"/>
      <c r="AN4" s="100"/>
    </row>
    <row r="5" spans="1:45" ht="18.399999999999999" customHeight="1" x14ac:dyDescent="0.15">
      <c r="A5" s="132"/>
      <c r="B5" s="133"/>
      <c r="C5" s="134"/>
      <c r="D5" s="31" t="s">
        <v>12</v>
      </c>
      <c r="E5" s="142"/>
      <c r="F5" s="106"/>
      <c r="G5" s="106"/>
      <c r="H5" s="106"/>
      <c r="I5" s="106"/>
      <c r="J5" s="106"/>
      <c r="K5" s="106"/>
      <c r="L5" s="159"/>
      <c r="M5" s="15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32"/>
      <c r="AM5" s="106"/>
      <c r="AN5" s="100"/>
    </row>
    <row r="6" spans="1:45" ht="18.399999999999999" customHeight="1" x14ac:dyDescent="0.15">
      <c r="A6" s="135"/>
      <c r="B6" s="136"/>
      <c r="C6" s="137"/>
      <c r="D6" s="33" t="s">
        <v>13</v>
      </c>
      <c r="E6" s="143"/>
      <c r="F6" s="107"/>
      <c r="G6" s="107"/>
      <c r="H6" s="107"/>
      <c r="I6" s="107"/>
      <c r="J6" s="107"/>
      <c r="K6" s="107"/>
      <c r="L6" s="160"/>
      <c r="M6" s="15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34"/>
      <c r="AM6" s="107"/>
      <c r="AN6" s="101"/>
    </row>
    <row r="7" spans="1:45" ht="18.600000000000001" customHeight="1" x14ac:dyDescent="0.15">
      <c r="A7" s="35"/>
      <c r="B7" s="36"/>
      <c r="C7" s="37"/>
      <c r="D7" s="38"/>
      <c r="E7" s="39"/>
      <c r="F7" s="40"/>
      <c r="G7" s="40"/>
      <c r="H7" s="40"/>
      <c r="I7" s="40"/>
      <c r="J7" s="40"/>
      <c r="K7" s="40"/>
      <c r="L7" s="41"/>
      <c r="M7" s="42"/>
      <c r="N7" s="40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0"/>
      <c r="AI7" s="40"/>
      <c r="AJ7" s="40"/>
      <c r="AK7" s="40"/>
      <c r="AL7" s="40"/>
      <c r="AM7" s="40"/>
      <c r="AN7" s="44"/>
    </row>
    <row r="8" spans="1:45" ht="18.600000000000001" customHeight="1" x14ac:dyDescent="0.15">
      <c r="A8" s="45" t="s">
        <v>14</v>
      </c>
      <c r="B8" s="46" t="s">
        <v>15</v>
      </c>
      <c r="C8" s="47" t="s">
        <v>16</v>
      </c>
      <c r="D8" s="48"/>
      <c r="E8" s="39">
        <f>AN70</f>
        <v>75</v>
      </c>
      <c r="F8" s="40">
        <f t="shared" ref="F8:F32" si="0">AN132</f>
        <v>66</v>
      </c>
      <c r="G8" s="40">
        <f t="shared" ref="G8:G32" si="1">AN194</f>
        <v>45</v>
      </c>
      <c r="H8" s="40">
        <f t="shared" ref="H8:H32" si="2">AN256</f>
        <v>0</v>
      </c>
      <c r="I8" s="40"/>
      <c r="J8" s="40"/>
      <c r="K8" s="40"/>
      <c r="L8" s="49"/>
      <c r="M8" s="42">
        <f t="shared" ref="M8:M59" si="3">SUM(E8:L8)</f>
        <v>186</v>
      </c>
      <c r="N8" s="50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0"/>
      <c r="AI8" s="40"/>
      <c r="AJ8" s="40"/>
      <c r="AK8" s="40"/>
      <c r="AL8" s="40"/>
      <c r="AM8" s="40"/>
      <c r="AN8" s="51"/>
      <c r="AO8" s="7" t="str">
        <f>_xlfn.TEXTJOIN(" ",,B8:C8)</f>
        <v>直付型・パイプ吊 FL40W×2</v>
      </c>
    </row>
    <row r="9" spans="1:45" ht="18.600000000000001" customHeight="1" x14ac:dyDescent="0.15">
      <c r="A9" s="45" t="s">
        <v>17</v>
      </c>
      <c r="B9" s="46" t="s">
        <v>15</v>
      </c>
      <c r="C9" s="47" t="s">
        <v>18</v>
      </c>
      <c r="D9" s="48"/>
      <c r="E9" s="39">
        <f t="shared" ref="E9:E32" si="4">AN71</f>
        <v>16</v>
      </c>
      <c r="F9" s="40">
        <f t="shared" si="0"/>
        <v>16</v>
      </c>
      <c r="G9" s="40">
        <f t="shared" si="1"/>
        <v>16</v>
      </c>
      <c r="H9" s="40">
        <f t="shared" si="2"/>
        <v>0</v>
      </c>
      <c r="I9" s="40"/>
      <c r="J9" s="40"/>
      <c r="K9" s="40"/>
      <c r="L9" s="41"/>
      <c r="M9" s="42">
        <f t="shared" si="3"/>
        <v>48</v>
      </c>
      <c r="N9" s="40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0"/>
      <c r="AI9" s="40"/>
      <c r="AJ9" s="40"/>
      <c r="AK9" s="40"/>
      <c r="AL9" s="40"/>
      <c r="AM9" s="40"/>
      <c r="AN9" s="51"/>
      <c r="AO9" s="7" t="str">
        <f t="shared" ref="AO9:AO33" si="5">_xlfn.TEXTJOIN(" ",,B9:C9)</f>
        <v>直付型・パイプ吊 HF32W×2</v>
      </c>
    </row>
    <row r="10" spans="1:45" ht="18.600000000000001" customHeight="1" x14ac:dyDescent="0.15">
      <c r="A10" s="45" t="s">
        <v>19</v>
      </c>
      <c r="B10" s="46" t="s">
        <v>15</v>
      </c>
      <c r="C10" s="47" t="s">
        <v>20</v>
      </c>
      <c r="D10" s="48"/>
      <c r="E10" s="39">
        <f t="shared" si="4"/>
        <v>6</v>
      </c>
      <c r="F10" s="40">
        <f t="shared" si="0"/>
        <v>0</v>
      </c>
      <c r="G10" s="40">
        <f t="shared" si="1"/>
        <v>0</v>
      </c>
      <c r="H10" s="40">
        <f t="shared" si="2"/>
        <v>2</v>
      </c>
      <c r="I10" s="40"/>
      <c r="J10" s="40"/>
      <c r="K10" s="40"/>
      <c r="L10" s="41"/>
      <c r="M10" s="42">
        <f t="shared" si="3"/>
        <v>8</v>
      </c>
      <c r="N10" s="40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0"/>
      <c r="AI10" s="40"/>
      <c r="AJ10" s="40"/>
      <c r="AK10" s="40"/>
      <c r="AL10" s="40"/>
      <c r="AM10" s="40"/>
      <c r="AN10" s="51"/>
      <c r="AO10" s="7" t="str">
        <f t="shared" si="5"/>
        <v>直付型・パイプ吊 FL40W×1</v>
      </c>
    </row>
    <row r="11" spans="1:45" ht="18.600000000000001" customHeight="1" x14ac:dyDescent="0.15">
      <c r="A11" s="45" t="s">
        <v>21</v>
      </c>
      <c r="B11" s="46" t="s">
        <v>22</v>
      </c>
      <c r="C11" s="47" t="s">
        <v>23</v>
      </c>
      <c r="D11" s="48"/>
      <c r="E11" s="39">
        <f t="shared" si="4"/>
        <v>0</v>
      </c>
      <c r="F11" s="40">
        <f t="shared" si="0"/>
        <v>0</v>
      </c>
      <c r="G11" s="40">
        <f t="shared" si="1"/>
        <v>8</v>
      </c>
      <c r="H11" s="40">
        <f t="shared" si="2"/>
        <v>8</v>
      </c>
      <c r="I11" s="40"/>
      <c r="J11" s="40"/>
      <c r="K11" s="40"/>
      <c r="L11" s="41"/>
      <c r="M11" s="42">
        <f t="shared" si="3"/>
        <v>16</v>
      </c>
      <c r="N11" s="40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0"/>
      <c r="AI11" s="40"/>
      <c r="AJ11" s="40"/>
      <c r="AK11" s="40"/>
      <c r="AL11" s="40"/>
      <c r="AM11" s="40"/>
      <c r="AN11" s="51"/>
      <c r="AO11" s="7" t="str">
        <f t="shared" si="5"/>
        <v>直付型 FL40W×2</v>
      </c>
    </row>
    <row r="12" spans="1:45" ht="18.600000000000001" customHeight="1" x14ac:dyDescent="0.15">
      <c r="A12" s="45" t="s">
        <v>24</v>
      </c>
      <c r="B12" s="46" t="s">
        <v>25</v>
      </c>
      <c r="C12" s="47" t="s">
        <v>23</v>
      </c>
      <c r="D12" s="48"/>
      <c r="E12" s="39">
        <f t="shared" si="4"/>
        <v>0</v>
      </c>
      <c r="F12" s="40">
        <f t="shared" si="0"/>
        <v>0</v>
      </c>
      <c r="G12" s="40">
        <f t="shared" si="1"/>
        <v>0</v>
      </c>
      <c r="H12" s="40">
        <f t="shared" si="2"/>
        <v>1</v>
      </c>
      <c r="I12" s="40"/>
      <c r="J12" s="40"/>
      <c r="K12" s="40"/>
      <c r="L12" s="41"/>
      <c r="M12" s="42">
        <f t="shared" si="3"/>
        <v>1</v>
      </c>
      <c r="N12" s="4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0"/>
      <c r="AI12" s="40"/>
      <c r="AJ12" s="40"/>
      <c r="AK12" s="40"/>
      <c r="AL12" s="40"/>
      <c r="AM12" s="40"/>
      <c r="AN12" s="51"/>
      <c r="AO12" s="7" t="str">
        <f t="shared" si="5"/>
        <v>直付型・コーナー型 FL40W×2</v>
      </c>
      <c r="AS12" s="52"/>
    </row>
    <row r="13" spans="1:45" ht="18.600000000000001" customHeight="1" x14ac:dyDescent="0.15">
      <c r="A13" s="45" t="s">
        <v>26</v>
      </c>
      <c r="B13" s="46" t="s">
        <v>22</v>
      </c>
      <c r="C13" s="47" t="s">
        <v>20</v>
      </c>
      <c r="D13" s="48"/>
      <c r="E13" s="39">
        <f t="shared" si="4"/>
        <v>2</v>
      </c>
      <c r="F13" s="40">
        <f t="shared" si="0"/>
        <v>0</v>
      </c>
      <c r="G13" s="40">
        <f t="shared" si="1"/>
        <v>0</v>
      </c>
      <c r="H13" s="40">
        <f t="shared" si="2"/>
        <v>8</v>
      </c>
      <c r="I13" s="40"/>
      <c r="J13" s="40"/>
      <c r="K13" s="40"/>
      <c r="L13" s="41"/>
      <c r="M13" s="42">
        <f t="shared" si="3"/>
        <v>10</v>
      </c>
      <c r="N13" s="40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0"/>
      <c r="AI13" s="40"/>
      <c r="AJ13" s="40"/>
      <c r="AK13" s="40"/>
      <c r="AL13" s="40"/>
      <c r="AM13" s="40"/>
      <c r="AN13" s="51"/>
      <c r="AO13" s="7" t="str">
        <f t="shared" si="5"/>
        <v>直付型 FL40W×1</v>
      </c>
      <c r="AS13" s="52"/>
    </row>
    <row r="14" spans="1:45" ht="18.600000000000001" customHeight="1" x14ac:dyDescent="0.15">
      <c r="A14" s="45" t="s">
        <v>27</v>
      </c>
      <c r="B14" s="46" t="s">
        <v>28</v>
      </c>
      <c r="C14" s="47" t="s">
        <v>20</v>
      </c>
      <c r="D14" s="48"/>
      <c r="E14" s="39">
        <f t="shared" si="4"/>
        <v>20</v>
      </c>
      <c r="F14" s="40">
        <f t="shared" si="0"/>
        <v>0</v>
      </c>
      <c r="G14" s="40">
        <f t="shared" si="1"/>
        <v>0</v>
      </c>
      <c r="H14" s="40">
        <f t="shared" si="2"/>
        <v>0</v>
      </c>
      <c r="I14" s="40"/>
      <c r="J14" s="40"/>
      <c r="K14" s="40"/>
      <c r="L14" s="41"/>
      <c r="M14" s="42">
        <f t="shared" si="3"/>
        <v>20</v>
      </c>
      <c r="N14" s="40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0"/>
      <c r="AI14" s="40"/>
      <c r="AJ14" s="40"/>
      <c r="AK14" s="40"/>
      <c r="AL14" s="40"/>
      <c r="AM14" s="40"/>
      <c r="AN14" s="51"/>
      <c r="AO14" s="7" t="str">
        <f t="shared" si="5"/>
        <v>直付型・防水型 FL40W×1</v>
      </c>
    </row>
    <row r="15" spans="1:45" ht="18.600000000000001" customHeight="1" x14ac:dyDescent="0.15">
      <c r="A15" s="45" t="s">
        <v>29</v>
      </c>
      <c r="B15" s="46" t="s">
        <v>30</v>
      </c>
      <c r="C15" s="47" t="s">
        <v>16</v>
      </c>
      <c r="D15" s="48"/>
      <c r="E15" s="39">
        <f t="shared" si="4"/>
        <v>4</v>
      </c>
      <c r="F15" s="40">
        <f t="shared" si="0"/>
        <v>1</v>
      </c>
      <c r="G15" s="40">
        <f t="shared" si="1"/>
        <v>0</v>
      </c>
      <c r="H15" s="40">
        <f t="shared" si="2"/>
        <v>4</v>
      </c>
      <c r="I15" s="40"/>
      <c r="J15" s="40"/>
      <c r="K15" s="40"/>
      <c r="L15" s="41"/>
      <c r="M15" s="42">
        <f t="shared" si="3"/>
        <v>9</v>
      </c>
      <c r="N15" s="40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0"/>
      <c r="AI15" s="40"/>
      <c r="AJ15" s="40"/>
      <c r="AK15" s="40"/>
      <c r="AL15" s="40"/>
      <c r="AM15" s="40"/>
      <c r="AN15" s="51"/>
      <c r="AO15" s="7" t="str">
        <f t="shared" si="5"/>
        <v>逆富士型 FL40W×2</v>
      </c>
    </row>
    <row r="16" spans="1:45" ht="18.600000000000001" customHeight="1" x14ac:dyDescent="0.15">
      <c r="A16" s="45" t="s">
        <v>31</v>
      </c>
      <c r="B16" s="46" t="s">
        <v>32</v>
      </c>
      <c r="C16" s="47" t="s">
        <v>16</v>
      </c>
      <c r="D16" s="48"/>
      <c r="E16" s="39">
        <f t="shared" si="4"/>
        <v>8</v>
      </c>
      <c r="F16" s="40">
        <f t="shared" si="0"/>
        <v>0</v>
      </c>
      <c r="G16" s="40">
        <f t="shared" si="1"/>
        <v>0</v>
      </c>
      <c r="H16" s="40">
        <f t="shared" si="2"/>
        <v>0</v>
      </c>
      <c r="I16" s="40"/>
      <c r="J16" s="40"/>
      <c r="K16" s="40"/>
      <c r="L16" s="41"/>
      <c r="M16" s="42">
        <f t="shared" si="3"/>
        <v>8</v>
      </c>
      <c r="N16" s="40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0"/>
      <c r="AI16" s="40"/>
      <c r="AJ16" s="40"/>
      <c r="AK16" s="40"/>
      <c r="AL16" s="40"/>
      <c r="AM16" s="40"/>
      <c r="AN16" s="51"/>
      <c r="AO16" s="7" t="str">
        <f t="shared" si="5"/>
        <v>逆富士型・防水型 FL40W×2</v>
      </c>
    </row>
    <row r="17" spans="1:45" ht="18.600000000000001" customHeight="1" x14ac:dyDescent="0.15">
      <c r="A17" s="45" t="s">
        <v>33</v>
      </c>
      <c r="B17" s="46" t="s">
        <v>30</v>
      </c>
      <c r="C17" s="47" t="s">
        <v>20</v>
      </c>
      <c r="D17" s="48"/>
      <c r="E17" s="39">
        <f t="shared" si="4"/>
        <v>31</v>
      </c>
      <c r="F17" s="40">
        <f t="shared" si="0"/>
        <v>25</v>
      </c>
      <c r="G17" s="40">
        <f t="shared" si="1"/>
        <v>21</v>
      </c>
      <c r="H17" s="40">
        <f t="shared" si="2"/>
        <v>1</v>
      </c>
      <c r="I17" s="40"/>
      <c r="J17" s="40"/>
      <c r="K17" s="40"/>
      <c r="L17" s="41"/>
      <c r="M17" s="42">
        <f t="shared" si="3"/>
        <v>78</v>
      </c>
      <c r="N17" s="40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0"/>
      <c r="AI17" s="40"/>
      <c r="AJ17" s="40"/>
      <c r="AK17" s="40"/>
      <c r="AL17" s="40"/>
      <c r="AM17" s="40"/>
      <c r="AN17" s="51"/>
      <c r="AO17" s="7" t="str">
        <f t="shared" si="5"/>
        <v>逆富士型 FL40W×1</v>
      </c>
    </row>
    <row r="18" spans="1:45" ht="18.600000000000001" customHeight="1" x14ac:dyDescent="0.15">
      <c r="A18" s="45" t="s">
        <v>34</v>
      </c>
      <c r="B18" s="46" t="s">
        <v>30</v>
      </c>
      <c r="C18" s="47" t="s">
        <v>35</v>
      </c>
      <c r="D18" s="48"/>
      <c r="E18" s="39">
        <f t="shared" si="4"/>
        <v>11</v>
      </c>
      <c r="F18" s="40">
        <f t="shared" si="0"/>
        <v>10</v>
      </c>
      <c r="G18" s="40">
        <f t="shared" si="1"/>
        <v>9</v>
      </c>
      <c r="H18" s="40">
        <f t="shared" si="2"/>
        <v>0</v>
      </c>
      <c r="I18" s="40"/>
      <c r="J18" s="40"/>
      <c r="K18" s="40"/>
      <c r="L18" s="41"/>
      <c r="M18" s="42">
        <f t="shared" si="3"/>
        <v>30</v>
      </c>
      <c r="N18" s="40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0"/>
      <c r="AI18" s="40"/>
      <c r="AJ18" s="40"/>
      <c r="AK18" s="40"/>
      <c r="AL18" s="40"/>
      <c r="AM18" s="40"/>
      <c r="AN18" s="51"/>
      <c r="AO18" s="7" t="str">
        <f t="shared" si="5"/>
        <v>逆富士型 HF32W×1</v>
      </c>
    </row>
    <row r="19" spans="1:45" ht="18.600000000000001" customHeight="1" x14ac:dyDescent="0.15">
      <c r="A19" s="45" t="s">
        <v>36</v>
      </c>
      <c r="B19" s="46" t="s">
        <v>30</v>
      </c>
      <c r="C19" s="47" t="s">
        <v>37</v>
      </c>
      <c r="D19" s="48"/>
      <c r="E19" s="39">
        <f t="shared" si="4"/>
        <v>0</v>
      </c>
      <c r="F19" s="40">
        <f t="shared" si="0"/>
        <v>0</v>
      </c>
      <c r="G19" s="40">
        <f t="shared" si="1"/>
        <v>0</v>
      </c>
      <c r="H19" s="40">
        <f t="shared" si="2"/>
        <v>0</v>
      </c>
      <c r="I19" s="40"/>
      <c r="J19" s="40"/>
      <c r="K19" s="40"/>
      <c r="L19" s="41"/>
      <c r="M19" s="42">
        <f t="shared" si="3"/>
        <v>0</v>
      </c>
      <c r="N19" s="40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0"/>
      <c r="AI19" s="40"/>
      <c r="AJ19" s="40"/>
      <c r="AK19" s="40"/>
      <c r="AL19" s="40"/>
      <c r="AM19" s="40"/>
      <c r="AN19" s="51"/>
      <c r="AO19" s="7" t="str">
        <f t="shared" si="5"/>
        <v>逆富士型 FL20W×2</v>
      </c>
    </row>
    <row r="20" spans="1:45" ht="18.600000000000001" customHeight="1" x14ac:dyDescent="0.15">
      <c r="A20" s="45" t="s">
        <v>38</v>
      </c>
      <c r="B20" s="46" t="s">
        <v>39</v>
      </c>
      <c r="C20" s="47" t="s">
        <v>40</v>
      </c>
      <c r="D20" s="48"/>
      <c r="E20" s="39">
        <f t="shared" si="4"/>
        <v>0</v>
      </c>
      <c r="F20" s="40">
        <f t="shared" si="0"/>
        <v>3</v>
      </c>
      <c r="G20" s="40">
        <f t="shared" si="1"/>
        <v>0</v>
      </c>
      <c r="H20" s="40">
        <f t="shared" si="2"/>
        <v>0</v>
      </c>
      <c r="I20" s="40"/>
      <c r="J20" s="40"/>
      <c r="K20" s="40"/>
      <c r="L20" s="41"/>
      <c r="M20" s="42">
        <f t="shared" si="3"/>
        <v>3</v>
      </c>
      <c r="N20" s="40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0"/>
      <c r="AI20" s="40"/>
      <c r="AJ20" s="40"/>
      <c r="AK20" s="40"/>
      <c r="AL20" s="40"/>
      <c r="AM20" s="40"/>
      <c r="AN20" s="51"/>
      <c r="AO20" s="7" t="str">
        <f t="shared" si="5"/>
        <v>埋込型 FL40W×3</v>
      </c>
    </row>
    <row r="21" spans="1:45" ht="18.600000000000001" customHeight="1" x14ac:dyDescent="0.15">
      <c r="A21" s="45" t="s">
        <v>41</v>
      </c>
      <c r="B21" s="46" t="s">
        <v>39</v>
      </c>
      <c r="C21" s="47" t="s">
        <v>16</v>
      </c>
      <c r="D21" s="48"/>
      <c r="E21" s="39">
        <f t="shared" si="4"/>
        <v>0</v>
      </c>
      <c r="F21" s="40">
        <f t="shared" si="0"/>
        <v>31</v>
      </c>
      <c r="G21" s="40">
        <f t="shared" si="1"/>
        <v>0</v>
      </c>
      <c r="H21" s="40">
        <f t="shared" si="2"/>
        <v>4</v>
      </c>
      <c r="I21" s="40"/>
      <c r="J21" s="40"/>
      <c r="K21" s="40"/>
      <c r="L21" s="41"/>
      <c r="M21" s="42">
        <f t="shared" si="3"/>
        <v>35</v>
      </c>
      <c r="N21" s="40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0"/>
      <c r="AI21" s="40"/>
      <c r="AJ21" s="40"/>
      <c r="AK21" s="40"/>
      <c r="AL21" s="40"/>
      <c r="AM21" s="40"/>
      <c r="AN21" s="51"/>
      <c r="AO21" s="7" t="str">
        <f t="shared" si="5"/>
        <v>埋込型 FL40W×2</v>
      </c>
    </row>
    <row r="22" spans="1:45" ht="18.600000000000001" customHeight="1" x14ac:dyDescent="0.15">
      <c r="A22" s="45" t="s">
        <v>42</v>
      </c>
      <c r="B22" s="46" t="s">
        <v>39</v>
      </c>
      <c r="C22" s="47" t="s">
        <v>20</v>
      </c>
      <c r="D22" s="48"/>
      <c r="E22" s="39">
        <f t="shared" si="4"/>
        <v>2</v>
      </c>
      <c r="F22" s="40">
        <f t="shared" si="0"/>
        <v>0</v>
      </c>
      <c r="G22" s="40">
        <f t="shared" si="1"/>
        <v>0</v>
      </c>
      <c r="H22" s="40">
        <f t="shared" si="2"/>
        <v>0</v>
      </c>
      <c r="I22" s="40"/>
      <c r="J22" s="40"/>
      <c r="K22" s="40"/>
      <c r="L22" s="41"/>
      <c r="M22" s="42">
        <f t="shared" si="3"/>
        <v>2</v>
      </c>
      <c r="N22" s="40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0"/>
      <c r="AI22" s="40"/>
      <c r="AJ22" s="40"/>
      <c r="AK22" s="40"/>
      <c r="AL22" s="40"/>
      <c r="AM22" s="40"/>
      <c r="AN22" s="51"/>
      <c r="AO22" s="7" t="str">
        <f t="shared" si="5"/>
        <v>埋込型 FL40W×1</v>
      </c>
    </row>
    <row r="23" spans="1:45" ht="18.600000000000001" customHeight="1" x14ac:dyDescent="0.15">
      <c r="A23" s="45" t="s">
        <v>43</v>
      </c>
      <c r="B23" s="46" t="s">
        <v>44</v>
      </c>
      <c r="C23" s="47" t="s">
        <v>20</v>
      </c>
      <c r="D23" s="48"/>
      <c r="E23" s="39">
        <f t="shared" si="4"/>
        <v>8</v>
      </c>
      <c r="F23" s="40">
        <f t="shared" si="0"/>
        <v>0</v>
      </c>
      <c r="G23" s="40">
        <f t="shared" si="1"/>
        <v>0</v>
      </c>
      <c r="H23" s="40">
        <f t="shared" si="2"/>
        <v>0</v>
      </c>
      <c r="I23" s="40"/>
      <c r="J23" s="40"/>
      <c r="K23" s="40"/>
      <c r="L23" s="41"/>
      <c r="M23" s="42">
        <f t="shared" si="3"/>
        <v>8</v>
      </c>
      <c r="N23" s="40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0"/>
      <c r="AI23" s="40"/>
      <c r="AJ23" s="40"/>
      <c r="AK23" s="40"/>
      <c r="AL23" s="40"/>
      <c r="AM23" s="40"/>
      <c r="AN23" s="51"/>
      <c r="AO23" s="7" t="str">
        <f t="shared" si="5"/>
        <v>埋込型・防水型 FL40W×1</v>
      </c>
    </row>
    <row r="24" spans="1:45" ht="18.600000000000001" customHeight="1" x14ac:dyDescent="0.15">
      <c r="A24" s="45" t="s">
        <v>45</v>
      </c>
      <c r="B24" s="46" t="s">
        <v>46</v>
      </c>
      <c r="C24" s="47" t="s">
        <v>35</v>
      </c>
      <c r="D24" s="53"/>
      <c r="E24" s="39">
        <f t="shared" si="4"/>
        <v>1</v>
      </c>
      <c r="F24" s="40">
        <f t="shared" si="0"/>
        <v>0</v>
      </c>
      <c r="G24" s="40">
        <f t="shared" si="1"/>
        <v>3</v>
      </c>
      <c r="H24" s="40">
        <f t="shared" si="2"/>
        <v>0</v>
      </c>
      <c r="I24" s="40"/>
      <c r="J24" s="40"/>
      <c r="K24" s="40"/>
      <c r="L24" s="54"/>
      <c r="M24" s="42">
        <f t="shared" si="3"/>
        <v>4</v>
      </c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5"/>
      <c r="AI24" s="55"/>
      <c r="AJ24" s="55"/>
      <c r="AK24" s="55"/>
      <c r="AL24" s="55"/>
      <c r="AM24" s="55"/>
      <c r="AN24" s="51"/>
      <c r="AO24" s="7" t="str">
        <f t="shared" si="5"/>
        <v>直付型・ﾌﾞﾗｹｯﾄ HF32W×1</v>
      </c>
    </row>
    <row r="25" spans="1:45" ht="18.600000000000001" customHeight="1" x14ac:dyDescent="0.15">
      <c r="A25" s="45" t="s">
        <v>47</v>
      </c>
      <c r="B25" s="46" t="s">
        <v>48</v>
      </c>
      <c r="C25" s="47" t="s">
        <v>49</v>
      </c>
      <c r="D25" s="53"/>
      <c r="E25" s="39">
        <f t="shared" si="4"/>
        <v>0</v>
      </c>
      <c r="F25" s="40">
        <f t="shared" si="0"/>
        <v>0</v>
      </c>
      <c r="G25" s="40">
        <f t="shared" si="1"/>
        <v>0</v>
      </c>
      <c r="H25" s="40">
        <f t="shared" si="2"/>
        <v>4</v>
      </c>
      <c r="I25" s="40"/>
      <c r="J25" s="40"/>
      <c r="K25" s="40"/>
      <c r="L25" s="54"/>
      <c r="M25" s="42">
        <f t="shared" si="3"/>
        <v>4</v>
      </c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5"/>
      <c r="AI25" s="55"/>
      <c r="AJ25" s="55"/>
      <c r="AK25" s="55"/>
      <c r="AL25" s="55"/>
      <c r="AM25" s="55"/>
      <c r="AN25" s="51"/>
      <c r="AO25" s="7" t="str">
        <f t="shared" si="5"/>
        <v>直付型・防水型 FL20W×1</v>
      </c>
      <c r="AS25" s="52"/>
    </row>
    <row r="26" spans="1:45" ht="18.600000000000001" customHeight="1" x14ac:dyDescent="0.15">
      <c r="A26" s="45" t="s">
        <v>50</v>
      </c>
      <c r="B26" s="46" t="s">
        <v>51</v>
      </c>
      <c r="C26" s="47" t="s">
        <v>49</v>
      </c>
      <c r="D26" s="57"/>
      <c r="E26" s="39">
        <f t="shared" si="4"/>
        <v>4</v>
      </c>
      <c r="F26" s="40">
        <f t="shared" si="0"/>
        <v>0</v>
      </c>
      <c r="G26" s="40">
        <f t="shared" si="1"/>
        <v>0</v>
      </c>
      <c r="H26" s="40">
        <f t="shared" si="2"/>
        <v>5</v>
      </c>
      <c r="I26" s="40"/>
      <c r="J26" s="40"/>
      <c r="K26" s="40"/>
      <c r="L26" s="54"/>
      <c r="M26" s="42">
        <f t="shared" si="3"/>
        <v>9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5"/>
      <c r="AI26" s="55"/>
      <c r="AJ26" s="55"/>
      <c r="AK26" s="55"/>
      <c r="AL26" s="55"/>
      <c r="AM26" s="55"/>
      <c r="AN26" s="51"/>
      <c r="AO26" s="7" t="str">
        <f t="shared" si="5"/>
        <v>直付型・防水型・ﾌﾞﾗｹｯﾄ FL20W×1</v>
      </c>
    </row>
    <row r="27" spans="1:45" ht="18.600000000000001" customHeight="1" x14ac:dyDescent="0.15">
      <c r="A27" s="45" t="s">
        <v>52</v>
      </c>
      <c r="B27" s="46" t="s">
        <v>51</v>
      </c>
      <c r="C27" s="47" t="s">
        <v>53</v>
      </c>
      <c r="D27" s="48"/>
      <c r="E27" s="39">
        <f t="shared" si="4"/>
        <v>0</v>
      </c>
      <c r="F27" s="40">
        <f t="shared" si="0"/>
        <v>0</v>
      </c>
      <c r="G27" s="40">
        <f t="shared" si="1"/>
        <v>0</v>
      </c>
      <c r="H27" s="40">
        <f t="shared" si="2"/>
        <v>2</v>
      </c>
      <c r="I27" s="40"/>
      <c r="J27" s="40"/>
      <c r="K27" s="40"/>
      <c r="L27" s="54"/>
      <c r="M27" s="42">
        <f t="shared" si="3"/>
        <v>2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5"/>
      <c r="AI27" s="55"/>
      <c r="AJ27" s="55"/>
      <c r="AK27" s="55"/>
      <c r="AL27" s="55"/>
      <c r="AM27" s="55"/>
      <c r="AN27" s="51"/>
      <c r="AO27" s="7" t="str">
        <f t="shared" si="5"/>
        <v>直付型・防水型・ﾌﾞﾗｹｯﾄ FL10W×1</v>
      </c>
    </row>
    <row r="28" spans="1:45" ht="18.600000000000001" customHeight="1" x14ac:dyDescent="0.15">
      <c r="A28" s="45" t="s">
        <v>54</v>
      </c>
      <c r="B28" s="46" t="s">
        <v>46</v>
      </c>
      <c r="C28" s="47" t="s">
        <v>53</v>
      </c>
      <c r="D28" s="57"/>
      <c r="E28" s="39">
        <f t="shared" si="4"/>
        <v>1</v>
      </c>
      <c r="F28" s="40">
        <f t="shared" si="0"/>
        <v>1</v>
      </c>
      <c r="G28" s="40">
        <f t="shared" si="1"/>
        <v>0</v>
      </c>
      <c r="H28" s="40">
        <f t="shared" si="2"/>
        <v>0</v>
      </c>
      <c r="I28" s="40"/>
      <c r="J28" s="40"/>
      <c r="K28" s="40"/>
      <c r="L28" s="54"/>
      <c r="M28" s="42">
        <f t="shared" si="3"/>
        <v>2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5"/>
      <c r="AI28" s="55"/>
      <c r="AJ28" s="55"/>
      <c r="AK28" s="55"/>
      <c r="AL28" s="55"/>
      <c r="AM28" s="55"/>
      <c r="AN28" s="51"/>
      <c r="AO28" s="7" t="str">
        <f t="shared" si="5"/>
        <v>直付型・ﾌﾞﾗｹｯﾄ FL10W×1</v>
      </c>
    </row>
    <row r="29" spans="1:45" ht="18.600000000000001" customHeight="1" x14ac:dyDescent="0.15">
      <c r="A29" s="45" t="s">
        <v>55</v>
      </c>
      <c r="B29" s="46" t="s">
        <v>56</v>
      </c>
      <c r="C29" s="47" t="s">
        <v>57</v>
      </c>
      <c r="D29" s="57"/>
      <c r="E29" s="39">
        <f t="shared" si="4"/>
        <v>1</v>
      </c>
      <c r="F29" s="40">
        <f t="shared" si="0"/>
        <v>0</v>
      </c>
      <c r="G29" s="40">
        <f t="shared" si="1"/>
        <v>0</v>
      </c>
      <c r="H29" s="40">
        <f t="shared" si="2"/>
        <v>0</v>
      </c>
      <c r="I29" s="40"/>
      <c r="J29" s="40"/>
      <c r="K29" s="40"/>
      <c r="L29" s="54"/>
      <c r="M29" s="42">
        <f t="shared" si="3"/>
        <v>1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5"/>
      <c r="AI29" s="55"/>
      <c r="AJ29" s="55"/>
      <c r="AK29" s="55"/>
      <c r="AL29" s="55"/>
      <c r="AM29" s="55"/>
      <c r="AN29" s="51"/>
      <c r="AO29" s="7" t="str">
        <f t="shared" si="5"/>
        <v>棚下灯・直付型 FL15W×1</v>
      </c>
      <c r="AR29" s="52"/>
    </row>
    <row r="30" spans="1:45" ht="18.600000000000001" customHeight="1" x14ac:dyDescent="0.15">
      <c r="A30" s="45" t="s">
        <v>58</v>
      </c>
      <c r="B30" s="46" t="s">
        <v>59</v>
      </c>
      <c r="C30" s="47" t="s">
        <v>20</v>
      </c>
      <c r="D30" s="57"/>
      <c r="E30" s="39">
        <f t="shared" si="4"/>
        <v>14</v>
      </c>
      <c r="F30" s="40">
        <f t="shared" si="0"/>
        <v>10</v>
      </c>
      <c r="G30" s="40">
        <f t="shared" si="1"/>
        <v>12</v>
      </c>
      <c r="H30" s="40">
        <f t="shared" si="2"/>
        <v>0</v>
      </c>
      <c r="I30" s="40"/>
      <c r="J30" s="40"/>
      <c r="K30" s="40"/>
      <c r="L30" s="54"/>
      <c r="M30" s="42">
        <f t="shared" si="3"/>
        <v>36</v>
      </c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1"/>
      <c r="AO30" s="7" t="str">
        <f t="shared" si="5"/>
        <v>黒板灯・直付型・パイプ吊 FL40W×1</v>
      </c>
    </row>
    <row r="31" spans="1:45" ht="18.600000000000001" customHeight="1" x14ac:dyDescent="0.15">
      <c r="A31" s="45" t="s">
        <v>60</v>
      </c>
      <c r="B31" s="46" t="s">
        <v>59</v>
      </c>
      <c r="C31" s="47" t="s">
        <v>35</v>
      </c>
      <c r="D31" s="57"/>
      <c r="E31" s="39">
        <f t="shared" si="4"/>
        <v>4</v>
      </c>
      <c r="F31" s="40">
        <f t="shared" si="0"/>
        <v>4</v>
      </c>
      <c r="G31" s="40">
        <f t="shared" si="1"/>
        <v>4</v>
      </c>
      <c r="H31" s="40">
        <f t="shared" si="2"/>
        <v>0</v>
      </c>
      <c r="I31" s="40"/>
      <c r="J31" s="40"/>
      <c r="K31" s="40"/>
      <c r="L31" s="54"/>
      <c r="M31" s="42">
        <f t="shared" si="3"/>
        <v>12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1"/>
      <c r="AO31" s="7" t="str">
        <f t="shared" si="5"/>
        <v>黒板灯・直付型・パイプ吊 HF32W×1</v>
      </c>
    </row>
    <row r="32" spans="1:45" ht="18.600000000000001" customHeight="1" x14ac:dyDescent="0.15">
      <c r="A32" s="45" t="s">
        <v>61</v>
      </c>
      <c r="B32" s="46" t="s">
        <v>62</v>
      </c>
      <c r="C32" s="47" t="s">
        <v>20</v>
      </c>
      <c r="D32" s="57"/>
      <c r="E32" s="39">
        <f t="shared" si="4"/>
        <v>0</v>
      </c>
      <c r="F32" s="40">
        <f t="shared" si="0"/>
        <v>2</v>
      </c>
      <c r="G32" s="40">
        <f t="shared" si="1"/>
        <v>0</v>
      </c>
      <c r="H32" s="40">
        <f t="shared" si="2"/>
        <v>0</v>
      </c>
      <c r="I32" s="40"/>
      <c r="J32" s="40"/>
      <c r="K32" s="40"/>
      <c r="L32" s="54"/>
      <c r="M32" s="42">
        <f t="shared" si="3"/>
        <v>2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1"/>
      <c r="AO32" s="7" t="str">
        <f t="shared" si="5"/>
        <v>黒板灯・直付型 FL40W×1</v>
      </c>
    </row>
    <row r="33" spans="1:41" ht="18.600000000000001" customHeight="1" x14ac:dyDescent="0.15">
      <c r="A33" s="58" t="s">
        <v>63</v>
      </c>
      <c r="B33" s="59"/>
      <c r="C33" s="60"/>
      <c r="D33" s="61"/>
      <c r="E33" s="62">
        <f>AN95</f>
        <v>0</v>
      </c>
      <c r="F33" s="63">
        <f>AN157</f>
        <v>0</v>
      </c>
      <c r="G33" s="63">
        <f>AN219</f>
        <v>0</v>
      </c>
      <c r="H33" s="63">
        <f>AN281</f>
        <v>0</v>
      </c>
      <c r="I33" s="63"/>
      <c r="J33" s="63"/>
      <c r="K33" s="63"/>
      <c r="L33" s="64"/>
      <c r="M33" s="65">
        <f t="shared" si="3"/>
        <v>0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6"/>
      <c r="AO33" s="7" t="str">
        <f t="shared" si="5"/>
        <v/>
      </c>
    </row>
    <row r="34" spans="1:41" ht="20.100000000000001" customHeight="1" x14ac:dyDescent="0.15">
      <c r="A34" s="129" t="s">
        <v>4</v>
      </c>
      <c r="B34" s="130"/>
      <c r="C34" s="131"/>
      <c r="D34" s="29" t="s">
        <v>5</v>
      </c>
      <c r="E34" s="141" t="s">
        <v>64</v>
      </c>
      <c r="F34" s="105" t="s">
        <v>65</v>
      </c>
      <c r="G34" s="105" t="s">
        <v>66</v>
      </c>
      <c r="H34" s="105" t="s">
        <v>67</v>
      </c>
      <c r="I34" s="105"/>
      <c r="J34" s="105"/>
      <c r="K34" s="105"/>
      <c r="L34" s="158"/>
      <c r="M34" s="155" t="s">
        <v>10</v>
      </c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30"/>
      <c r="AM34" s="105"/>
      <c r="AN34" s="99"/>
    </row>
    <row r="35" spans="1:41" ht="20.100000000000001" customHeight="1" x14ac:dyDescent="0.15">
      <c r="A35" s="132"/>
      <c r="B35" s="133"/>
      <c r="C35" s="134"/>
      <c r="D35" s="31" t="s">
        <v>11</v>
      </c>
      <c r="E35" s="142"/>
      <c r="F35" s="106"/>
      <c r="G35" s="106"/>
      <c r="H35" s="106"/>
      <c r="I35" s="106"/>
      <c r="J35" s="106"/>
      <c r="K35" s="106"/>
      <c r="L35" s="159"/>
      <c r="M35" s="15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32"/>
      <c r="AM35" s="106"/>
      <c r="AN35" s="100"/>
    </row>
    <row r="36" spans="1:41" ht="20.100000000000001" customHeight="1" x14ac:dyDescent="0.15">
      <c r="A36" s="132"/>
      <c r="B36" s="133"/>
      <c r="C36" s="134"/>
      <c r="D36" s="31" t="s">
        <v>12</v>
      </c>
      <c r="E36" s="142"/>
      <c r="F36" s="106"/>
      <c r="G36" s="106"/>
      <c r="H36" s="106"/>
      <c r="I36" s="106"/>
      <c r="J36" s="106"/>
      <c r="K36" s="106"/>
      <c r="L36" s="159"/>
      <c r="M36" s="15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32"/>
      <c r="AM36" s="106"/>
      <c r="AN36" s="100"/>
    </row>
    <row r="37" spans="1:41" ht="20.100000000000001" customHeight="1" x14ac:dyDescent="0.15">
      <c r="A37" s="135"/>
      <c r="B37" s="136"/>
      <c r="C37" s="137"/>
      <c r="D37" s="33" t="s">
        <v>13</v>
      </c>
      <c r="E37" s="143"/>
      <c r="F37" s="107"/>
      <c r="G37" s="107"/>
      <c r="H37" s="107"/>
      <c r="I37" s="107"/>
      <c r="J37" s="107"/>
      <c r="K37" s="107"/>
      <c r="L37" s="160"/>
      <c r="M37" s="15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34"/>
      <c r="AM37" s="107"/>
      <c r="AN37" s="101"/>
    </row>
    <row r="38" spans="1:41" ht="18.600000000000001" customHeight="1" x14ac:dyDescent="0.15">
      <c r="A38" s="45" t="s">
        <v>68</v>
      </c>
      <c r="B38" s="67" t="s">
        <v>69</v>
      </c>
      <c r="C38" s="68" t="s">
        <v>53</v>
      </c>
      <c r="D38" s="69"/>
      <c r="E38" s="70">
        <f>AN100</f>
        <v>0</v>
      </c>
      <c r="F38" s="71">
        <f>AN162</f>
        <v>0</v>
      </c>
      <c r="G38" s="71">
        <f>AN224</f>
        <v>1</v>
      </c>
      <c r="H38" s="71">
        <f>AN286</f>
        <v>0</v>
      </c>
      <c r="I38" s="71"/>
      <c r="J38" s="71"/>
      <c r="K38" s="71"/>
      <c r="L38" s="72"/>
      <c r="M38" s="73">
        <f t="shared" si="3"/>
        <v>1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44"/>
      <c r="AO38" s="7" t="str">
        <f t="shared" ref="AO38:AO63" si="6">_xlfn.TEXTJOIN(" ",,B38:C38)</f>
        <v>表示灯（使用中）・直付・片面 FL10W×1</v>
      </c>
    </row>
    <row r="39" spans="1:41" ht="18.600000000000001" customHeight="1" x14ac:dyDescent="0.15">
      <c r="A39" s="35" t="s">
        <v>70</v>
      </c>
      <c r="B39" s="36" t="s">
        <v>71</v>
      </c>
      <c r="C39" s="74" t="s">
        <v>53</v>
      </c>
      <c r="D39" s="38"/>
      <c r="E39" s="39">
        <f>AN101</f>
        <v>0</v>
      </c>
      <c r="F39" s="40">
        <f>AN163</f>
        <v>1</v>
      </c>
      <c r="G39" s="40">
        <f>AN225</f>
        <v>0</v>
      </c>
      <c r="H39" s="40">
        <f>AN287</f>
        <v>0</v>
      </c>
      <c r="I39" s="40"/>
      <c r="J39" s="40"/>
      <c r="K39" s="40"/>
      <c r="L39" s="41"/>
      <c r="M39" s="42">
        <f t="shared" si="3"/>
        <v>1</v>
      </c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51"/>
      <c r="AO39" s="7" t="str">
        <f t="shared" si="6"/>
        <v>表示灯（使用中）・直付・両面 FL10W×1</v>
      </c>
    </row>
    <row r="40" spans="1:41" ht="18.600000000000001" customHeight="1" x14ac:dyDescent="0.15">
      <c r="A40" s="35" t="s">
        <v>72</v>
      </c>
      <c r="B40" s="46" t="s">
        <v>73</v>
      </c>
      <c r="C40" s="47" t="s">
        <v>74</v>
      </c>
      <c r="D40" s="38"/>
      <c r="E40" s="39">
        <f t="shared" ref="E40:E63" si="7">AN102</f>
        <v>2</v>
      </c>
      <c r="F40" s="40">
        <f t="shared" ref="F40:F63" si="8">AN164</f>
        <v>0</v>
      </c>
      <c r="G40" s="40">
        <f t="shared" ref="G40:G63" si="9">AN226</f>
        <v>0</v>
      </c>
      <c r="H40" s="40">
        <f>AN288</f>
        <v>0</v>
      </c>
      <c r="I40" s="40"/>
      <c r="J40" s="40"/>
      <c r="K40" s="40"/>
      <c r="L40" s="41"/>
      <c r="M40" s="42">
        <f t="shared" si="3"/>
        <v>2</v>
      </c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51"/>
      <c r="AO40" s="7" t="str">
        <f t="shared" si="6"/>
        <v>天吊型・直付 FCL32×2</v>
      </c>
    </row>
    <row r="41" spans="1:41" ht="18.600000000000001" customHeight="1" x14ac:dyDescent="0.15">
      <c r="A41" s="35" t="s">
        <v>75</v>
      </c>
      <c r="B41" s="36" t="s">
        <v>76</v>
      </c>
      <c r="C41" s="74" t="s">
        <v>57</v>
      </c>
      <c r="D41" s="38"/>
      <c r="E41" s="39">
        <f t="shared" si="7"/>
        <v>5</v>
      </c>
      <c r="F41" s="40">
        <f t="shared" si="8"/>
        <v>0</v>
      </c>
      <c r="G41" s="40">
        <f t="shared" si="9"/>
        <v>0</v>
      </c>
      <c r="H41" s="40">
        <f t="shared" ref="H41:H63" si="10">AN289</f>
        <v>0</v>
      </c>
      <c r="I41" s="40"/>
      <c r="J41" s="40"/>
      <c r="K41" s="40"/>
      <c r="L41" s="41"/>
      <c r="M41" s="42">
        <f t="shared" si="3"/>
        <v>5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51"/>
      <c r="AO41" s="7" t="str">
        <f t="shared" si="6"/>
        <v>殺菌灯・ﾁｪｰﾝ吊 FL15W×1</v>
      </c>
    </row>
    <row r="42" spans="1:41" ht="18.600000000000001" customHeight="1" x14ac:dyDescent="0.15">
      <c r="A42" s="35" t="s">
        <v>77</v>
      </c>
      <c r="B42" s="36" t="s">
        <v>78</v>
      </c>
      <c r="C42" s="74" t="s">
        <v>79</v>
      </c>
      <c r="D42" s="57"/>
      <c r="E42" s="39">
        <f t="shared" si="7"/>
        <v>2</v>
      </c>
      <c r="F42" s="40">
        <f t="shared" si="8"/>
        <v>0</v>
      </c>
      <c r="G42" s="40">
        <f t="shared" si="9"/>
        <v>0</v>
      </c>
      <c r="H42" s="40">
        <f t="shared" si="10"/>
        <v>0</v>
      </c>
      <c r="I42" s="40"/>
      <c r="J42" s="40"/>
      <c r="K42" s="40"/>
      <c r="L42" s="54"/>
      <c r="M42" s="42">
        <f t="shared" si="3"/>
        <v>2</v>
      </c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1"/>
      <c r="AO42" s="7" t="str">
        <f t="shared" si="6"/>
        <v>外灯・防水型 HF400W×1</v>
      </c>
    </row>
    <row r="43" spans="1:41" ht="18.600000000000001" customHeight="1" x14ac:dyDescent="0.15">
      <c r="A43" s="35" t="s">
        <v>80</v>
      </c>
      <c r="B43" s="36" t="s">
        <v>81</v>
      </c>
      <c r="C43" s="74" t="s">
        <v>82</v>
      </c>
      <c r="D43" s="57"/>
      <c r="E43" s="39">
        <f t="shared" si="7"/>
        <v>2</v>
      </c>
      <c r="F43" s="40">
        <f t="shared" si="8"/>
        <v>4</v>
      </c>
      <c r="G43" s="40">
        <f t="shared" si="9"/>
        <v>2</v>
      </c>
      <c r="H43" s="40">
        <f t="shared" si="10"/>
        <v>1</v>
      </c>
      <c r="I43" s="40"/>
      <c r="J43" s="40"/>
      <c r="K43" s="40"/>
      <c r="L43" s="54"/>
      <c r="M43" s="42">
        <f t="shared" si="3"/>
        <v>9</v>
      </c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1"/>
      <c r="AO43" s="7" t="str">
        <f t="shared" si="6"/>
        <v>非常照明・逆富士型 FL40W×1　
電池内蔵</v>
      </c>
    </row>
    <row r="44" spans="1:41" ht="18.600000000000001" customHeight="1" x14ac:dyDescent="0.15">
      <c r="A44" s="45" t="s">
        <v>83</v>
      </c>
      <c r="B44" s="36" t="s">
        <v>84</v>
      </c>
      <c r="C44" s="74" t="s">
        <v>85</v>
      </c>
      <c r="D44" s="57"/>
      <c r="E44" s="39">
        <f t="shared" si="7"/>
        <v>6</v>
      </c>
      <c r="F44" s="40">
        <f t="shared" si="8"/>
        <v>0</v>
      </c>
      <c r="G44" s="40">
        <f t="shared" si="9"/>
        <v>0</v>
      </c>
      <c r="H44" s="40">
        <f t="shared" si="10"/>
        <v>0</v>
      </c>
      <c r="I44" s="40"/>
      <c r="J44" s="40"/>
      <c r="K44" s="40"/>
      <c r="L44" s="54"/>
      <c r="M44" s="42">
        <f t="shared" si="3"/>
        <v>6</v>
      </c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1"/>
      <c r="AO44" s="7" t="str">
        <f t="shared" si="6"/>
        <v>避難口誘導灯 パイプ吊・片面 FL10W×1
電源内蔵</v>
      </c>
    </row>
    <row r="45" spans="1:41" ht="18.600000000000001" customHeight="1" x14ac:dyDescent="0.15">
      <c r="A45" s="45" t="s">
        <v>86</v>
      </c>
      <c r="B45" s="36" t="s">
        <v>87</v>
      </c>
      <c r="C45" s="74" t="s">
        <v>88</v>
      </c>
      <c r="D45" s="57"/>
      <c r="E45" s="39">
        <f t="shared" si="7"/>
        <v>0</v>
      </c>
      <c r="F45" s="40">
        <f t="shared" si="8"/>
        <v>0</v>
      </c>
      <c r="G45" s="40">
        <f t="shared" si="9"/>
        <v>0</v>
      </c>
      <c r="H45" s="40">
        <f t="shared" si="10"/>
        <v>6</v>
      </c>
      <c r="I45" s="40"/>
      <c r="J45" s="40"/>
      <c r="K45" s="40"/>
      <c r="L45" s="54"/>
      <c r="M45" s="42">
        <f t="shared" si="3"/>
        <v>6</v>
      </c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1"/>
      <c r="AO45" s="7" t="str">
        <f t="shared" si="6"/>
        <v>避難口誘導灯 直付・片面 C級
電源内蔵</v>
      </c>
    </row>
    <row r="46" spans="1:41" ht="18.600000000000001" customHeight="1" x14ac:dyDescent="0.15">
      <c r="A46" s="45" t="s">
        <v>89</v>
      </c>
      <c r="B46" s="36" t="s">
        <v>90</v>
      </c>
      <c r="C46" s="74" t="s">
        <v>91</v>
      </c>
      <c r="D46" s="57"/>
      <c r="E46" s="39">
        <f t="shared" si="7"/>
        <v>1</v>
      </c>
      <c r="F46" s="40">
        <f t="shared" si="8"/>
        <v>5</v>
      </c>
      <c r="G46" s="40">
        <f t="shared" si="9"/>
        <v>5</v>
      </c>
      <c r="H46" s="40">
        <f t="shared" si="10"/>
        <v>0</v>
      </c>
      <c r="I46" s="40"/>
      <c r="J46" s="40"/>
      <c r="K46" s="40"/>
      <c r="L46" s="54"/>
      <c r="M46" s="42">
        <f t="shared" si="3"/>
        <v>11</v>
      </c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1"/>
      <c r="AO46" s="7" t="str">
        <f t="shared" si="6"/>
        <v>避難口誘導灯 パイプ吊・両面 FL10W×1
電源内蔵</v>
      </c>
    </row>
    <row r="47" spans="1:41" ht="18.600000000000001" customHeight="1" x14ac:dyDescent="0.15">
      <c r="A47" s="45" t="s">
        <v>92</v>
      </c>
      <c r="B47" s="46" t="s">
        <v>93</v>
      </c>
      <c r="C47" s="75" t="s">
        <v>94</v>
      </c>
      <c r="D47" s="57"/>
      <c r="E47" s="39">
        <f t="shared" si="7"/>
        <v>4</v>
      </c>
      <c r="F47" s="40">
        <f t="shared" si="8"/>
        <v>1</v>
      </c>
      <c r="G47" s="40">
        <f t="shared" si="9"/>
        <v>1</v>
      </c>
      <c r="H47" s="40">
        <f t="shared" si="10"/>
        <v>2</v>
      </c>
      <c r="I47" s="40"/>
      <c r="J47" s="40"/>
      <c r="K47" s="40"/>
      <c r="L47" s="54"/>
      <c r="M47" s="42">
        <f t="shared" si="3"/>
        <v>8</v>
      </c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1"/>
      <c r="AO47" s="7" t="str">
        <f t="shared" si="6"/>
        <v>直付型 IL60W×1</v>
      </c>
    </row>
    <row r="48" spans="1:41" ht="18.600000000000001" customHeight="1" x14ac:dyDescent="0.15">
      <c r="A48" s="45" t="s">
        <v>95</v>
      </c>
      <c r="B48" s="46" t="s">
        <v>46</v>
      </c>
      <c r="C48" s="75" t="s">
        <v>94</v>
      </c>
      <c r="D48" s="57"/>
      <c r="E48" s="39">
        <f t="shared" si="7"/>
        <v>5</v>
      </c>
      <c r="F48" s="40">
        <f t="shared" si="8"/>
        <v>4</v>
      </c>
      <c r="G48" s="40">
        <f t="shared" si="9"/>
        <v>4</v>
      </c>
      <c r="H48" s="40">
        <f t="shared" si="10"/>
        <v>0</v>
      </c>
      <c r="I48" s="40"/>
      <c r="J48" s="40"/>
      <c r="K48" s="40"/>
      <c r="L48" s="54"/>
      <c r="M48" s="42">
        <f t="shared" si="3"/>
        <v>13</v>
      </c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1"/>
      <c r="AO48" s="7" t="str">
        <f t="shared" si="6"/>
        <v>直付型・ﾌﾞﾗｹｯﾄ IL60W×1</v>
      </c>
    </row>
    <row r="49" spans="1:42" ht="18.600000000000001" customHeight="1" x14ac:dyDescent="0.15">
      <c r="A49" s="45" t="s">
        <v>96</v>
      </c>
      <c r="B49" s="46" t="s">
        <v>48</v>
      </c>
      <c r="C49" s="75" t="s">
        <v>94</v>
      </c>
      <c r="D49" s="57"/>
      <c r="E49" s="39">
        <f t="shared" si="7"/>
        <v>2</v>
      </c>
      <c r="F49" s="40">
        <f t="shared" si="8"/>
        <v>0</v>
      </c>
      <c r="G49" s="40">
        <f t="shared" si="9"/>
        <v>0</v>
      </c>
      <c r="H49" s="40">
        <f t="shared" si="10"/>
        <v>2</v>
      </c>
      <c r="I49" s="40"/>
      <c r="J49" s="40"/>
      <c r="K49" s="40"/>
      <c r="L49" s="54"/>
      <c r="M49" s="42">
        <f t="shared" si="3"/>
        <v>4</v>
      </c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1"/>
      <c r="AO49" s="7" t="str">
        <f t="shared" si="6"/>
        <v>直付型・防水型 IL60W×1</v>
      </c>
    </row>
    <row r="50" spans="1:42" ht="18.600000000000001" customHeight="1" x14ac:dyDescent="0.15">
      <c r="A50" s="45" t="s">
        <v>97</v>
      </c>
      <c r="B50" s="36" t="s">
        <v>98</v>
      </c>
      <c r="C50" s="74" t="s">
        <v>79</v>
      </c>
      <c r="D50" s="57"/>
      <c r="E50" s="39">
        <f t="shared" si="7"/>
        <v>1</v>
      </c>
      <c r="F50" s="40">
        <f t="shared" si="8"/>
        <v>0</v>
      </c>
      <c r="G50" s="40">
        <f t="shared" si="9"/>
        <v>0</v>
      </c>
      <c r="H50" s="40">
        <f t="shared" si="10"/>
        <v>0</v>
      </c>
      <c r="I50" s="40"/>
      <c r="J50" s="40"/>
      <c r="K50" s="40"/>
      <c r="L50" s="54"/>
      <c r="M50" s="42">
        <f t="shared" si="3"/>
        <v>1</v>
      </c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1"/>
      <c r="AO50" s="7" t="str">
        <f t="shared" si="6"/>
        <v>投光器・防水型 HF400W×1</v>
      </c>
    </row>
    <row r="51" spans="1:42" ht="18.600000000000001" customHeight="1" x14ac:dyDescent="0.15">
      <c r="A51" s="45" t="s">
        <v>99</v>
      </c>
      <c r="B51" s="46" t="s">
        <v>100</v>
      </c>
      <c r="C51" s="75" t="s">
        <v>101</v>
      </c>
      <c r="D51" s="57"/>
      <c r="E51" s="76">
        <f t="shared" si="7"/>
        <v>0</v>
      </c>
      <c r="F51" s="55">
        <f t="shared" si="8"/>
        <v>0</v>
      </c>
      <c r="G51" s="55">
        <f t="shared" si="9"/>
        <v>1</v>
      </c>
      <c r="H51" s="55">
        <f t="shared" si="10"/>
        <v>0</v>
      </c>
      <c r="I51" s="55"/>
      <c r="J51" s="55"/>
      <c r="K51" s="55"/>
      <c r="L51" s="54"/>
      <c r="M51" s="77">
        <f t="shared" si="3"/>
        <v>1</v>
      </c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78"/>
      <c r="AO51" s="7" t="str">
        <f t="shared" si="6"/>
        <v>三色回転灯・直付型 IL20W×1</v>
      </c>
    </row>
    <row r="52" spans="1:42" ht="18.600000000000001" customHeight="1" x14ac:dyDescent="0.15">
      <c r="A52" s="45" t="s">
        <v>102</v>
      </c>
      <c r="B52" s="46" t="s">
        <v>103</v>
      </c>
      <c r="C52" s="75" t="s">
        <v>104</v>
      </c>
      <c r="D52" s="38"/>
      <c r="E52" s="39">
        <f t="shared" si="7"/>
        <v>0</v>
      </c>
      <c r="F52" s="40">
        <f t="shared" si="8"/>
        <v>0</v>
      </c>
      <c r="G52" s="40">
        <f t="shared" si="9"/>
        <v>8</v>
      </c>
      <c r="H52" s="40">
        <f t="shared" si="10"/>
        <v>0</v>
      </c>
      <c r="I52" s="40"/>
      <c r="J52" s="40"/>
      <c r="K52" s="40"/>
      <c r="L52" s="41"/>
      <c r="M52" s="77">
        <f t="shared" si="3"/>
        <v>8</v>
      </c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51"/>
      <c r="AO52" s="7" t="str">
        <f t="shared" si="6"/>
        <v>赤色灯・直付型 IL5W×1</v>
      </c>
    </row>
    <row r="53" spans="1:42" ht="18.600000000000001" customHeight="1" x14ac:dyDescent="0.15">
      <c r="A53" s="35" t="s">
        <v>105</v>
      </c>
      <c r="B53" s="46" t="s">
        <v>93</v>
      </c>
      <c r="C53" s="75" t="s">
        <v>106</v>
      </c>
      <c r="D53" s="38"/>
      <c r="E53" s="39">
        <f t="shared" si="7"/>
        <v>0</v>
      </c>
      <c r="F53" s="40">
        <f t="shared" si="8"/>
        <v>0</v>
      </c>
      <c r="G53" s="40">
        <f t="shared" si="9"/>
        <v>0</v>
      </c>
      <c r="H53" s="40">
        <f t="shared" si="10"/>
        <v>3</v>
      </c>
      <c r="I53" s="40"/>
      <c r="J53" s="40"/>
      <c r="K53" s="40"/>
      <c r="L53" s="41"/>
      <c r="M53" s="77">
        <f t="shared" si="3"/>
        <v>3</v>
      </c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51"/>
      <c r="AO53" s="7" t="str">
        <f t="shared" si="6"/>
        <v>直付型 RL200W×1</v>
      </c>
    </row>
    <row r="54" spans="1:42" ht="18.600000000000001" customHeight="1" x14ac:dyDescent="0.15">
      <c r="A54" s="35" t="s">
        <v>107</v>
      </c>
      <c r="B54" s="46" t="s">
        <v>108</v>
      </c>
      <c r="C54" s="75" t="s">
        <v>109</v>
      </c>
      <c r="D54" s="79"/>
      <c r="E54" s="80">
        <f t="shared" si="7"/>
        <v>0</v>
      </c>
      <c r="F54" s="81">
        <f t="shared" si="8"/>
        <v>0</v>
      </c>
      <c r="G54" s="81">
        <f t="shared" si="9"/>
        <v>0</v>
      </c>
      <c r="H54" s="81">
        <f t="shared" si="10"/>
        <v>18</v>
      </c>
      <c r="I54" s="81"/>
      <c r="J54" s="81"/>
      <c r="K54" s="81"/>
      <c r="L54" s="82"/>
      <c r="M54" s="77">
        <f t="shared" si="3"/>
        <v>18</v>
      </c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3"/>
      <c r="AO54" s="7" t="str">
        <f t="shared" si="6"/>
        <v>高天井・直付 MF400W×1</v>
      </c>
    </row>
    <row r="55" spans="1:42" ht="18.600000000000001" customHeight="1" x14ac:dyDescent="0.15">
      <c r="A55" s="84" t="s">
        <v>110</v>
      </c>
      <c r="B55" s="46" t="s">
        <v>108</v>
      </c>
      <c r="C55" s="75" t="s">
        <v>111</v>
      </c>
      <c r="D55" s="38"/>
      <c r="E55" s="39">
        <f t="shared" si="7"/>
        <v>0</v>
      </c>
      <c r="F55" s="40">
        <f t="shared" si="8"/>
        <v>0</v>
      </c>
      <c r="G55" s="40">
        <f t="shared" si="9"/>
        <v>0</v>
      </c>
      <c r="H55" s="40">
        <f t="shared" si="10"/>
        <v>4</v>
      </c>
      <c r="I55" s="40"/>
      <c r="J55" s="40"/>
      <c r="K55" s="40"/>
      <c r="L55" s="41"/>
      <c r="M55" s="77">
        <f t="shared" si="3"/>
        <v>4</v>
      </c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51"/>
      <c r="AO55" s="7" t="str">
        <f t="shared" si="6"/>
        <v>高天井・直付 MF400W×1
光補償付</v>
      </c>
    </row>
    <row r="56" spans="1:42" s="85" customFormat="1" ht="20.100000000000001" customHeight="1" x14ac:dyDescent="0.15">
      <c r="A56" s="35" t="s">
        <v>112</v>
      </c>
      <c r="B56" s="46"/>
      <c r="C56" s="75"/>
      <c r="D56" s="38"/>
      <c r="E56" s="39">
        <f t="shared" si="7"/>
        <v>0</v>
      </c>
      <c r="F56" s="40">
        <f t="shared" si="8"/>
        <v>0</v>
      </c>
      <c r="G56" s="40">
        <f t="shared" si="9"/>
        <v>0</v>
      </c>
      <c r="H56" s="40">
        <f t="shared" si="10"/>
        <v>0</v>
      </c>
      <c r="I56" s="40"/>
      <c r="J56" s="40"/>
      <c r="K56" s="40"/>
      <c r="L56" s="41"/>
      <c r="M56" s="77">
        <f t="shared" si="3"/>
        <v>0</v>
      </c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51"/>
      <c r="AO56" s="7" t="str">
        <f t="shared" si="6"/>
        <v/>
      </c>
    </row>
    <row r="57" spans="1:42" ht="18.600000000000001" customHeight="1" x14ac:dyDescent="0.15">
      <c r="A57" s="35" t="s">
        <v>113</v>
      </c>
      <c r="B57" s="46" t="s">
        <v>39</v>
      </c>
      <c r="C57" s="75" t="s">
        <v>114</v>
      </c>
      <c r="D57" s="38"/>
      <c r="E57" s="39">
        <f t="shared" si="7"/>
        <v>9</v>
      </c>
      <c r="F57" s="40">
        <f t="shared" si="8"/>
        <v>8</v>
      </c>
      <c r="G57" s="40">
        <f t="shared" si="9"/>
        <v>9</v>
      </c>
      <c r="H57" s="40">
        <f t="shared" si="10"/>
        <v>0</v>
      </c>
      <c r="I57" s="40"/>
      <c r="J57" s="40"/>
      <c r="K57" s="40"/>
      <c r="L57" s="41"/>
      <c r="M57" s="77">
        <f t="shared" si="3"/>
        <v>26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51"/>
      <c r="AO57" s="7" t="str">
        <f t="shared" si="6"/>
        <v>埋込型 HF32W×1</v>
      </c>
    </row>
    <row r="58" spans="1:42" ht="18.600000000000001" customHeight="1" x14ac:dyDescent="0.15">
      <c r="A58" s="35" t="s">
        <v>115</v>
      </c>
      <c r="B58" s="36" t="s">
        <v>116</v>
      </c>
      <c r="C58" s="37" t="s">
        <v>117</v>
      </c>
      <c r="D58" s="38"/>
      <c r="E58" s="39">
        <f t="shared" si="7"/>
        <v>3</v>
      </c>
      <c r="F58" s="40">
        <f t="shared" si="8"/>
        <v>3</v>
      </c>
      <c r="G58" s="40">
        <f t="shared" si="9"/>
        <v>2</v>
      </c>
      <c r="H58" s="40">
        <f t="shared" si="10"/>
        <v>0</v>
      </c>
      <c r="I58" s="40"/>
      <c r="J58" s="40"/>
      <c r="K58" s="40"/>
      <c r="L58" s="41"/>
      <c r="M58" s="77">
        <f t="shared" si="3"/>
        <v>8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51"/>
      <c r="AO58" s="7" t="str">
        <f t="shared" si="6"/>
        <v>富士型 HF16W×1</v>
      </c>
    </row>
    <row r="59" spans="1:42" ht="18.600000000000001" customHeight="1" x14ac:dyDescent="0.15">
      <c r="A59" s="84" t="s">
        <v>118</v>
      </c>
      <c r="B59" s="46" t="s">
        <v>46</v>
      </c>
      <c r="C59" s="47" t="s">
        <v>49</v>
      </c>
      <c r="D59" s="79"/>
      <c r="E59" s="80">
        <f t="shared" si="7"/>
        <v>3</v>
      </c>
      <c r="F59" s="81">
        <f t="shared" si="8"/>
        <v>2</v>
      </c>
      <c r="G59" s="81">
        <f t="shared" si="9"/>
        <v>0</v>
      </c>
      <c r="H59" s="81">
        <f t="shared" si="10"/>
        <v>0</v>
      </c>
      <c r="I59" s="81"/>
      <c r="J59" s="81"/>
      <c r="K59" s="81"/>
      <c r="L59" s="82"/>
      <c r="M59" s="77">
        <f t="shared" si="3"/>
        <v>5</v>
      </c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3"/>
      <c r="AO59" s="7" t="str">
        <f t="shared" si="6"/>
        <v>直付型・ﾌﾞﾗｹｯﾄ FL20W×1</v>
      </c>
    </row>
    <row r="60" spans="1:42" ht="18.600000000000001" customHeight="1" x14ac:dyDescent="0.15">
      <c r="A60" s="35" t="s">
        <v>119</v>
      </c>
      <c r="B60" s="36"/>
      <c r="C60" s="37"/>
      <c r="D60" s="38"/>
      <c r="E60" s="39">
        <f t="shared" si="7"/>
        <v>0</v>
      </c>
      <c r="F60" s="40">
        <f t="shared" si="8"/>
        <v>0</v>
      </c>
      <c r="G60" s="40">
        <f t="shared" si="9"/>
        <v>0</v>
      </c>
      <c r="H60" s="40">
        <f t="shared" si="10"/>
        <v>0</v>
      </c>
      <c r="I60" s="40"/>
      <c r="J60" s="40"/>
      <c r="K60" s="40"/>
      <c r="L60" s="41"/>
      <c r="M60" s="42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51"/>
      <c r="AO60" s="7" t="str">
        <f t="shared" si="6"/>
        <v/>
      </c>
    </row>
    <row r="61" spans="1:42" s="85" customFormat="1" ht="20.100000000000001" customHeight="1" x14ac:dyDescent="0.15">
      <c r="A61" s="35" t="s">
        <v>120</v>
      </c>
      <c r="B61" s="36"/>
      <c r="C61" s="37"/>
      <c r="D61" s="38"/>
      <c r="E61" s="39">
        <f t="shared" si="7"/>
        <v>0</v>
      </c>
      <c r="F61" s="40">
        <f t="shared" si="8"/>
        <v>0</v>
      </c>
      <c r="G61" s="40">
        <f t="shared" si="9"/>
        <v>0</v>
      </c>
      <c r="H61" s="40">
        <f t="shared" si="10"/>
        <v>0</v>
      </c>
      <c r="I61" s="40"/>
      <c r="J61" s="40"/>
      <c r="K61" s="40"/>
      <c r="L61" s="41"/>
      <c r="M61" s="42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51"/>
      <c r="AO61" s="7" t="str">
        <f t="shared" si="6"/>
        <v/>
      </c>
    </row>
    <row r="62" spans="1:42" ht="18.600000000000001" customHeight="1" x14ac:dyDescent="0.15">
      <c r="A62" s="35" t="s">
        <v>121</v>
      </c>
      <c r="B62" s="36"/>
      <c r="C62" s="37"/>
      <c r="D62" s="38"/>
      <c r="E62" s="39">
        <f t="shared" si="7"/>
        <v>0</v>
      </c>
      <c r="F62" s="40">
        <f t="shared" si="8"/>
        <v>0</v>
      </c>
      <c r="G62" s="40">
        <f t="shared" si="9"/>
        <v>0</v>
      </c>
      <c r="H62" s="40">
        <f t="shared" si="10"/>
        <v>0</v>
      </c>
      <c r="I62" s="40"/>
      <c r="J62" s="40"/>
      <c r="K62" s="40"/>
      <c r="L62" s="41"/>
      <c r="M62" s="42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51"/>
      <c r="AO62" s="7" t="str">
        <f t="shared" si="6"/>
        <v/>
      </c>
    </row>
    <row r="63" spans="1:42" s="85" customFormat="1" ht="20.100000000000001" customHeight="1" x14ac:dyDescent="0.15">
      <c r="A63" s="84" t="s">
        <v>122</v>
      </c>
      <c r="B63" s="86"/>
      <c r="C63" s="87"/>
      <c r="D63" s="79"/>
      <c r="E63" s="80">
        <f t="shared" si="7"/>
        <v>0</v>
      </c>
      <c r="F63" s="81">
        <f t="shared" si="8"/>
        <v>0</v>
      </c>
      <c r="G63" s="81">
        <f t="shared" si="9"/>
        <v>0</v>
      </c>
      <c r="H63" s="81">
        <f t="shared" si="10"/>
        <v>0</v>
      </c>
      <c r="I63" s="81"/>
      <c r="J63" s="81"/>
      <c r="K63" s="81"/>
      <c r="L63" s="82"/>
      <c r="M63" s="88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3">
        <f>SUM(E63:AM63)</f>
        <v>0</v>
      </c>
      <c r="AO63" s="7" t="str">
        <f t="shared" si="6"/>
        <v/>
      </c>
    </row>
    <row r="64" spans="1:42" s="85" customFormat="1" ht="20.100000000000001" customHeight="1" x14ac:dyDescent="0.15">
      <c r="A64" s="58" t="s">
        <v>123</v>
      </c>
      <c r="B64" s="59"/>
      <c r="C64" s="60"/>
      <c r="D64" s="61"/>
      <c r="E64" s="62">
        <f>AN126</f>
        <v>0</v>
      </c>
      <c r="F64" s="63">
        <f>AN188</f>
        <v>0</v>
      </c>
      <c r="G64" s="63">
        <f>AN250</f>
        <v>0</v>
      </c>
      <c r="H64" s="63">
        <f>AN312</f>
        <v>0</v>
      </c>
      <c r="I64" s="63"/>
      <c r="J64" s="63"/>
      <c r="K64" s="63"/>
      <c r="L64" s="64"/>
      <c r="M64" s="65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6">
        <f>SUM(E64:AM64)</f>
        <v>0</v>
      </c>
      <c r="AO64" s="89">
        <f>SUM(M8:M64)</f>
        <v>676</v>
      </c>
      <c r="AP64" s="89">
        <f>SUM(AG7:AG39)</f>
        <v>0</v>
      </c>
    </row>
    <row r="65" spans="1:40" s="85" customFormat="1" ht="20.100000000000001" customHeight="1" x14ac:dyDescent="0.15">
      <c r="A65" s="111" t="s">
        <v>4</v>
      </c>
      <c r="B65" s="147"/>
      <c r="C65" s="148"/>
      <c r="D65" s="29" t="s">
        <v>5</v>
      </c>
      <c r="E65" s="138" t="s">
        <v>124</v>
      </c>
      <c r="F65" s="105" t="s">
        <v>125</v>
      </c>
      <c r="G65" s="105" t="s">
        <v>126</v>
      </c>
      <c r="H65" s="105" t="s">
        <v>127</v>
      </c>
      <c r="I65" s="105" t="s">
        <v>128</v>
      </c>
      <c r="J65" s="105" t="s">
        <v>129</v>
      </c>
      <c r="K65" s="105" t="s">
        <v>130</v>
      </c>
      <c r="L65" s="105" t="s">
        <v>131</v>
      </c>
      <c r="M65" s="105" t="s">
        <v>132</v>
      </c>
      <c r="N65" s="105" t="s">
        <v>133</v>
      </c>
      <c r="O65" s="105" t="s">
        <v>134</v>
      </c>
      <c r="P65" s="105" t="s">
        <v>127</v>
      </c>
      <c r="Q65" s="105" t="s">
        <v>135</v>
      </c>
      <c r="R65" s="105" t="s">
        <v>136</v>
      </c>
      <c r="S65" s="105" t="s">
        <v>137</v>
      </c>
      <c r="T65" s="105" t="s">
        <v>136</v>
      </c>
      <c r="U65" s="105" t="s">
        <v>138</v>
      </c>
      <c r="V65" s="105" t="s">
        <v>139</v>
      </c>
      <c r="W65" s="105" t="s">
        <v>140</v>
      </c>
      <c r="X65" s="105" t="s">
        <v>141</v>
      </c>
      <c r="Y65" s="105" t="s">
        <v>127</v>
      </c>
      <c r="Z65" s="105" t="s">
        <v>128</v>
      </c>
      <c r="AA65" s="105" t="s">
        <v>142</v>
      </c>
      <c r="AB65" s="105" t="s">
        <v>143</v>
      </c>
      <c r="AC65" s="105" t="s">
        <v>144</v>
      </c>
      <c r="AD65" s="105" t="s">
        <v>145</v>
      </c>
      <c r="AE65" s="105" t="s">
        <v>146</v>
      </c>
      <c r="AF65" s="105" t="s">
        <v>147</v>
      </c>
      <c r="AG65" s="105" t="s">
        <v>148</v>
      </c>
      <c r="AH65" s="123" t="s">
        <v>149</v>
      </c>
      <c r="AI65" s="105" t="s">
        <v>150</v>
      </c>
      <c r="AJ65" s="105" t="s">
        <v>127</v>
      </c>
      <c r="AK65" s="105" t="s">
        <v>151</v>
      </c>
      <c r="AL65" s="105" t="s">
        <v>130</v>
      </c>
      <c r="AM65" s="105" t="s">
        <v>152</v>
      </c>
      <c r="AN65" s="99" t="s">
        <v>153</v>
      </c>
    </row>
    <row r="66" spans="1:40" ht="18.600000000000001" customHeight="1" x14ac:dyDescent="0.15">
      <c r="A66" s="149"/>
      <c r="B66" s="150"/>
      <c r="C66" s="151"/>
      <c r="D66" s="31" t="s">
        <v>11</v>
      </c>
      <c r="E66" s="139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24"/>
      <c r="AI66" s="106"/>
      <c r="AJ66" s="106"/>
      <c r="AK66" s="106"/>
      <c r="AL66" s="106"/>
      <c r="AM66" s="106"/>
      <c r="AN66" s="100"/>
    </row>
    <row r="67" spans="1:40" ht="18.600000000000001" customHeight="1" x14ac:dyDescent="0.15">
      <c r="A67" s="149"/>
      <c r="B67" s="150"/>
      <c r="C67" s="151"/>
      <c r="D67" s="31" t="s">
        <v>12</v>
      </c>
      <c r="E67" s="139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24"/>
      <c r="AI67" s="106"/>
      <c r="AJ67" s="106"/>
      <c r="AK67" s="106"/>
      <c r="AL67" s="106"/>
      <c r="AM67" s="106"/>
      <c r="AN67" s="100"/>
    </row>
    <row r="68" spans="1:40" ht="18.600000000000001" customHeight="1" x14ac:dyDescent="0.15">
      <c r="A68" s="152"/>
      <c r="B68" s="153"/>
      <c r="C68" s="154"/>
      <c r="D68" s="33" t="s">
        <v>13</v>
      </c>
      <c r="E68" s="140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25"/>
      <c r="AI68" s="107"/>
      <c r="AJ68" s="107"/>
      <c r="AK68" s="107"/>
      <c r="AL68" s="107"/>
      <c r="AM68" s="107"/>
      <c r="AN68" s="101"/>
    </row>
    <row r="69" spans="1:40" ht="18.600000000000001" customHeight="1" x14ac:dyDescent="0.15">
      <c r="A69" s="108" t="s">
        <v>154</v>
      </c>
      <c r="B69" s="109"/>
      <c r="C69" s="110"/>
      <c r="D69" s="38"/>
      <c r="E69" s="39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4"/>
    </row>
    <row r="70" spans="1:40" ht="18.600000000000001" customHeight="1" x14ac:dyDescent="0.15">
      <c r="A70" s="45" t="str">
        <f t="shared" ref="A70:C85" si="11">A8</f>
        <v>A</v>
      </c>
      <c r="B70" s="46" t="str">
        <f t="shared" si="11"/>
        <v>直付型・パイプ吊</v>
      </c>
      <c r="C70" s="47" t="str">
        <f t="shared" si="11"/>
        <v>FL40W×2</v>
      </c>
      <c r="D70" s="48"/>
      <c r="E70" s="39"/>
      <c r="F70" s="40">
        <v>18</v>
      </c>
      <c r="G70" s="40">
        <v>8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>
        <v>16</v>
      </c>
      <c r="T70" s="40">
        <v>3</v>
      </c>
      <c r="U70" s="40">
        <v>12</v>
      </c>
      <c r="V70" s="40">
        <v>3</v>
      </c>
      <c r="W70" s="40">
        <v>3</v>
      </c>
      <c r="X70" s="40">
        <v>12</v>
      </c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51">
        <f>SUM(E70:AM70)</f>
        <v>75</v>
      </c>
    </row>
    <row r="71" spans="1:40" ht="18.600000000000001" customHeight="1" x14ac:dyDescent="0.15">
      <c r="A71" s="45" t="str">
        <f t="shared" si="11"/>
        <v>B</v>
      </c>
      <c r="B71" s="46" t="str">
        <f t="shared" si="11"/>
        <v>直付型・パイプ吊</v>
      </c>
      <c r="C71" s="47" t="str">
        <f t="shared" si="11"/>
        <v>HF32W×2</v>
      </c>
      <c r="D71" s="48"/>
      <c r="E71" s="39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>
        <v>16</v>
      </c>
      <c r="AJ71" s="40"/>
      <c r="AK71" s="40"/>
      <c r="AL71" s="40"/>
      <c r="AM71" s="40"/>
      <c r="AN71" s="51">
        <f t="shared" ref="AN71:AN126" si="12">SUM(E71:AM71)</f>
        <v>16</v>
      </c>
    </row>
    <row r="72" spans="1:40" ht="18.600000000000001" customHeight="1" x14ac:dyDescent="0.15">
      <c r="A72" s="45" t="str">
        <f t="shared" si="11"/>
        <v>C</v>
      </c>
      <c r="B72" s="46" t="str">
        <f t="shared" si="11"/>
        <v>直付型・パイプ吊</v>
      </c>
      <c r="C72" s="47" t="str">
        <f t="shared" si="11"/>
        <v>FL40W×1</v>
      </c>
      <c r="D72" s="48"/>
      <c r="E72" s="39"/>
      <c r="F72" s="40"/>
      <c r="G72" s="40"/>
      <c r="H72" s="40"/>
      <c r="I72" s="40">
        <v>3</v>
      </c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>
        <v>3</v>
      </c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51">
        <f t="shared" si="12"/>
        <v>6</v>
      </c>
    </row>
    <row r="73" spans="1:40" ht="18.600000000000001" customHeight="1" x14ac:dyDescent="0.15">
      <c r="A73" s="45" t="str">
        <f t="shared" si="11"/>
        <v>D</v>
      </c>
      <c r="B73" s="46" t="str">
        <f t="shared" si="11"/>
        <v>直付型</v>
      </c>
      <c r="C73" s="47" t="str">
        <f t="shared" si="11"/>
        <v>FL40W×2</v>
      </c>
      <c r="D73" s="48"/>
      <c r="E73" s="39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51">
        <f t="shared" si="12"/>
        <v>0</v>
      </c>
    </row>
    <row r="74" spans="1:40" ht="18.600000000000001" customHeight="1" x14ac:dyDescent="0.15">
      <c r="A74" s="45" t="str">
        <f t="shared" si="11"/>
        <v>E</v>
      </c>
      <c r="B74" s="46" t="str">
        <f t="shared" si="11"/>
        <v>直付型・コーナー型</v>
      </c>
      <c r="C74" s="47" t="str">
        <f t="shared" si="11"/>
        <v>FL40W×2</v>
      </c>
      <c r="D74" s="48"/>
      <c r="E74" s="39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51">
        <f t="shared" si="12"/>
        <v>0</v>
      </c>
    </row>
    <row r="75" spans="1:40" ht="18.600000000000001" customHeight="1" x14ac:dyDescent="0.15">
      <c r="A75" s="45" t="str">
        <f t="shared" si="11"/>
        <v>F</v>
      </c>
      <c r="B75" s="46" t="str">
        <f t="shared" si="11"/>
        <v>直付型</v>
      </c>
      <c r="C75" s="47" t="str">
        <f t="shared" si="11"/>
        <v>FL40W×1</v>
      </c>
      <c r="D75" s="48"/>
      <c r="E75" s="39"/>
      <c r="F75" s="40"/>
      <c r="G75" s="40"/>
      <c r="H75" s="40"/>
      <c r="I75" s="40">
        <v>1</v>
      </c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>
        <v>1</v>
      </c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51">
        <f t="shared" si="12"/>
        <v>2</v>
      </c>
    </row>
    <row r="76" spans="1:40" ht="18.600000000000001" customHeight="1" x14ac:dyDescent="0.15">
      <c r="A76" s="45" t="str">
        <f t="shared" si="11"/>
        <v>G</v>
      </c>
      <c r="B76" s="46" t="str">
        <f t="shared" si="11"/>
        <v>直付型・防水型</v>
      </c>
      <c r="C76" s="47" t="str">
        <f t="shared" si="11"/>
        <v>FL40W×1</v>
      </c>
      <c r="D76" s="48"/>
      <c r="E76" s="39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>
        <v>20</v>
      </c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51">
        <f t="shared" si="12"/>
        <v>20</v>
      </c>
    </row>
    <row r="77" spans="1:40" ht="18.600000000000001" customHeight="1" x14ac:dyDescent="0.15">
      <c r="A77" s="45" t="str">
        <f t="shared" si="11"/>
        <v>H</v>
      </c>
      <c r="B77" s="46" t="str">
        <f t="shared" si="11"/>
        <v>逆富士型</v>
      </c>
      <c r="C77" s="47" t="str">
        <f t="shared" si="11"/>
        <v>FL40W×2</v>
      </c>
      <c r="D77" s="48"/>
      <c r="E77" s="39"/>
      <c r="F77" s="40"/>
      <c r="G77" s="40"/>
      <c r="H77" s="40"/>
      <c r="I77" s="40"/>
      <c r="J77" s="40"/>
      <c r="K77" s="40"/>
      <c r="L77" s="40">
        <v>2</v>
      </c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>
        <v>1</v>
      </c>
      <c r="AG77" s="40">
        <v>1</v>
      </c>
      <c r="AH77" s="40"/>
      <c r="AI77" s="40"/>
      <c r="AJ77" s="40"/>
      <c r="AK77" s="40"/>
      <c r="AL77" s="40"/>
      <c r="AM77" s="40"/>
      <c r="AN77" s="51">
        <f t="shared" si="12"/>
        <v>4</v>
      </c>
    </row>
    <row r="78" spans="1:40" ht="18.600000000000001" customHeight="1" x14ac:dyDescent="0.15">
      <c r="A78" s="45" t="str">
        <f t="shared" si="11"/>
        <v>I</v>
      </c>
      <c r="B78" s="46" t="str">
        <f t="shared" si="11"/>
        <v>逆富士型・防水型</v>
      </c>
      <c r="C78" s="47" t="str">
        <f t="shared" si="11"/>
        <v>FL40W×2</v>
      </c>
      <c r="D78" s="48"/>
      <c r="E78" s="39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>
        <v>8</v>
      </c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51">
        <f t="shared" si="12"/>
        <v>8</v>
      </c>
    </row>
    <row r="79" spans="1:40" ht="18.600000000000001" customHeight="1" x14ac:dyDescent="0.15">
      <c r="A79" s="45" t="str">
        <f t="shared" si="11"/>
        <v>J</v>
      </c>
      <c r="B79" s="46" t="str">
        <f t="shared" si="11"/>
        <v>逆富士型</v>
      </c>
      <c r="C79" s="47" t="str">
        <f t="shared" si="11"/>
        <v>FL40W×1</v>
      </c>
      <c r="D79" s="48"/>
      <c r="E79" s="39"/>
      <c r="F79" s="40"/>
      <c r="G79" s="40"/>
      <c r="H79" s="40">
        <v>4</v>
      </c>
      <c r="I79" s="40"/>
      <c r="J79" s="40"/>
      <c r="K79" s="40"/>
      <c r="L79" s="40"/>
      <c r="M79" s="40"/>
      <c r="N79" s="40">
        <v>7</v>
      </c>
      <c r="O79" s="40">
        <v>3</v>
      </c>
      <c r="P79" s="40">
        <v>8</v>
      </c>
      <c r="Q79" s="40"/>
      <c r="R79" s="40"/>
      <c r="S79" s="40"/>
      <c r="T79" s="40"/>
      <c r="U79" s="40"/>
      <c r="V79" s="40"/>
      <c r="W79" s="40"/>
      <c r="X79" s="40"/>
      <c r="Y79" s="40">
        <v>5</v>
      </c>
      <c r="Z79" s="40"/>
      <c r="AA79" s="40">
        <v>3</v>
      </c>
      <c r="AB79" s="40"/>
      <c r="AC79" s="40"/>
      <c r="AD79" s="40">
        <v>1</v>
      </c>
      <c r="AE79" s="40"/>
      <c r="AF79" s="40"/>
      <c r="AG79" s="40"/>
      <c r="AH79" s="40"/>
      <c r="AI79" s="40"/>
      <c r="AJ79" s="40"/>
      <c r="AK79" s="40"/>
      <c r="AL79" s="40"/>
      <c r="AM79" s="40"/>
      <c r="AN79" s="51">
        <f t="shared" si="12"/>
        <v>31</v>
      </c>
    </row>
    <row r="80" spans="1:40" ht="18.600000000000001" customHeight="1" x14ac:dyDescent="0.15">
      <c r="A80" s="45" t="str">
        <f t="shared" si="11"/>
        <v>K</v>
      </c>
      <c r="B80" s="46" t="str">
        <f t="shared" si="11"/>
        <v>逆富士型</v>
      </c>
      <c r="C80" s="47" t="str">
        <f t="shared" si="11"/>
        <v>HF32W×1</v>
      </c>
      <c r="D80" s="48"/>
      <c r="E80" s="39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>
        <v>4</v>
      </c>
      <c r="AK80" s="40">
        <v>3</v>
      </c>
      <c r="AL80" s="40">
        <v>3</v>
      </c>
      <c r="AM80" s="40">
        <v>1</v>
      </c>
      <c r="AN80" s="51">
        <f t="shared" si="12"/>
        <v>11</v>
      </c>
    </row>
    <row r="81" spans="1:40" ht="18.600000000000001" customHeight="1" x14ac:dyDescent="0.15">
      <c r="A81" s="45" t="str">
        <f t="shared" si="11"/>
        <v>L</v>
      </c>
      <c r="B81" s="46" t="str">
        <f t="shared" si="11"/>
        <v>逆富士型</v>
      </c>
      <c r="C81" s="47" t="str">
        <f t="shared" si="11"/>
        <v>FL20W×2</v>
      </c>
      <c r="D81" s="48"/>
      <c r="E81" s="39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51">
        <f t="shared" si="12"/>
        <v>0</v>
      </c>
    </row>
    <row r="82" spans="1:40" ht="18.600000000000001" customHeight="1" x14ac:dyDescent="0.15">
      <c r="A82" s="45" t="str">
        <f t="shared" si="11"/>
        <v>M</v>
      </c>
      <c r="B82" s="46" t="str">
        <f t="shared" si="11"/>
        <v>埋込型</v>
      </c>
      <c r="C82" s="47" t="str">
        <f t="shared" si="11"/>
        <v>FL40W×3</v>
      </c>
      <c r="D82" s="48"/>
      <c r="E82" s="39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51">
        <f t="shared" si="12"/>
        <v>0</v>
      </c>
    </row>
    <row r="83" spans="1:40" ht="18.600000000000001" customHeight="1" x14ac:dyDescent="0.15">
      <c r="A83" s="45" t="str">
        <f t="shared" si="11"/>
        <v>N</v>
      </c>
      <c r="B83" s="46" t="str">
        <f t="shared" si="11"/>
        <v>埋込型</v>
      </c>
      <c r="C83" s="47" t="str">
        <f t="shared" si="11"/>
        <v>FL40W×2</v>
      </c>
      <c r="D83" s="48"/>
      <c r="E83" s="39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51">
        <f t="shared" si="12"/>
        <v>0</v>
      </c>
    </row>
    <row r="84" spans="1:40" ht="18.600000000000001" customHeight="1" x14ac:dyDescent="0.15">
      <c r="A84" s="45" t="str">
        <f t="shared" si="11"/>
        <v>O</v>
      </c>
      <c r="B84" s="46" t="str">
        <f t="shared" si="11"/>
        <v>埋込型</v>
      </c>
      <c r="C84" s="47" t="str">
        <f t="shared" si="11"/>
        <v>FL40W×1</v>
      </c>
      <c r="D84" s="48"/>
      <c r="E84" s="39"/>
      <c r="F84" s="40"/>
      <c r="G84" s="40"/>
      <c r="H84" s="40"/>
      <c r="I84" s="40"/>
      <c r="J84" s="40"/>
      <c r="K84" s="40"/>
      <c r="L84" s="40"/>
      <c r="M84" s="40">
        <v>2</v>
      </c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51">
        <f t="shared" si="12"/>
        <v>2</v>
      </c>
    </row>
    <row r="85" spans="1:40" ht="18.600000000000001" customHeight="1" x14ac:dyDescent="0.15">
      <c r="A85" s="45" t="str">
        <f t="shared" si="11"/>
        <v>P</v>
      </c>
      <c r="B85" s="46" t="str">
        <f t="shared" si="11"/>
        <v>埋込型・防水型</v>
      </c>
      <c r="C85" s="47" t="str">
        <f t="shared" si="11"/>
        <v>FL40W×1</v>
      </c>
      <c r="D85" s="48"/>
      <c r="E85" s="39">
        <v>8</v>
      </c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51">
        <f t="shared" si="12"/>
        <v>8</v>
      </c>
    </row>
    <row r="86" spans="1:40" ht="18.600000000000001" customHeight="1" x14ac:dyDescent="0.15">
      <c r="A86" s="45" t="str">
        <f t="shared" ref="A86:C95" si="13">A24</f>
        <v>Q</v>
      </c>
      <c r="B86" s="46" t="str">
        <f t="shared" si="13"/>
        <v>直付型・ﾌﾞﾗｹｯﾄ</v>
      </c>
      <c r="C86" s="47" t="str">
        <f t="shared" si="13"/>
        <v>HF32W×1</v>
      </c>
      <c r="D86" s="53"/>
      <c r="E86" s="39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>
        <v>1</v>
      </c>
      <c r="AK86" s="40"/>
      <c r="AL86" s="40"/>
      <c r="AM86" s="40"/>
      <c r="AN86" s="51">
        <f t="shared" si="12"/>
        <v>1</v>
      </c>
    </row>
    <row r="87" spans="1:40" ht="18.600000000000001" customHeight="1" x14ac:dyDescent="0.15">
      <c r="A87" s="45" t="str">
        <f t="shared" si="13"/>
        <v>R</v>
      </c>
      <c r="B87" s="46" t="str">
        <f t="shared" si="13"/>
        <v>直付型・防水型</v>
      </c>
      <c r="C87" s="47" t="str">
        <f t="shared" si="13"/>
        <v>FL20W×1</v>
      </c>
      <c r="D87" s="53"/>
      <c r="E87" s="39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51">
        <f t="shared" si="12"/>
        <v>0</v>
      </c>
    </row>
    <row r="88" spans="1:40" ht="18.600000000000001" customHeight="1" x14ac:dyDescent="0.15">
      <c r="A88" s="45" t="str">
        <f t="shared" si="13"/>
        <v>S</v>
      </c>
      <c r="B88" s="46" t="str">
        <f t="shared" si="13"/>
        <v>直付型・防水型・ﾌﾞﾗｹｯﾄ</v>
      </c>
      <c r="C88" s="47" t="str">
        <f t="shared" si="13"/>
        <v>FL20W×1</v>
      </c>
      <c r="D88" s="57"/>
      <c r="E88" s="39">
        <v>4</v>
      </c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51">
        <f t="shared" si="12"/>
        <v>4</v>
      </c>
    </row>
    <row r="89" spans="1:40" ht="18.600000000000001" customHeight="1" x14ac:dyDescent="0.15">
      <c r="A89" s="45" t="str">
        <f t="shared" si="13"/>
        <v>T</v>
      </c>
      <c r="B89" s="46" t="str">
        <f t="shared" si="13"/>
        <v>直付型・防水型・ﾌﾞﾗｹｯﾄ</v>
      </c>
      <c r="C89" s="47" t="str">
        <f t="shared" si="13"/>
        <v>FL10W×1</v>
      </c>
      <c r="D89" s="48"/>
      <c r="E89" s="39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51">
        <f t="shared" si="12"/>
        <v>0</v>
      </c>
    </row>
    <row r="90" spans="1:40" ht="18.600000000000001" customHeight="1" x14ac:dyDescent="0.15">
      <c r="A90" s="45" t="str">
        <f t="shared" si="13"/>
        <v>U</v>
      </c>
      <c r="B90" s="46" t="str">
        <f t="shared" si="13"/>
        <v>直付型・ﾌﾞﾗｹｯﾄ</v>
      </c>
      <c r="C90" s="47" t="str">
        <f t="shared" si="13"/>
        <v>FL10W×1</v>
      </c>
      <c r="D90" s="57"/>
      <c r="E90" s="39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>
        <v>1</v>
      </c>
      <c r="AE90" s="40"/>
      <c r="AF90" s="40"/>
      <c r="AG90" s="40"/>
      <c r="AH90" s="40"/>
      <c r="AI90" s="40"/>
      <c r="AJ90" s="40"/>
      <c r="AK90" s="40"/>
      <c r="AL90" s="40"/>
      <c r="AM90" s="40"/>
      <c r="AN90" s="51">
        <f t="shared" si="12"/>
        <v>1</v>
      </c>
    </row>
    <row r="91" spans="1:40" ht="18.600000000000001" customHeight="1" x14ac:dyDescent="0.15">
      <c r="A91" s="45" t="str">
        <f t="shared" si="13"/>
        <v>V</v>
      </c>
      <c r="B91" s="46" t="str">
        <f t="shared" si="13"/>
        <v>棚下灯・直付型</v>
      </c>
      <c r="C91" s="47" t="str">
        <f t="shared" si="13"/>
        <v>FL15W×1</v>
      </c>
      <c r="D91" s="57"/>
      <c r="E91" s="39"/>
      <c r="F91" s="40"/>
      <c r="G91" s="40"/>
      <c r="H91" s="40"/>
      <c r="I91" s="40"/>
      <c r="J91" s="40"/>
      <c r="K91" s="40"/>
      <c r="L91" s="40">
        <v>1</v>
      </c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51">
        <f t="shared" si="12"/>
        <v>1</v>
      </c>
    </row>
    <row r="92" spans="1:40" ht="18.600000000000001" customHeight="1" x14ac:dyDescent="0.15">
      <c r="A92" s="45" t="str">
        <f t="shared" si="13"/>
        <v>W</v>
      </c>
      <c r="B92" s="46" t="str">
        <f t="shared" si="13"/>
        <v>黒板灯・直付型・パイプ吊</v>
      </c>
      <c r="C92" s="47" t="str">
        <f t="shared" si="13"/>
        <v>FL40W×1</v>
      </c>
      <c r="D92" s="57"/>
      <c r="E92" s="39"/>
      <c r="F92" s="40">
        <v>6</v>
      </c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>
        <v>2</v>
      </c>
      <c r="V92" s="40"/>
      <c r="W92" s="40">
        <v>2</v>
      </c>
      <c r="X92" s="40">
        <v>4</v>
      </c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51">
        <f t="shared" si="12"/>
        <v>14</v>
      </c>
    </row>
    <row r="93" spans="1:40" ht="18.600000000000001" customHeight="1" x14ac:dyDescent="0.15">
      <c r="A93" s="45" t="str">
        <f t="shared" si="13"/>
        <v>X</v>
      </c>
      <c r="B93" s="46" t="str">
        <f t="shared" si="13"/>
        <v>黒板灯・直付型・パイプ吊</v>
      </c>
      <c r="C93" s="47" t="str">
        <f t="shared" si="13"/>
        <v>HF32W×1</v>
      </c>
      <c r="D93" s="57"/>
      <c r="E93" s="39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>
        <v>4</v>
      </c>
      <c r="AJ93" s="40"/>
      <c r="AK93" s="40"/>
      <c r="AL93" s="40"/>
      <c r="AM93" s="40"/>
      <c r="AN93" s="51">
        <f t="shared" si="12"/>
        <v>4</v>
      </c>
    </row>
    <row r="94" spans="1:40" ht="18.600000000000001" customHeight="1" x14ac:dyDescent="0.15">
      <c r="A94" s="45" t="str">
        <f t="shared" si="13"/>
        <v>Y</v>
      </c>
      <c r="B94" s="46" t="str">
        <f t="shared" si="13"/>
        <v>黒板灯・直付型</v>
      </c>
      <c r="C94" s="47" t="str">
        <f t="shared" si="13"/>
        <v>FL40W×1</v>
      </c>
      <c r="D94" s="57"/>
      <c r="E94" s="39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51">
        <f>SUM(E94:AM94)</f>
        <v>0</v>
      </c>
    </row>
    <row r="95" spans="1:40" ht="18.600000000000001" customHeight="1" x14ac:dyDescent="0.15">
      <c r="A95" s="58" t="str">
        <f t="shared" si="13"/>
        <v>Z</v>
      </c>
      <c r="B95" s="59">
        <f t="shared" si="13"/>
        <v>0</v>
      </c>
      <c r="C95" s="60">
        <f t="shared" si="13"/>
        <v>0</v>
      </c>
      <c r="D95" s="61"/>
      <c r="E95" s="62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6">
        <f>SUM(E95:AM95)</f>
        <v>0</v>
      </c>
    </row>
    <row r="96" spans="1:40" s="85" customFormat="1" ht="20.100000000000001" customHeight="1" x14ac:dyDescent="0.15">
      <c r="A96" s="111" t="s">
        <v>4</v>
      </c>
      <c r="B96" s="147"/>
      <c r="C96" s="148"/>
      <c r="D96" s="29" t="s">
        <v>5</v>
      </c>
      <c r="E96" s="138" t="str">
        <f>E65</f>
        <v>外部</v>
      </c>
      <c r="F96" s="102" t="str">
        <f>F65</f>
        <v>普通教室×3</v>
      </c>
      <c r="G96" s="102" t="str">
        <f>G65</f>
        <v>保健室</v>
      </c>
      <c r="H96" s="102" t="str">
        <f>H65</f>
        <v>廊下</v>
      </c>
      <c r="I96" s="102" t="str">
        <f t="shared" ref="I96:AM96" si="14">I65</f>
        <v>機械室</v>
      </c>
      <c r="J96" s="102" t="str">
        <f t="shared" si="14"/>
        <v>男子トイレ・誰でもトイレ</v>
      </c>
      <c r="K96" s="102" t="str">
        <f t="shared" si="14"/>
        <v>女子トイレ</v>
      </c>
      <c r="L96" s="102" t="str">
        <f t="shared" si="14"/>
        <v>用務員室</v>
      </c>
      <c r="M96" s="102" t="str">
        <f t="shared" si="14"/>
        <v>玄関</v>
      </c>
      <c r="N96" s="102" t="str">
        <f t="shared" si="14"/>
        <v>昇降口</v>
      </c>
      <c r="O96" s="102" t="str">
        <f t="shared" si="14"/>
        <v>教材室</v>
      </c>
      <c r="P96" s="102" t="str">
        <f t="shared" si="14"/>
        <v>廊下</v>
      </c>
      <c r="Q96" s="102" t="str">
        <f t="shared" si="14"/>
        <v>倉庫</v>
      </c>
      <c r="R96" s="102" t="str">
        <f t="shared" si="14"/>
        <v>準備室</v>
      </c>
      <c r="S96" s="102" t="str">
        <f t="shared" si="14"/>
        <v>図書室</v>
      </c>
      <c r="T96" s="102" t="str">
        <f t="shared" si="14"/>
        <v>準備室</v>
      </c>
      <c r="U96" s="102" t="str">
        <f t="shared" si="14"/>
        <v>家庭科室</v>
      </c>
      <c r="V96" s="102" t="str">
        <f t="shared" si="14"/>
        <v>特支（職員室)</v>
      </c>
      <c r="W96" s="102" t="str">
        <f t="shared" si="14"/>
        <v>特支</v>
      </c>
      <c r="X96" s="102" t="str">
        <f t="shared" si="14"/>
        <v>特支×2</v>
      </c>
      <c r="Y96" s="102" t="str">
        <f t="shared" si="14"/>
        <v>廊下</v>
      </c>
      <c r="Z96" s="102" t="str">
        <f t="shared" si="14"/>
        <v>機械室</v>
      </c>
      <c r="AA96" s="102" t="str">
        <f t="shared" si="14"/>
        <v>配膳室</v>
      </c>
      <c r="AB96" s="102" t="str">
        <f t="shared" si="14"/>
        <v>給食室</v>
      </c>
      <c r="AC96" s="102" t="str">
        <f t="shared" si="14"/>
        <v>休憩室</v>
      </c>
      <c r="AD96" s="102" t="str">
        <f t="shared" si="14"/>
        <v>事務室</v>
      </c>
      <c r="AE96" s="102" t="str">
        <f t="shared" si="14"/>
        <v>シャワー</v>
      </c>
      <c r="AF96" s="102" t="str">
        <f t="shared" si="14"/>
        <v>前室</v>
      </c>
      <c r="AG96" s="102" t="str">
        <f t="shared" si="14"/>
        <v>食品庫</v>
      </c>
      <c r="AH96" s="102" t="str">
        <f t="shared" si="14"/>
        <v>12棟</v>
      </c>
      <c r="AI96" s="102" t="str">
        <f t="shared" si="14"/>
        <v>特別活動室×2</v>
      </c>
      <c r="AJ96" s="102" t="str">
        <f t="shared" si="14"/>
        <v>廊下</v>
      </c>
      <c r="AK96" s="102" t="str">
        <f t="shared" si="14"/>
        <v>男子トイレ</v>
      </c>
      <c r="AL96" s="102" t="str">
        <f t="shared" si="14"/>
        <v>女子トイレ</v>
      </c>
      <c r="AM96" s="96" t="str">
        <f t="shared" si="14"/>
        <v>誰でもトイレ</v>
      </c>
      <c r="AN96" s="99" t="s">
        <v>153</v>
      </c>
    </row>
    <row r="97" spans="1:40" ht="18.600000000000001" customHeight="1" x14ac:dyDescent="0.15">
      <c r="A97" s="149"/>
      <c r="B97" s="150"/>
      <c r="C97" s="151"/>
      <c r="D97" s="31" t="s">
        <v>11</v>
      </c>
      <c r="E97" s="139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97"/>
      <c r="AN97" s="100"/>
    </row>
    <row r="98" spans="1:40" ht="18.600000000000001" customHeight="1" x14ac:dyDescent="0.15">
      <c r="A98" s="149"/>
      <c r="B98" s="150"/>
      <c r="C98" s="151"/>
      <c r="D98" s="31" t="s">
        <v>12</v>
      </c>
      <c r="E98" s="139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97"/>
      <c r="AN98" s="100"/>
    </row>
    <row r="99" spans="1:40" ht="18.600000000000001" customHeight="1" x14ac:dyDescent="0.15">
      <c r="A99" s="152"/>
      <c r="B99" s="153"/>
      <c r="C99" s="154"/>
      <c r="D99" s="33" t="s">
        <v>13</v>
      </c>
      <c r="E99" s="140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98"/>
      <c r="AN99" s="101"/>
    </row>
    <row r="100" spans="1:40" ht="18.600000000000001" customHeight="1" x14ac:dyDescent="0.15">
      <c r="A100" s="45" t="str">
        <f t="shared" ref="A100:C115" si="15">A38</f>
        <v>a</v>
      </c>
      <c r="B100" s="46" t="str">
        <f t="shared" si="15"/>
        <v>表示灯（使用中）・直付・片面</v>
      </c>
      <c r="C100" s="75" t="str">
        <f t="shared" si="15"/>
        <v>FL10W×1</v>
      </c>
      <c r="D100" s="57"/>
      <c r="E100" s="39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51">
        <f>SUM(E100:AM100)</f>
        <v>0</v>
      </c>
    </row>
    <row r="101" spans="1:40" ht="18.600000000000001" customHeight="1" x14ac:dyDescent="0.15">
      <c r="A101" s="45" t="str">
        <f t="shared" si="15"/>
        <v>b</v>
      </c>
      <c r="B101" s="46" t="str">
        <f t="shared" si="15"/>
        <v>表示灯（使用中）・直付・両面</v>
      </c>
      <c r="C101" s="75" t="str">
        <f t="shared" si="15"/>
        <v>FL10W×1</v>
      </c>
      <c r="D101" s="57"/>
      <c r="E101" s="39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51">
        <f>SUM(E101:AM101)</f>
        <v>0</v>
      </c>
    </row>
    <row r="102" spans="1:40" ht="18.600000000000001" customHeight="1" x14ac:dyDescent="0.15">
      <c r="A102" s="45" t="str">
        <f t="shared" si="15"/>
        <v>c</v>
      </c>
      <c r="B102" s="46" t="str">
        <f t="shared" si="15"/>
        <v>天吊型・直付</v>
      </c>
      <c r="C102" s="75" t="str">
        <f t="shared" si="15"/>
        <v>FCL32×2</v>
      </c>
      <c r="D102" s="57"/>
      <c r="E102" s="39"/>
      <c r="F102" s="40"/>
      <c r="G102" s="40"/>
      <c r="H102" s="40"/>
      <c r="I102" s="40"/>
      <c r="J102" s="40"/>
      <c r="K102" s="40"/>
      <c r="L102" s="40">
        <v>1</v>
      </c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>
        <v>1</v>
      </c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51">
        <f t="shared" si="12"/>
        <v>2</v>
      </c>
    </row>
    <row r="103" spans="1:40" ht="18.600000000000001" customHeight="1" x14ac:dyDescent="0.15">
      <c r="A103" s="45" t="str">
        <f t="shared" si="15"/>
        <v>d</v>
      </c>
      <c r="B103" s="46" t="str">
        <f t="shared" si="15"/>
        <v>殺菌灯・ﾁｪｰﾝ吊</v>
      </c>
      <c r="C103" s="75" t="str">
        <f t="shared" si="15"/>
        <v>FL15W×1</v>
      </c>
      <c r="D103" s="57"/>
      <c r="E103" s="39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>
        <v>4</v>
      </c>
      <c r="AD103" s="40"/>
      <c r="AE103" s="40"/>
      <c r="AF103" s="40"/>
      <c r="AG103" s="40">
        <v>1</v>
      </c>
      <c r="AH103" s="40"/>
      <c r="AI103" s="40"/>
      <c r="AJ103" s="40"/>
      <c r="AK103" s="40"/>
      <c r="AL103" s="40"/>
      <c r="AM103" s="40"/>
      <c r="AN103" s="51">
        <f t="shared" si="12"/>
        <v>5</v>
      </c>
    </row>
    <row r="104" spans="1:40" ht="18.600000000000001" customHeight="1" x14ac:dyDescent="0.15">
      <c r="A104" s="45" t="str">
        <f t="shared" si="15"/>
        <v>e</v>
      </c>
      <c r="B104" s="46" t="str">
        <f t="shared" si="15"/>
        <v>外灯・防水型</v>
      </c>
      <c r="C104" s="75" t="str">
        <f t="shared" si="15"/>
        <v>HF400W×1</v>
      </c>
      <c r="D104" s="57"/>
      <c r="E104" s="39">
        <v>2</v>
      </c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51">
        <f t="shared" si="12"/>
        <v>2</v>
      </c>
    </row>
    <row r="105" spans="1:40" ht="18.600000000000001" customHeight="1" x14ac:dyDescent="0.15">
      <c r="A105" s="45" t="str">
        <f t="shared" si="15"/>
        <v>f</v>
      </c>
      <c r="B105" s="46" t="str">
        <f t="shared" si="15"/>
        <v>非常照明・逆富士型</v>
      </c>
      <c r="C105" s="75" t="str">
        <f t="shared" si="15"/>
        <v>FL40W×1　
電池内蔵</v>
      </c>
      <c r="D105" s="57"/>
      <c r="E105" s="39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>
        <v>1</v>
      </c>
      <c r="Q105" s="40"/>
      <c r="R105" s="40"/>
      <c r="S105" s="40"/>
      <c r="T105" s="40"/>
      <c r="U105" s="40"/>
      <c r="V105" s="40"/>
      <c r="W105" s="40"/>
      <c r="X105" s="40"/>
      <c r="Y105" s="40">
        <v>1</v>
      </c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51">
        <f t="shared" si="12"/>
        <v>2</v>
      </c>
    </row>
    <row r="106" spans="1:40" ht="18.600000000000001" customHeight="1" x14ac:dyDescent="0.15">
      <c r="A106" s="45" t="str">
        <f t="shared" si="15"/>
        <v>g</v>
      </c>
      <c r="B106" s="46" t="str">
        <f t="shared" si="15"/>
        <v>避難口誘導灯 パイプ吊・片面</v>
      </c>
      <c r="C106" s="75" t="str">
        <f t="shared" si="15"/>
        <v>FL10W×1
電源内蔵</v>
      </c>
      <c r="D106" s="57"/>
      <c r="E106" s="39"/>
      <c r="F106" s="40"/>
      <c r="G106" s="40"/>
      <c r="H106" s="40">
        <v>2</v>
      </c>
      <c r="I106" s="40"/>
      <c r="J106" s="40"/>
      <c r="K106" s="40"/>
      <c r="L106" s="40"/>
      <c r="M106" s="40">
        <v>1</v>
      </c>
      <c r="N106" s="40"/>
      <c r="O106" s="40"/>
      <c r="P106" s="40">
        <v>2</v>
      </c>
      <c r="Q106" s="40"/>
      <c r="R106" s="40"/>
      <c r="S106" s="40"/>
      <c r="T106" s="40"/>
      <c r="U106" s="40"/>
      <c r="V106" s="40"/>
      <c r="W106" s="40"/>
      <c r="X106" s="40"/>
      <c r="Y106" s="40">
        <v>1</v>
      </c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51">
        <f t="shared" si="12"/>
        <v>6</v>
      </c>
    </row>
    <row r="107" spans="1:40" ht="18.600000000000001" customHeight="1" x14ac:dyDescent="0.15">
      <c r="A107" s="45" t="str">
        <f t="shared" si="15"/>
        <v>h</v>
      </c>
      <c r="B107" s="46" t="str">
        <f t="shared" si="15"/>
        <v>避難口誘導灯 直付・片面</v>
      </c>
      <c r="C107" s="75" t="str">
        <f t="shared" si="15"/>
        <v>C級
電源内蔵</v>
      </c>
      <c r="D107" s="57"/>
      <c r="E107" s="39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51">
        <f t="shared" si="12"/>
        <v>0</v>
      </c>
    </row>
    <row r="108" spans="1:40" ht="18.600000000000001" customHeight="1" x14ac:dyDescent="0.15">
      <c r="A108" s="45" t="str">
        <f t="shared" si="15"/>
        <v>i</v>
      </c>
      <c r="B108" s="46" t="str">
        <f t="shared" si="15"/>
        <v>避難口誘導灯 パイプ吊・両面</v>
      </c>
      <c r="C108" s="75" t="str">
        <f t="shared" si="15"/>
        <v>FL10W×1
電源内蔵</v>
      </c>
      <c r="D108" s="57"/>
      <c r="E108" s="39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>
        <v>1</v>
      </c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51">
        <f t="shared" si="12"/>
        <v>1</v>
      </c>
    </row>
    <row r="109" spans="1:40" ht="18.600000000000001" customHeight="1" x14ac:dyDescent="0.15">
      <c r="A109" s="45" t="str">
        <f t="shared" si="15"/>
        <v>j</v>
      </c>
      <c r="B109" s="46" t="str">
        <f t="shared" si="15"/>
        <v>直付型</v>
      </c>
      <c r="C109" s="75" t="str">
        <f t="shared" si="15"/>
        <v>IL60W×1</v>
      </c>
      <c r="D109" s="57"/>
      <c r="E109" s="39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>
        <v>1</v>
      </c>
      <c r="R109" s="40"/>
      <c r="S109" s="40"/>
      <c r="T109" s="40"/>
      <c r="U109" s="40"/>
      <c r="V109" s="40"/>
      <c r="W109" s="40"/>
      <c r="X109" s="40"/>
      <c r="Y109" s="40">
        <v>1</v>
      </c>
      <c r="Z109" s="40"/>
      <c r="AA109" s="40"/>
      <c r="AB109" s="40"/>
      <c r="AC109" s="40">
        <v>1</v>
      </c>
      <c r="AD109" s="40">
        <v>1</v>
      </c>
      <c r="AE109" s="40"/>
      <c r="AF109" s="40"/>
      <c r="AG109" s="40"/>
      <c r="AH109" s="40"/>
      <c r="AI109" s="40"/>
      <c r="AJ109" s="40"/>
      <c r="AK109" s="40"/>
      <c r="AL109" s="40"/>
      <c r="AM109" s="40"/>
      <c r="AN109" s="51">
        <f t="shared" si="12"/>
        <v>4</v>
      </c>
    </row>
    <row r="110" spans="1:40" ht="18.600000000000001" customHeight="1" x14ac:dyDescent="0.15">
      <c r="A110" s="45" t="str">
        <f t="shared" si="15"/>
        <v>k</v>
      </c>
      <c r="B110" s="46" t="str">
        <f t="shared" si="15"/>
        <v>直付型・ﾌﾞﾗｹｯﾄ</v>
      </c>
      <c r="C110" s="75" t="str">
        <f t="shared" si="15"/>
        <v>IL60W×1</v>
      </c>
      <c r="D110" s="57"/>
      <c r="E110" s="39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>
        <v>2</v>
      </c>
      <c r="AL110" s="40">
        <v>2</v>
      </c>
      <c r="AM110" s="40">
        <v>1</v>
      </c>
      <c r="AN110" s="51">
        <f t="shared" si="12"/>
        <v>5</v>
      </c>
    </row>
    <row r="111" spans="1:40" ht="18.600000000000001" customHeight="1" x14ac:dyDescent="0.15">
      <c r="A111" s="45" t="str">
        <f t="shared" si="15"/>
        <v>l</v>
      </c>
      <c r="B111" s="46" t="str">
        <f t="shared" si="15"/>
        <v>直付型・防水型</v>
      </c>
      <c r="C111" s="75" t="str">
        <f t="shared" si="15"/>
        <v>IL60W×1</v>
      </c>
      <c r="D111" s="57"/>
      <c r="E111" s="39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>
        <v>2</v>
      </c>
      <c r="AF111" s="40"/>
      <c r="AG111" s="40"/>
      <c r="AH111" s="40"/>
      <c r="AI111" s="40"/>
      <c r="AJ111" s="40"/>
      <c r="AK111" s="40"/>
      <c r="AL111" s="40"/>
      <c r="AM111" s="40"/>
      <c r="AN111" s="51">
        <f t="shared" si="12"/>
        <v>2</v>
      </c>
    </row>
    <row r="112" spans="1:40" s="85" customFormat="1" ht="20.100000000000001" customHeight="1" x14ac:dyDescent="0.15">
      <c r="A112" s="45" t="str">
        <f t="shared" si="15"/>
        <v>m</v>
      </c>
      <c r="B112" s="46" t="str">
        <f t="shared" si="15"/>
        <v>投光器・防水型</v>
      </c>
      <c r="C112" s="75" t="str">
        <f t="shared" si="15"/>
        <v>HF400W×1</v>
      </c>
      <c r="D112" s="57"/>
      <c r="E112" s="39">
        <v>1</v>
      </c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51">
        <f t="shared" si="12"/>
        <v>1</v>
      </c>
    </row>
    <row r="113" spans="1:40" s="85" customFormat="1" ht="20.100000000000001" customHeight="1" x14ac:dyDescent="0.15">
      <c r="A113" s="45" t="str">
        <f t="shared" si="15"/>
        <v>n</v>
      </c>
      <c r="B113" s="46" t="str">
        <f t="shared" si="15"/>
        <v>三色回転灯・直付型</v>
      </c>
      <c r="C113" s="75" t="str">
        <f t="shared" si="15"/>
        <v>IL20W×1</v>
      </c>
      <c r="D113" s="57"/>
      <c r="E113" s="39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51">
        <f t="shared" si="12"/>
        <v>0</v>
      </c>
    </row>
    <row r="114" spans="1:40" ht="18.600000000000001" customHeight="1" x14ac:dyDescent="0.15">
      <c r="A114" s="45" t="str">
        <f t="shared" si="15"/>
        <v>o</v>
      </c>
      <c r="B114" s="46" t="str">
        <f t="shared" si="15"/>
        <v>赤色灯・直付型</v>
      </c>
      <c r="C114" s="75" t="str">
        <f t="shared" si="15"/>
        <v>IL5W×1</v>
      </c>
      <c r="D114" s="38"/>
      <c r="E114" s="39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51">
        <f t="shared" si="12"/>
        <v>0</v>
      </c>
    </row>
    <row r="115" spans="1:40" ht="18.600000000000001" customHeight="1" x14ac:dyDescent="0.15">
      <c r="A115" s="45" t="str">
        <f t="shared" si="15"/>
        <v>p</v>
      </c>
      <c r="B115" s="46" t="str">
        <f t="shared" si="15"/>
        <v>直付型</v>
      </c>
      <c r="C115" s="75" t="str">
        <f t="shared" si="15"/>
        <v>RL200W×1</v>
      </c>
      <c r="D115" s="79"/>
      <c r="E115" s="39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83">
        <f t="shared" si="12"/>
        <v>0</v>
      </c>
    </row>
    <row r="116" spans="1:40" ht="18.600000000000001" customHeight="1" x14ac:dyDescent="0.15">
      <c r="A116" s="45" t="str">
        <f t="shared" ref="A116:C126" si="16">A54</f>
        <v>q</v>
      </c>
      <c r="B116" s="46" t="str">
        <f t="shared" si="16"/>
        <v>高天井・直付</v>
      </c>
      <c r="C116" s="75" t="str">
        <f t="shared" si="16"/>
        <v>MF400W×1</v>
      </c>
      <c r="D116" s="38"/>
      <c r="E116" s="39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51">
        <f t="shared" si="12"/>
        <v>0</v>
      </c>
    </row>
    <row r="117" spans="1:40" s="85" customFormat="1" ht="20.100000000000001" customHeight="1" x14ac:dyDescent="0.15">
      <c r="A117" s="45" t="str">
        <f t="shared" si="16"/>
        <v>r</v>
      </c>
      <c r="B117" s="46" t="str">
        <f t="shared" si="16"/>
        <v>高天井・直付</v>
      </c>
      <c r="C117" s="75" t="str">
        <f t="shared" si="16"/>
        <v>MF400W×1
光補償付</v>
      </c>
      <c r="D117" s="38"/>
      <c r="E117" s="39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51">
        <f t="shared" si="12"/>
        <v>0</v>
      </c>
    </row>
    <row r="118" spans="1:40" ht="18.600000000000001" customHeight="1" x14ac:dyDescent="0.15">
      <c r="A118" s="45" t="str">
        <f t="shared" si="16"/>
        <v>s</v>
      </c>
      <c r="B118" s="46">
        <f t="shared" si="16"/>
        <v>0</v>
      </c>
      <c r="C118" s="75">
        <f t="shared" si="16"/>
        <v>0</v>
      </c>
      <c r="D118" s="38"/>
      <c r="E118" s="39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51">
        <f t="shared" si="12"/>
        <v>0</v>
      </c>
    </row>
    <row r="119" spans="1:40" ht="18.600000000000001" customHeight="1" x14ac:dyDescent="0.15">
      <c r="A119" s="45" t="str">
        <f t="shared" si="16"/>
        <v>ｔ</v>
      </c>
      <c r="B119" s="46" t="str">
        <f t="shared" si="16"/>
        <v>埋込型</v>
      </c>
      <c r="C119" s="75" t="str">
        <f t="shared" si="16"/>
        <v>HF32W×1</v>
      </c>
      <c r="D119" s="38"/>
      <c r="E119" s="39"/>
      <c r="F119" s="40"/>
      <c r="G119" s="40"/>
      <c r="H119" s="40"/>
      <c r="I119" s="40">
        <v>5</v>
      </c>
      <c r="J119" s="40">
        <v>4</v>
      </c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51">
        <f t="shared" si="12"/>
        <v>9</v>
      </c>
    </row>
    <row r="120" spans="1:40" ht="18.600000000000001" customHeight="1" x14ac:dyDescent="0.15">
      <c r="A120" s="45" t="str">
        <f t="shared" si="16"/>
        <v>u</v>
      </c>
      <c r="B120" s="46" t="str">
        <f t="shared" si="16"/>
        <v>富士型</v>
      </c>
      <c r="C120" s="75" t="str">
        <f t="shared" si="16"/>
        <v>HF16W×1</v>
      </c>
      <c r="D120" s="79"/>
      <c r="E120" s="39"/>
      <c r="F120" s="40"/>
      <c r="G120" s="40"/>
      <c r="H120" s="40"/>
      <c r="I120" s="40">
        <v>1</v>
      </c>
      <c r="J120" s="40">
        <v>2</v>
      </c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83">
        <f t="shared" si="12"/>
        <v>3</v>
      </c>
    </row>
    <row r="121" spans="1:40" ht="18.600000000000001" customHeight="1" x14ac:dyDescent="0.15">
      <c r="A121" s="45" t="str">
        <f t="shared" si="16"/>
        <v>v</v>
      </c>
      <c r="B121" s="46" t="str">
        <f t="shared" si="16"/>
        <v>直付型・ﾌﾞﾗｹｯﾄ</v>
      </c>
      <c r="C121" s="75" t="str">
        <f t="shared" si="16"/>
        <v>FL20W×1</v>
      </c>
      <c r="D121" s="38"/>
      <c r="E121" s="39"/>
      <c r="F121" s="40"/>
      <c r="G121" s="40"/>
      <c r="H121" s="40"/>
      <c r="I121" s="40">
        <v>2</v>
      </c>
      <c r="J121" s="40">
        <v>1</v>
      </c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51">
        <f t="shared" si="12"/>
        <v>3</v>
      </c>
    </row>
    <row r="122" spans="1:40" s="85" customFormat="1" ht="20.100000000000001" customHeight="1" x14ac:dyDescent="0.15">
      <c r="A122" s="45" t="str">
        <f t="shared" si="16"/>
        <v>w</v>
      </c>
      <c r="B122" s="46">
        <f t="shared" si="16"/>
        <v>0</v>
      </c>
      <c r="C122" s="75">
        <f t="shared" si="16"/>
        <v>0</v>
      </c>
      <c r="D122" s="38"/>
      <c r="E122" s="39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51">
        <f t="shared" si="12"/>
        <v>0</v>
      </c>
    </row>
    <row r="123" spans="1:40" ht="18.600000000000001" customHeight="1" x14ac:dyDescent="0.15">
      <c r="A123" s="45" t="str">
        <f t="shared" si="16"/>
        <v>x</v>
      </c>
      <c r="B123" s="46">
        <f t="shared" si="16"/>
        <v>0</v>
      </c>
      <c r="C123" s="75">
        <f t="shared" si="16"/>
        <v>0</v>
      </c>
      <c r="D123" s="38"/>
      <c r="E123" s="39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51">
        <f t="shared" si="12"/>
        <v>0</v>
      </c>
    </row>
    <row r="124" spans="1:40" ht="18.600000000000001" customHeight="1" x14ac:dyDescent="0.15">
      <c r="A124" s="45" t="str">
        <f t="shared" si="16"/>
        <v>y</v>
      </c>
      <c r="B124" s="46">
        <f t="shared" si="16"/>
        <v>0</v>
      </c>
      <c r="C124" s="75">
        <f t="shared" si="16"/>
        <v>0</v>
      </c>
      <c r="D124" s="38"/>
      <c r="E124" s="39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51">
        <f t="shared" si="12"/>
        <v>0</v>
      </c>
    </row>
    <row r="125" spans="1:40" s="85" customFormat="1" ht="20.100000000000001" customHeight="1" x14ac:dyDescent="0.15">
      <c r="A125" s="45" t="str">
        <f t="shared" si="16"/>
        <v>z</v>
      </c>
      <c r="B125" s="46">
        <f t="shared" si="16"/>
        <v>0</v>
      </c>
      <c r="C125" s="75">
        <f t="shared" si="16"/>
        <v>0</v>
      </c>
      <c r="D125" s="38"/>
      <c r="E125" s="39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51">
        <f t="shared" si="12"/>
        <v>0</v>
      </c>
    </row>
    <row r="126" spans="1:40" s="85" customFormat="1" ht="20.100000000000001" customHeight="1" x14ac:dyDescent="0.15">
      <c r="A126" s="58" t="str">
        <f t="shared" si="16"/>
        <v>α</v>
      </c>
      <c r="B126" s="59">
        <f t="shared" si="16"/>
        <v>0</v>
      </c>
      <c r="C126" s="90">
        <f t="shared" si="16"/>
        <v>0</v>
      </c>
      <c r="D126" s="91"/>
      <c r="E126" s="62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6">
        <f t="shared" si="12"/>
        <v>0</v>
      </c>
    </row>
    <row r="127" spans="1:40" s="85" customFormat="1" ht="20.100000000000001" customHeight="1" x14ac:dyDescent="0.15">
      <c r="A127" s="111" t="s">
        <v>4</v>
      </c>
      <c r="B127" s="147"/>
      <c r="C127" s="148"/>
      <c r="D127" s="29" t="s">
        <v>5</v>
      </c>
      <c r="E127" s="138" t="s">
        <v>155</v>
      </c>
      <c r="F127" s="105" t="s">
        <v>156</v>
      </c>
      <c r="G127" s="105" t="s">
        <v>157</v>
      </c>
      <c r="H127" s="105" t="s">
        <v>145</v>
      </c>
      <c r="I127" s="105" t="s">
        <v>158</v>
      </c>
      <c r="J127" s="105" t="s">
        <v>159</v>
      </c>
      <c r="K127" s="105" t="s">
        <v>160</v>
      </c>
      <c r="L127" s="105" t="s">
        <v>127</v>
      </c>
      <c r="M127" s="105" t="s">
        <v>151</v>
      </c>
      <c r="N127" s="105" t="s">
        <v>130</v>
      </c>
      <c r="O127" s="105" t="s">
        <v>127</v>
      </c>
      <c r="P127" s="105" t="s">
        <v>161</v>
      </c>
      <c r="Q127" s="105" t="s">
        <v>162</v>
      </c>
      <c r="R127" s="105" t="s">
        <v>136</v>
      </c>
      <c r="S127" s="105" t="s">
        <v>136</v>
      </c>
      <c r="T127" s="105" t="s">
        <v>163</v>
      </c>
      <c r="U127" s="105" t="s">
        <v>141</v>
      </c>
      <c r="V127" s="105" t="s">
        <v>161</v>
      </c>
      <c r="W127" s="105" t="s">
        <v>164</v>
      </c>
      <c r="X127" s="105" t="s">
        <v>127</v>
      </c>
      <c r="Y127" s="105" t="s">
        <v>142</v>
      </c>
      <c r="Z127" s="123" t="s">
        <v>165</v>
      </c>
      <c r="AA127" s="123" t="s">
        <v>149</v>
      </c>
      <c r="AB127" s="105" t="s">
        <v>166</v>
      </c>
      <c r="AC127" s="105" t="s">
        <v>127</v>
      </c>
      <c r="AD127" s="105" t="s">
        <v>151</v>
      </c>
      <c r="AE127" s="105" t="s">
        <v>130</v>
      </c>
      <c r="AF127" s="105"/>
      <c r="AG127" s="105"/>
      <c r="AH127" s="105"/>
      <c r="AI127" s="105"/>
      <c r="AJ127" s="105"/>
      <c r="AK127" s="105"/>
      <c r="AL127" s="105"/>
      <c r="AM127" s="105"/>
      <c r="AN127" s="99" t="s">
        <v>153</v>
      </c>
    </row>
    <row r="128" spans="1:40" ht="18.600000000000001" customHeight="1" x14ac:dyDescent="0.15">
      <c r="A128" s="149"/>
      <c r="B128" s="150"/>
      <c r="C128" s="151"/>
      <c r="D128" s="31" t="s">
        <v>11</v>
      </c>
      <c r="E128" s="139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24"/>
      <c r="AA128" s="124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0"/>
    </row>
    <row r="129" spans="1:40" ht="18.600000000000001" customHeight="1" x14ac:dyDescent="0.15">
      <c r="A129" s="149"/>
      <c r="B129" s="150"/>
      <c r="C129" s="151"/>
      <c r="D129" s="31" t="s">
        <v>12</v>
      </c>
      <c r="E129" s="139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24"/>
      <c r="AA129" s="124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0"/>
    </row>
    <row r="130" spans="1:40" ht="18.600000000000001" customHeight="1" x14ac:dyDescent="0.15">
      <c r="A130" s="152"/>
      <c r="B130" s="153"/>
      <c r="C130" s="154"/>
      <c r="D130" s="33" t="s">
        <v>13</v>
      </c>
      <c r="E130" s="140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25"/>
      <c r="AA130" s="125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1"/>
    </row>
    <row r="131" spans="1:40" ht="18.600000000000001" customHeight="1" x14ac:dyDescent="0.15">
      <c r="A131" s="108" t="s">
        <v>167</v>
      </c>
      <c r="B131" s="109"/>
      <c r="C131" s="110"/>
      <c r="D131" s="38"/>
      <c r="E131" s="39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4"/>
    </row>
    <row r="132" spans="1:40" ht="18.600000000000001" customHeight="1" x14ac:dyDescent="0.15">
      <c r="A132" s="45" t="str">
        <f t="shared" ref="A132:C147" si="17">A70</f>
        <v>A</v>
      </c>
      <c r="B132" s="46" t="str">
        <f t="shared" si="17"/>
        <v>直付型・パイプ吊</v>
      </c>
      <c r="C132" s="47" t="str">
        <f t="shared" si="17"/>
        <v>FL40W×2</v>
      </c>
      <c r="D132" s="48"/>
      <c r="E132" s="39">
        <v>6</v>
      </c>
      <c r="F132" s="40"/>
      <c r="G132" s="40"/>
      <c r="H132" s="40">
        <v>3</v>
      </c>
      <c r="I132" s="40"/>
      <c r="J132" s="40">
        <v>19</v>
      </c>
      <c r="K132" s="40">
        <v>2</v>
      </c>
      <c r="L132" s="40"/>
      <c r="M132" s="40"/>
      <c r="N132" s="40"/>
      <c r="O132" s="40"/>
      <c r="P132" s="40"/>
      <c r="Q132" s="40"/>
      <c r="R132" s="40">
        <v>3</v>
      </c>
      <c r="S132" s="40">
        <v>3</v>
      </c>
      <c r="T132" s="40">
        <v>12</v>
      </c>
      <c r="U132" s="40">
        <v>12</v>
      </c>
      <c r="V132" s="40">
        <v>3</v>
      </c>
      <c r="W132" s="40">
        <v>3</v>
      </c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51">
        <f>SUM(E132:AM132)</f>
        <v>66</v>
      </c>
    </row>
    <row r="133" spans="1:40" ht="18.600000000000001" customHeight="1" x14ac:dyDescent="0.15">
      <c r="A133" s="45" t="str">
        <f t="shared" si="17"/>
        <v>B</v>
      </c>
      <c r="B133" s="46" t="str">
        <f t="shared" si="17"/>
        <v>直付型・パイプ吊</v>
      </c>
      <c r="C133" s="47" t="str">
        <f t="shared" si="17"/>
        <v>HF32W×2</v>
      </c>
      <c r="D133" s="48"/>
      <c r="E133" s="39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>
        <v>16</v>
      </c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51">
        <f>SUM(E133:AM133)</f>
        <v>16</v>
      </c>
    </row>
    <row r="134" spans="1:40" ht="18.600000000000001" customHeight="1" x14ac:dyDescent="0.15">
      <c r="A134" s="45" t="str">
        <f t="shared" si="17"/>
        <v>C</v>
      </c>
      <c r="B134" s="46" t="str">
        <f t="shared" si="17"/>
        <v>直付型・パイプ吊</v>
      </c>
      <c r="C134" s="47" t="str">
        <f t="shared" si="17"/>
        <v>FL40W×1</v>
      </c>
      <c r="D134" s="48"/>
      <c r="E134" s="39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51">
        <f t="shared" ref="AN134:AN188" si="18">SUM(E134:AM134)</f>
        <v>0</v>
      </c>
    </row>
    <row r="135" spans="1:40" ht="18.600000000000001" customHeight="1" x14ac:dyDescent="0.15">
      <c r="A135" s="45" t="str">
        <f t="shared" si="17"/>
        <v>D</v>
      </c>
      <c r="B135" s="46" t="str">
        <f t="shared" si="17"/>
        <v>直付型</v>
      </c>
      <c r="C135" s="47" t="str">
        <f t="shared" si="17"/>
        <v>FL40W×2</v>
      </c>
      <c r="D135" s="48"/>
      <c r="E135" s="39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51">
        <f t="shared" si="18"/>
        <v>0</v>
      </c>
    </row>
    <row r="136" spans="1:40" ht="18.600000000000001" customHeight="1" x14ac:dyDescent="0.15">
      <c r="A136" s="45" t="str">
        <f t="shared" si="17"/>
        <v>E</v>
      </c>
      <c r="B136" s="46" t="str">
        <f t="shared" si="17"/>
        <v>直付型・コーナー型</v>
      </c>
      <c r="C136" s="47" t="str">
        <f t="shared" si="17"/>
        <v>FL40W×2</v>
      </c>
      <c r="D136" s="48"/>
      <c r="E136" s="39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51">
        <f t="shared" si="18"/>
        <v>0</v>
      </c>
    </row>
    <row r="137" spans="1:40" ht="18.600000000000001" customHeight="1" x14ac:dyDescent="0.15">
      <c r="A137" s="45" t="str">
        <f t="shared" si="17"/>
        <v>F</v>
      </c>
      <c r="B137" s="46" t="str">
        <f t="shared" si="17"/>
        <v>直付型</v>
      </c>
      <c r="C137" s="47" t="str">
        <f t="shared" si="17"/>
        <v>FL40W×1</v>
      </c>
      <c r="D137" s="48"/>
      <c r="E137" s="39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51">
        <f t="shared" si="18"/>
        <v>0</v>
      </c>
    </row>
    <row r="138" spans="1:40" ht="18.600000000000001" customHeight="1" x14ac:dyDescent="0.15">
      <c r="A138" s="45" t="str">
        <f t="shared" si="17"/>
        <v>G</v>
      </c>
      <c r="B138" s="46" t="str">
        <f t="shared" si="17"/>
        <v>直付型・防水型</v>
      </c>
      <c r="C138" s="47" t="str">
        <f t="shared" si="17"/>
        <v>FL40W×1</v>
      </c>
      <c r="D138" s="48"/>
      <c r="E138" s="39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51">
        <f t="shared" si="18"/>
        <v>0</v>
      </c>
    </row>
    <row r="139" spans="1:40" ht="18.600000000000001" customHeight="1" x14ac:dyDescent="0.15">
      <c r="A139" s="45" t="str">
        <f t="shared" si="17"/>
        <v>H</v>
      </c>
      <c r="B139" s="46" t="str">
        <f t="shared" si="17"/>
        <v>逆富士型</v>
      </c>
      <c r="C139" s="47" t="str">
        <f t="shared" si="17"/>
        <v>FL40W×2</v>
      </c>
      <c r="D139" s="48"/>
      <c r="E139" s="39"/>
      <c r="F139" s="40"/>
      <c r="G139" s="40">
        <v>1</v>
      </c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51">
        <f t="shared" si="18"/>
        <v>1</v>
      </c>
    </row>
    <row r="140" spans="1:40" ht="18.600000000000001" customHeight="1" x14ac:dyDescent="0.15">
      <c r="A140" s="45" t="str">
        <f t="shared" si="17"/>
        <v>I</v>
      </c>
      <c r="B140" s="46" t="str">
        <f t="shared" si="17"/>
        <v>逆富士型・防水型</v>
      </c>
      <c r="C140" s="47" t="str">
        <f t="shared" si="17"/>
        <v>FL40W×2</v>
      </c>
      <c r="D140" s="48"/>
      <c r="E140" s="39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51">
        <f t="shared" si="18"/>
        <v>0</v>
      </c>
    </row>
    <row r="141" spans="1:40" ht="18.600000000000001" customHeight="1" x14ac:dyDescent="0.15">
      <c r="A141" s="45" t="str">
        <f t="shared" si="17"/>
        <v>J</v>
      </c>
      <c r="B141" s="46" t="str">
        <f t="shared" si="17"/>
        <v>逆富士型</v>
      </c>
      <c r="C141" s="47" t="str">
        <f t="shared" si="17"/>
        <v>FL40W×1</v>
      </c>
      <c r="D141" s="48"/>
      <c r="E141" s="39"/>
      <c r="F141" s="40"/>
      <c r="G141" s="40">
        <v>4</v>
      </c>
      <c r="H141" s="40"/>
      <c r="I141" s="40"/>
      <c r="J141" s="40"/>
      <c r="K141" s="40"/>
      <c r="L141" s="40">
        <v>5</v>
      </c>
      <c r="M141" s="40"/>
      <c r="N141" s="40"/>
      <c r="O141" s="40">
        <v>6</v>
      </c>
      <c r="P141" s="40">
        <v>3</v>
      </c>
      <c r="Q141" s="40"/>
      <c r="R141" s="40"/>
      <c r="S141" s="40"/>
      <c r="T141" s="40"/>
      <c r="U141" s="40"/>
      <c r="V141" s="40"/>
      <c r="W141" s="40"/>
      <c r="X141" s="40">
        <v>4</v>
      </c>
      <c r="Y141" s="40">
        <v>3</v>
      </c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51">
        <f t="shared" si="18"/>
        <v>25</v>
      </c>
    </row>
    <row r="142" spans="1:40" ht="18.600000000000001" customHeight="1" x14ac:dyDescent="0.15">
      <c r="A142" s="45" t="str">
        <f t="shared" si="17"/>
        <v>K</v>
      </c>
      <c r="B142" s="46" t="str">
        <f t="shared" si="17"/>
        <v>逆富士型</v>
      </c>
      <c r="C142" s="47" t="str">
        <f t="shared" si="17"/>
        <v>HF32W×1</v>
      </c>
      <c r="D142" s="48"/>
      <c r="E142" s="39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>
        <v>4</v>
      </c>
      <c r="AD142" s="40">
        <v>3</v>
      </c>
      <c r="AE142" s="40">
        <v>3</v>
      </c>
      <c r="AF142" s="40"/>
      <c r="AG142" s="40"/>
      <c r="AH142" s="40"/>
      <c r="AI142" s="40"/>
      <c r="AJ142" s="40"/>
      <c r="AK142" s="40"/>
      <c r="AL142" s="40"/>
      <c r="AM142" s="40"/>
      <c r="AN142" s="51">
        <f t="shared" si="18"/>
        <v>10</v>
      </c>
    </row>
    <row r="143" spans="1:40" ht="18.600000000000001" customHeight="1" x14ac:dyDescent="0.15">
      <c r="A143" s="45" t="str">
        <f t="shared" si="17"/>
        <v>L</v>
      </c>
      <c r="B143" s="46" t="str">
        <f t="shared" si="17"/>
        <v>逆富士型</v>
      </c>
      <c r="C143" s="47" t="str">
        <f t="shared" si="17"/>
        <v>FL20W×2</v>
      </c>
      <c r="D143" s="48"/>
      <c r="E143" s="39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51">
        <f t="shared" si="18"/>
        <v>0</v>
      </c>
    </row>
    <row r="144" spans="1:40" ht="18.600000000000001" customHeight="1" x14ac:dyDescent="0.15">
      <c r="A144" s="45" t="str">
        <f t="shared" si="17"/>
        <v>M</v>
      </c>
      <c r="B144" s="46" t="str">
        <f t="shared" si="17"/>
        <v>埋込型</v>
      </c>
      <c r="C144" s="47" t="str">
        <f t="shared" si="17"/>
        <v>FL40W×3</v>
      </c>
      <c r="D144" s="48"/>
      <c r="E144" s="39"/>
      <c r="F144" s="40"/>
      <c r="G144" s="40"/>
      <c r="H144" s="40"/>
      <c r="I144" s="40">
        <v>3</v>
      </c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51">
        <f t="shared" si="18"/>
        <v>3</v>
      </c>
    </row>
    <row r="145" spans="1:40" ht="18.600000000000001" customHeight="1" x14ac:dyDescent="0.15">
      <c r="A145" s="45" t="str">
        <f t="shared" si="17"/>
        <v>N</v>
      </c>
      <c r="B145" s="46" t="str">
        <f t="shared" si="17"/>
        <v>埋込型</v>
      </c>
      <c r="C145" s="47" t="str">
        <f t="shared" si="17"/>
        <v>FL40W×2</v>
      </c>
      <c r="D145" s="48"/>
      <c r="E145" s="39"/>
      <c r="F145" s="40">
        <v>6</v>
      </c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>
        <v>25</v>
      </c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51">
        <f t="shared" si="18"/>
        <v>31</v>
      </c>
    </row>
    <row r="146" spans="1:40" ht="18.600000000000001" customHeight="1" x14ac:dyDescent="0.15">
      <c r="A146" s="45" t="str">
        <f t="shared" si="17"/>
        <v>O</v>
      </c>
      <c r="B146" s="46" t="str">
        <f t="shared" si="17"/>
        <v>埋込型</v>
      </c>
      <c r="C146" s="47" t="str">
        <f t="shared" si="17"/>
        <v>FL40W×1</v>
      </c>
      <c r="D146" s="48"/>
      <c r="E146" s="39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51">
        <f t="shared" si="18"/>
        <v>0</v>
      </c>
    </row>
    <row r="147" spans="1:40" ht="18.600000000000001" customHeight="1" x14ac:dyDescent="0.15">
      <c r="A147" s="45" t="str">
        <f t="shared" si="17"/>
        <v>P</v>
      </c>
      <c r="B147" s="46" t="str">
        <f t="shared" si="17"/>
        <v>埋込型・防水型</v>
      </c>
      <c r="C147" s="47" t="str">
        <f t="shared" si="17"/>
        <v>FL40W×1</v>
      </c>
      <c r="D147" s="48"/>
      <c r="E147" s="39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51">
        <f t="shared" si="18"/>
        <v>0</v>
      </c>
    </row>
    <row r="148" spans="1:40" ht="18.600000000000001" customHeight="1" x14ac:dyDescent="0.15">
      <c r="A148" s="45" t="str">
        <f t="shared" ref="A148:C157" si="19">A86</f>
        <v>Q</v>
      </c>
      <c r="B148" s="46" t="str">
        <f t="shared" si="19"/>
        <v>直付型・ﾌﾞﾗｹｯﾄ</v>
      </c>
      <c r="C148" s="47" t="str">
        <f t="shared" si="19"/>
        <v>HF32W×1</v>
      </c>
      <c r="D148" s="53"/>
      <c r="E148" s="39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51">
        <f t="shared" si="18"/>
        <v>0</v>
      </c>
    </row>
    <row r="149" spans="1:40" ht="18.600000000000001" customHeight="1" x14ac:dyDescent="0.15">
      <c r="A149" s="45" t="str">
        <f t="shared" si="19"/>
        <v>R</v>
      </c>
      <c r="B149" s="46" t="str">
        <f t="shared" si="19"/>
        <v>直付型・防水型</v>
      </c>
      <c r="C149" s="47" t="str">
        <f t="shared" si="19"/>
        <v>FL20W×1</v>
      </c>
      <c r="D149" s="53"/>
      <c r="E149" s="39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51">
        <f t="shared" si="18"/>
        <v>0</v>
      </c>
    </row>
    <row r="150" spans="1:40" ht="18.600000000000001" customHeight="1" x14ac:dyDescent="0.15">
      <c r="A150" s="45" t="str">
        <f t="shared" si="19"/>
        <v>S</v>
      </c>
      <c r="B150" s="46" t="str">
        <f t="shared" si="19"/>
        <v>直付型・防水型・ﾌﾞﾗｹｯﾄ</v>
      </c>
      <c r="C150" s="47" t="str">
        <f t="shared" si="19"/>
        <v>FL20W×1</v>
      </c>
      <c r="D150" s="57"/>
      <c r="E150" s="39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51">
        <f t="shared" si="18"/>
        <v>0</v>
      </c>
    </row>
    <row r="151" spans="1:40" ht="18.600000000000001" customHeight="1" x14ac:dyDescent="0.15">
      <c r="A151" s="45" t="str">
        <f t="shared" si="19"/>
        <v>T</v>
      </c>
      <c r="B151" s="46" t="str">
        <f t="shared" si="19"/>
        <v>直付型・防水型・ﾌﾞﾗｹｯﾄ</v>
      </c>
      <c r="C151" s="47" t="str">
        <f t="shared" si="19"/>
        <v>FL10W×1</v>
      </c>
      <c r="D151" s="48"/>
      <c r="E151" s="39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51">
        <f t="shared" si="18"/>
        <v>0</v>
      </c>
    </row>
    <row r="152" spans="1:40" ht="18.600000000000001" customHeight="1" x14ac:dyDescent="0.15">
      <c r="A152" s="45" t="str">
        <f t="shared" si="19"/>
        <v>U</v>
      </c>
      <c r="B152" s="46" t="str">
        <f t="shared" si="19"/>
        <v>直付型・ﾌﾞﾗｹｯﾄ</v>
      </c>
      <c r="C152" s="47" t="str">
        <f t="shared" si="19"/>
        <v>FL10W×1</v>
      </c>
      <c r="D152" s="57"/>
      <c r="E152" s="39"/>
      <c r="F152" s="40"/>
      <c r="G152" s="40"/>
      <c r="H152" s="40"/>
      <c r="I152" s="40"/>
      <c r="J152" s="40">
        <v>1</v>
      </c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51">
        <f t="shared" si="18"/>
        <v>1</v>
      </c>
    </row>
    <row r="153" spans="1:40" ht="18.600000000000001" customHeight="1" x14ac:dyDescent="0.15">
      <c r="A153" s="45" t="str">
        <f t="shared" si="19"/>
        <v>V</v>
      </c>
      <c r="B153" s="46" t="str">
        <f t="shared" si="19"/>
        <v>棚下灯・直付型</v>
      </c>
      <c r="C153" s="47" t="str">
        <f t="shared" si="19"/>
        <v>FL15W×1</v>
      </c>
      <c r="D153" s="57"/>
      <c r="E153" s="39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51">
        <f t="shared" si="18"/>
        <v>0</v>
      </c>
    </row>
    <row r="154" spans="1:40" ht="18.600000000000001" customHeight="1" x14ac:dyDescent="0.15">
      <c r="A154" s="45" t="str">
        <f t="shared" si="19"/>
        <v>W</v>
      </c>
      <c r="B154" s="46" t="str">
        <f t="shared" si="19"/>
        <v>黒板灯・直付型・パイプ吊</v>
      </c>
      <c r="C154" s="47" t="str">
        <f t="shared" si="19"/>
        <v>FL40W×1</v>
      </c>
      <c r="D154" s="57"/>
      <c r="E154" s="39">
        <v>2</v>
      </c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>
        <v>2</v>
      </c>
      <c r="U154" s="40">
        <v>4</v>
      </c>
      <c r="V154" s="40"/>
      <c r="W154" s="40">
        <v>2</v>
      </c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51">
        <f t="shared" si="18"/>
        <v>10</v>
      </c>
    </row>
    <row r="155" spans="1:40" ht="18.600000000000001" customHeight="1" x14ac:dyDescent="0.15">
      <c r="A155" s="45" t="str">
        <f t="shared" si="19"/>
        <v>X</v>
      </c>
      <c r="B155" s="46" t="str">
        <f t="shared" si="19"/>
        <v>黒板灯・直付型・パイプ吊</v>
      </c>
      <c r="C155" s="47" t="str">
        <f t="shared" si="19"/>
        <v>HF32W×1</v>
      </c>
      <c r="D155" s="57"/>
      <c r="E155" s="39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>
        <v>4</v>
      </c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51">
        <f t="shared" si="18"/>
        <v>4</v>
      </c>
    </row>
    <row r="156" spans="1:40" ht="18.600000000000001" customHeight="1" x14ac:dyDescent="0.15">
      <c r="A156" s="45" t="str">
        <f t="shared" si="19"/>
        <v>Y</v>
      </c>
      <c r="B156" s="46" t="str">
        <f t="shared" si="19"/>
        <v>黒板灯・直付型</v>
      </c>
      <c r="C156" s="47" t="str">
        <f t="shared" si="19"/>
        <v>FL40W×1</v>
      </c>
      <c r="D156" s="57"/>
      <c r="E156" s="39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>
        <v>2</v>
      </c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51">
        <f t="shared" si="18"/>
        <v>2</v>
      </c>
    </row>
    <row r="157" spans="1:40" ht="18.600000000000001" customHeight="1" x14ac:dyDescent="0.15">
      <c r="A157" s="58" t="str">
        <f t="shared" si="19"/>
        <v>Z</v>
      </c>
      <c r="B157" s="59">
        <f t="shared" si="19"/>
        <v>0</v>
      </c>
      <c r="C157" s="60">
        <f t="shared" si="19"/>
        <v>0</v>
      </c>
      <c r="D157" s="61"/>
      <c r="E157" s="62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6">
        <f t="shared" si="18"/>
        <v>0</v>
      </c>
    </row>
    <row r="158" spans="1:40" s="85" customFormat="1" ht="20.100000000000001" customHeight="1" x14ac:dyDescent="0.15">
      <c r="A158" s="111" t="s">
        <v>4</v>
      </c>
      <c r="B158" s="147"/>
      <c r="C158" s="148"/>
      <c r="D158" s="29" t="s">
        <v>5</v>
      </c>
      <c r="E158" s="138" t="str">
        <f>E127</f>
        <v>普通教室</v>
      </c>
      <c r="F158" s="102" t="str">
        <f t="shared" ref="F158:AI158" si="20">F127</f>
        <v>放送室</v>
      </c>
      <c r="G158" s="102" t="str">
        <f t="shared" si="20"/>
        <v>更衣室</v>
      </c>
      <c r="H158" s="102" t="str">
        <f t="shared" si="20"/>
        <v>事務室</v>
      </c>
      <c r="I158" s="102" t="str">
        <f t="shared" si="20"/>
        <v>校長室</v>
      </c>
      <c r="J158" s="102" t="str">
        <f t="shared" si="20"/>
        <v>職員室</v>
      </c>
      <c r="K158" s="102" t="str">
        <f t="shared" si="20"/>
        <v>印刷室</v>
      </c>
      <c r="L158" s="102" t="str">
        <f t="shared" si="20"/>
        <v>廊下</v>
      </c>
      <c r="M158" s="102" t="str">
        <f t="shared" si="20"/>
        <v>男子トイレ</v>
      </c>
      <c r="N158" s="102" t="str">
        <f t="shared" si="20"/>
        <v>女子トイレ</v>
      </c>
      <c r="O158" s="102" t="str">
        <f t="shared" si="20"/>
        <v>廊下</v>
      </c>
      <c r="P158" s="102" t="str">
        <f t="shared" si="20"/>
        <v>教材室</v>
      </c>
      <c r="Q158" s="102" t="str">
        <f t="shared" si="20"/>
        <v>音楽室</v>
      </c>
      <c r="R158" s="102" t="str">
        <f t="shared" si="20"/>
        <v>準備室</v>
      </c>
      <c r="S158" s="102" t="str">
        <f t="shared" si="20"/>
        <v>準備室</v>
      </c>
      <c r="T158" s="102" t="str">
        <f t="shared" si="20"/>
        <v>図工室</v>
      </c>
      <c r="U158" s="102" t="str">
        <f t="shared" si="20"/>
        <v>特支×2</v>
      </c>
      <c r="V158" s="102" t="str">
        <f t="shared" si="20"/>
        <v>教材室</v>
      </c>
      <c r="W158" s="102" t="str">
        <f t="shared" si="20"/>
        <v>リソースルーム</v>
      </c>
      <c r="X158" s="102" t="str">
        <f t="shared" si="20"/>
        <v>廊下</v>
      </c>
      <c r="Y158" s="102" t="str">
        <f t="shared" si="20"/>
        <v>配膳室</v>
      </c>
      <c r="Z158" s="102" t="str">
        <f t="shared" si="20"/>
        <v>ファンルーム</v>
      </c>
      <c r="AA158" s="144" t="str">
        <f t="shared" si="20"/>
        <v>12棟</v>
      </c>
      <c r="AB158" s="102" t="str">
        <f t="shared" si="20"/>
        <v>普通教室×2</v>
      </c>
      <c r="AC158" s="102" t="str">
        <f t="shared" si="20"/>
        <v>廊下</v>
      </c>
      <c r="AD158" s="102" t="str">
        <f t="shared" si="20"/>
        <v>男子トイレ</v>
      </c>
      <c r="AE158" s="102" t="str">
        <f t="shared" si="20"/>
        <v>女子トイレ</v>
      </c>
      <c r="AF158" s="102">
        <f t="shared" si="20"/>
        <v>0</v>
      </c>
      <c r="AG158" s="102">
        <f t="shared" si="20"/>
        <v>0</v>
      </c>
      <c r="AH158" s="102">
        <f t="shared" si="20"/>
        <v>0</v>
      </c>
      <c r="AI158" s="102">
        <f t="shared" si="20"/>
        <v>0</v>
      </c>
      <c r="AJ158" s="102">
        <f>AJ127</f>
        <v>0</v>
      </c>
      <c r="AK158" s="102">
        <f>AK127</f>
        <v>0</v>
      </c>
      <c r="AL158" s="102">
        <f>AL127</f>
        <v>0</v>
      </c>
      <c r="AM158" s="96">
        <f>AM127</f>
        <v>0</v>
      </c>
      <c r="AN158" s="99" t="s">
        <v>153</v>
      </c>
    </row>
    <row r="159" spans="1:40" ht="18.600000000000001" customHeight="1" x14ac:dyDescent="0.15">
      <c r="A159" s="149"/>
      <c r="B159" s="150"/>
      <c r="C159" s="151"/>
      <c r="D159" s="31" t="s">
        <v>11</v>
      </c>
      <c r="E159" s="139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45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97"/>
      <c r="AN159" s="100"/>
    </row>
    <row r="160" spans="1:40" ht="18.600000000000001" customHeight="1" x14ac:dyDescent="0.15">
      <c r="A160" s="149"/>
      <c r="B160" s="150"/>
      <c r="C160" s="151"/>
      <c r="D160" s="31" t="s">
        <v>12</v>
      </c>
      <c r="E160" s="139"/>
      <c r="F160" s="103"/>
      <c r="G160" s="103"/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45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97"/>
      <c r="AN160" s="100"/>
    </row>
    <row r="161" spans="1:40" ht="18.600000000000001" customHeight="1" x14ac:dyDescent="0.15">
      <c r="A161" s="152"/>
      <c r="B161" s="153"/>
      <c r="C161" s="154"/>
      <c r="D161" s="33" t="s">
        <v>13</v>
      </c>
      <c r="E161" s="140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  <c r="W161" s="104"/>
      <c r="X161" s="104"/>
      <c r="Y161" s="104"/>
      <c r="Z161" s="104"/>
      <c r="AA161" s="146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98"/>
      <c r="AN161" s="101"/>
    </row>
    <row r="162" spans="1:40" ht="18.600000000000001" customHeight="1" x14ac:dyDescent="0.15">
      <c r="A162" s="45" t="str">
        <f t="shared" ref="A162:C177" si="21">A100</f>
        <v>a</v>
      </c>
      <c r="B162" s="46" t="str">
        <f t="shared" si="21"/>
        <v>表示灯（使用中）・直付・片面</v>
      </c>
      <c r="C162" s="75" t="str">
        <f t="shared" si="21"/>
        <v>FL10W×1</v>
      </c>
      <c r="D162" s="57"/>
      <c r="E162" s="39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51">
        <f t="shared" si="18"/>
        <v>0</v>
      </c>
    </row>
    <row r="163" spans="1:40" ht="18.600000000000001" customHeight="1" x14ac:dyDescent="0.15">
      <c r="A163" s="45" t="str">
        <f t="shared" si="21"/>
        <v>b</v>
      </c>
      <c r="B163" s="46" t="str">
        <f t="shared" si="21"/>
        <v>表示灯（使用中）・直付・両面</v>
      </c>
      <c r="C163" s="75" t="str">
        <f t="shared" si="21"/>
        <v>FL10W×1</v>
      </c>
      <c r="D163" s="57"/>
      <c r="E163" s="39"/>
      <c r="F163" s="40">
        <v>1</v>
      </c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51">
        <f t="shared" si="18"/>
        <v>1</v>
      </c>
    </row>
    <row r="164" spans="1:40" ht="18.600000000000001" customHeight="1" x14ac:dyDescent="0.15">
      <c r="A164" s="45" t="str">
        <f t="shared" si="21"/>
        <v>c</v>
      </c>
      <c r="B164" s="46" t="str">
        <f t="shared" si="21"/>
        <v>天吊型・直付</v>
      </c>
      <c r="C164" s="75" t="str">
        <f t="shared" si="21"/>
        <v>FCL32×2</v>
      </c>
      <c r="D164" s="57"/>
      <c r="E164" s="39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51">
        <f t="shared" si="18"/>
        <v>0</v>
      </c>
    </row>
    <row r="165" spans="1:40" ht="18.600000000000001" customHeight="1" x14ac:dyDescent="0.15">
      <c r="A165" s="45" t="str">
        <f t="shared" si="21"/>
        <v>d</v>
      </c>
      <c r="B165" s="46" t="str">
        <f t="shared" si="21"/>
        <v>殺菌灯・ﾁｪｰﾝ吊</v>
      </c>
      <c r="C165" s="75" t="str">
        <f t="shared" si="21"/>
        <v>FL15W×1</v>
      </c>
      <c r="D165" s="57"/>
      <c r="E165" s="39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51">
        <f t="shared" si="18"/>
        <v>0</v>
      </c>
    </row>
    <row r="166" spans="1:40" ht="18.600000000000001" customHeight="1" x14ac:dyDescent="0.15">
      <c r="A166" s="45" t="str">
        <f t="shared" si="21"/>
        <v>e</v>
      </c>
      <c r="B166" s="46" t="str">
        <f t="shared" si="21"/>
        <v>外灯・防水型</v>
      </c>
      <c r="C166" s="75" t="str">
        <f t="shared" si="21"/>
        <v>HF400W×1</v>
      </c>
      <c r="D166" s="57"/>
      <c r="E166" s="39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51">
        <f t="shared" si="18"/>
        <v>0</v>
      </c>
    </row>
    <row r="167" spans="1:40" ht="18.600000000000001" customHeight="1" x14ac:dyDescent="0.15">
      <c r="A167" s="45" t="str">
        <f t="shared" si="21"/>
        <v>f</v>
      </c>
      <c r="B167" s="46" t="str">
        <f t="shared" si="21"/>
        <v>非常照明・逆富士型</v>
      </c>
      <c r="C167" s="75" t="str">
        <f t="shared" si="21"/>
        <v>FL40W×1　
電池内蔵</v>
      </c>
      <c r="D167" s="57"/>
      <c r="E167" s="39"/>
      <c r="F167" s="40"/>
      <c r="G167" s="40"/>
      <c r="H167" s="40"/>
      <c r="I167" s="40"/>
      <c r="J167" s="40"/>
      <c r="K167" s="40"/>
      <c r="L167" s="40"/>
      <c r="M167" s="40"/>
      <c r="N167" s="40"/>
      <c r="O167" s="40">
        <v>2</v>
      </c>
      <c r="P167" s="40"/>
      <c r="Q167" s="40"/>
      <c r="R167" s="40"/>
      <c r="S167" s="40"/>
      <c r="T167" s="40"/>
      <c r="U167" s="40"/>
      <c r="V167" s="40"/>
      <c r="W167" s="40"/>
      <c r="X167" s="40">
        <v>2</v>
      </c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51">
        <f t="shared" si="18"/>
        <v>4</v>
      </c>
    </row>
    <row r="168" spans="1:40" ht="18.600000000000001" customHeight="1" x14ac:dyDescent="0.15">
      <c r="A168" s="45" t="str">
        <f t="shared" si="21"/>
        <v>g</v>
      </c>
      <c r="B168" s="46" t="str">
        <f t="shared" si="21"/>
        <v>避難口誘導灯 パイプ吊・片面</v>
      </c>
      <c r="C168" s="75" t="str">
        <f t="shared" si="21"/>
        <v>FL10W×1
電源内蔵</v>
      </c>
      <c r="D168" s="57"/>
      <c r="E168" s="39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51">
        <f t="shared" si="18"/>
        <v>0</v>
      </c>
    </row>
    <row r="169" spans="1:40" ht="18.600000000000001" customHeight="1" x14ac:dyDescent="0.15">
      <c r="A169" s="45" t="str">
        <f t="shared" si="21"/>
        <v>h</v>
      </c>
      <c r="B169" s="46" t="str">
        <f t="shared" si="21"/>
        <v>避難口誘導灯 直付・片面</v>
      </c>
      <c r="C169" s="75" t="str">
        <f t="shared" si="21"/>
        <v>C級
電源内蔵</v>
      </c>
      <c r="D169" s="57"/>
      <c r="E169" s="39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51">
        <f t="shared" si="18"/>
        <v>0</v>
      </c>
    </row>
    <row r="170" spans="1:40" ht="18.600000000000001" customHeight="1" x14ac:dyDescent="0.15">
      <c r="A170" s="45" t="str">
        <f t="shared" si="21"/>
        <v>i</v>
      </c>
      <c r="B170" s="46" t="str">
        <f t="shared" si="21"/>
        <v>避難口誘導灯 パイプ吊・両面</v>
      </c>
      <c r="C170" s="75" t="str">
        <f t="shared" si="21"/>
        <v>FL10W×1
電源内蔵</v>
      </c>
      <c r="D170" s="57"/>
      <c r="E170" s="39"/>
      <c r="F170" s="40"/>
      <c r="G170" s="40"/>
      <c r="H170" s="40"/>
      <c r="I170" s="40"/>
      <c r="J170" s="40"/>
      <c r="K170" s="40"/>
      <c r="L170" s="40">
        <v>2</v>
      </c>
      <c r="M170" s="40"/>
      <c r="N170" s="40"/>
      <c r="O170" s="40">
        <v>1</v>
      </c>
      <c r="P170" s="40"/>
      <c r="Q170" s="40"/>
      <c r="R170" s="40"/>
      <c r="S170" s="40"/>
      <c r="T170" s="40"/>
      <c r="U170" s="40"/>
      <c r="V170" s="40"/>
      <c r="W170" s="40"/>
      <c r="X170" s="40">
        <v>2</v>
      </c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51">
        <f t="shared" si="18"/>
        <v>5</v>
      </c>
    </row>
    <row r="171" spans="1:40" ht="18.600000000000001" customHeight="1" x14ac:dyDescent="0.15">
      <c r="A171" s="45" t="str">
        <f t="shared" si="21"/>
        <v>j</v>
      </c>
      <c r="B171" s="46" t="str">
        <f t="shared" si="21"/>
        <v>直付型</v>
      </c>
      <c r="C171" s="75" t="str">
        <f t="shared" si="21"/>
        <v>IL60W×1</v>
      </c>
      <c r="D171" s="57"/>
      <c r="E171" s="39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>
        <v>1</v>
      </c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51">
        <f t="shared" si="18"/>
        <v>1</v>
      </c>
    </row>
    <row r="172" spans="1:40" ht="18.600000000000001" customHeight="1" x14ac:dyDescent="0.15">
      <c r="A172" s="45" t="str">
        <f t="shared" si="21"/>
        <v>k</v>
      </c>
      <c r="B172" s="46" t="str">
        <f t="shared" si="21"/>
        <v>直付型・ﾌﾞﾗｹｯﾄ</v>
      </c>
      <c r="C172" s="75" t="str">
        <f t="shared" si="21"/>
        <v>IL60W×1</v>
      </c>
      <c r="D172" s="57"/>
      <c r="E172" s="39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>
        <v>2</v>
      </c>
      <c r="AE172" s="40">
        <v>2</v>
      </c>
      <c r="AF172" s="40"/>
      <c r="AG172" s="40"/>
      <c r="AH172" s="40"/>
      <c r="AI172" s="40"/>
      <c r="AJ172" s="40"/>
      <c r="AK172" s="40"/>
      <c r="AL172" s="40"/>
      <c r="AM172" s="40"/>
      <c r="AN172" s="51">
        <f t="shared" si="18"/>
        <v>4</v>
      </c>
    </row>
    <row r="173" spans="1:40" ht="18.600000000000001" customHeight="1" x14ac:dyDescent="0.15">
      <c r="A173" s="45" t="str">
        <f t="shared" si="21"/>
        <v>l</v>
      </c>
      <c r="B173" s="46" t="str">
        <f t="shared" si="21"/>
        <v>直付型・防水型</v>
      </c>
      <c r="C173" s="75" t="str">
        <f t="shared" si="21"/>
        <v>IL60W×1</v>
      </c>
      <c r="D173" s="57"/>
      <c r="E173" s="39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51">
        <f t="shared" si="18"/>
        <v>0</v>
      </c>
    </row>
    <row r="174" spans="1:40" ht="20.100000000000001" customHeight="1" x14ac:dyDescent="0.15">
      <c r="A174" s="45" t="str">
        <f t="shared" si="21"/>
        <v>m</v>
      </c>
      <c r="B174" s="46" t="str">
        <f t="shared" si="21"/>
        <v>投光器・防水型</v>
      </c>
      <c r="C174" s="75" t="str">
        <f t="shared" si="21"/>
        <v>HF400W×1</v>
      </c>
      <c r="D174" s="57"/>
      <c r="E174" s="39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51">
        <f t="shared" si="18"/>
        <v>0</v>
      </c>
    </row>
    <row r="175" spans="1:40" ht="20.100000000000001" customHeight="1" x14ac:dyDescent="0.15">
      <c r="A175" s="45" t="str">
        <f t="shared" si="21"/>
        <v>n</v>
      </c>
      <c r="B175" s="46" t="str">
        <f t="shared" si="21"/>
        <v>三色回転灯・直付型</v>
      </c>
      <c r="C175" s="75" t="str">
        <f t="shared" si="21"/>
        <v>IL20W×1</v>
      </c>
      <c r="D175" s="57"/>
      <c r="E175" s="39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51">
        <f t="shared" si="18"/>
        <v>0</v>
      </c>
    </row>
    <row r="176" spans="1:40" ht="18.600000000000001" customHeight="1" x14ac:dyDescent="0.15">
      <c r="A176" s="45" t="str">
        <f t="shared" si="21"/>
        <v>o</v>
      </c>
      <c r="B176" s="46" t="str">
        <f t="shared" si="21"/>
        <v>赤色灯・直付型</v>
      </c>
      <c r="C176" s="75" t="str">
        <f t="shared" si="21"/>
        <v>IL5W×1</v>
      </c>
      <c r="D176" s="38"/>
      <c r="E176" s="39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51">
        <f t="shared" si="18"/>
        <v>0</v>
      </c>
    </row>
    <row r="177" spans="1:40" ht="18.600000000000001" customHeight="1" x14ac:dyDescent="0.15">
      <c r="A177" s="45" t="str">
        <f t="shared" si="21"/>
        <v>p</v>
      </c>
      <c r="B177" s="46" t="str">
        <f t="shared" si="21"/>
        <v>直付型</v>
      </c>
      <c r="C177" s="75" t="str">
        <f t="shared" si="21"/>
        <v>RL200W×1</v>
      </c>
      <c r="D177" s="79"/>
      <c r="E177" s="39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83">
        <f t="shared" si="18"/>
        <v>0</v>
      </c>
    </row>
    <row r="178" spans="1:40" ht="18.600000000000001" customHeight="1" x14ac:dyDescent="0.15">
      <c r="A178" s="45" t="str">
        <f t="shared" ref="A178:C188" si="22">A116</f>
        <v>q</v>
      </c>
      <c r="B178" s="46" t="str">
        <f t="shared" si="22"/>
        <v>高天井・直付</v>
      </c>
      <c r="C178" s="75" t="str">
        <f t="shared" si="22"/>
        <v>MF400W×1</v>
      </c>
      <c r="D178" s="38"/>
      <c r="E178" s="39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51">
        <f t="shared" si="18"/>
        <v>0</v>
      </c>
    </row>
    <row r="179" spans="1:40" s="85" customFormat="1" ht="20.100000000000001" customHeight="1" x14ac:dyDescent="0.15">
      <c r="A179" s="45" t="str">
        <f t="shared" si="22"/>
        <v>r</v>
      </c>
      <c r="B179" s="46" t="str">
        <f t="shared" si="22"/>
        <v>高天井・直付</v>
      </c>
      <c r="C179" s="75" t="str">
        <f t="shared" si="22"/>
        <v>MF400W×1
光補償付</v>
      </c>
      <c r="D179" s="38"/>
      <c r="E179" s="39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51">
        <f t="shared" si="18"/>
        <v>0</v>
      </c>
    </row>
    <row r="180" spans="1:40" ht="18.600000000000001" customHeight="1" x14ac:dyDescent="0.15">
      <c r="A180" s="45" t="str">
        <f t="shared" si="22"/>
        <v>s</v>
      </c>
      <c r="B180" s="46">
        <f t="shared" si="22"/>
        <v>0</v>
      </c>
      <c r="C180" s="75">
        <f t="shared" si="22"/>
        <v>0</v>
      </c>
      <c r="D180" s="38"/>
      <c r="E180" s="39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51">
        <f t="shared" si="18"/>
        <v>0</v>
      </c>
    </row>
    <row r="181" spans="1:40" ht="18.600000000000001" customHeight="1" x14ac:dyDescent="0.15">
      <c r="A181" s="45" t="str">
        <f t="shared" si="22"/>
        <v>ｔ</v>
      </c>
      <c r="B181" s="46" t="str">
        <f t="shared" si="22"/>
        <v>埋込型</v>
      </c>
      <c r="C181" s="75" t="str">
        <f t="shared" si="22"/>
        <v>HF32W×1</v>
      </c>
      <c r="D181" s="38"/>
      <c r="E181" s="39"/>
      <c r="F181" s="40"/>
      <c r="G181" s="40"/>
      <c r="H181" s="40"/>
      <c r="I181" s="40"/>
      <c r="J181" s="40"/>
      <c r="K181" s="40"/>
      <c r="L181" s="40"/>
      <c r="M181" s="40">
        <v>4</v>
      </c>
      <c r="N181" s="40">
        <v>4</v>
      </c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51">
        <f t="shared" si="18"/>
        <v>8</v>
      </c>
    </row>
    <row r="182" spans="1:40" ht="18.600000000000001" customHeight="1" x14ac:dyDescent="0.15">
      <c r="A182" s="45" t="str">
        <f t="shared" si="22"/>
        <v>u</v>
      </c>
      <c r="B182" s="46" t="str">
        <f t="shared" si="22"/>
        <v>富士型</v>
      </c>
      <c r="C182" s="75" t="str">
        <f t="shared" si="22"/>
        <v>HF16W×1</v>
      </c>
      <c r="D182" s="79"/>
      <c r="E182" s="39"/>
      <c r="F182" s="40"/>
      <c r="G182" s="40"/>
      <c r="H182" s="40"/>
      <c r="I182" s="40"/>
      <c r="J182" s="40"/>
      <c r="K182" s="40"/>
      <c r="L182" s="40"/>
      <c r="M182" s="40">
        <v>1</v>
      </c>
      <c r="N182" s="40">
        <v>2</v>
      </c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83">
        <f t="shared" si="18"/>
        <v>3</v>
      </c>
    </row>
    <row r="183" spans="1:40" ht="18.600000000000001" customHeight="1" x14ac:dyDescent="0.15">
      <c r="A183" s="45" t="str">
        <f t="shared" si="22"/>
        <v>v</v>
      </c>
      <c r="B183" s="46" t="str">
        <f t="shared" si="22"/>
        <v>直付型・ﾌﾞﾗｹｯﾄ</v>
      </c>
      <c r="C183" s="75" t="str">
        <f t="shared" si="22"/>
        <v>FL20W×1</v>
      </c>
      <c r="D183" s="38"/>
      <c r="E183" s="39"/>
      <c r="F183" s="40"/>
      <c r="G183" s="40"/>
      <c r="H183" s="40"/>
      <c r="I183" s="40"/>
      <c r="J183" s="40"/>
      <c r="K183" s="40"/>
      <c r="L183" s="40"/>
      <c r="M183" s="40">
        <v>1</v>
      </c>
      <c r="N183" s="40">
        <v>1</v>
      </c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51">
        <f t="shared" si="18"/>
        <v>2</v>
      </c>
    </row>
    <row r="184" spans="1:40" s="85" customFormat="1" ht="20.100000000000001" customHeight="1" x14ac:dyDescent="0.15">
      <c r="A184" s="45" t="str">
        <f t="shared" si="22"/>
        <v>w</v>
      </c>
      <c r="B184" s="46">
        <f t="shared" si="22"/>
        <v>0</v>
      </c>
      <c r="C184" s="75">
        <f t="shared" si="22"/>
        <v>0</v>
      </c>
      <c r="D184" s="38"/>
      <c r="E184" s="39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51">
        <f t="shared" si="18"/>
        <v>0</v>
      </c>
    </row>
    <row r="185" spans="1:40" ht="18.600000000000001" customHeight="1" x14ac:dyDescent="0.15">
      <c r="A185" s="45" t="str">
        <f t="shared" si="22"/>
        <v>x</v>
      </c>
      <c r="B185" s="46">
        <f t="shared" si="22"/>
        <v>0</v>
      </c>
      <c r="C185" s="75">
        <f t="shared" si="22"/>
        <v>0</v>
      </c>
      <c r="D185" s="38"/>
      <c r="E185" s="39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51">
        <f t="shared" si="18"/>
        <v>0</v>
      </c>
    </row>
    <row r="186" spans="1:40" ht="18.600000000000001" customHeight="1" x14ac:dyDescent="0.15">
      <c r="A186" s="45" t="str">
        <f t="shared" si="22"/>
        <v>y</v>
      </c>
      <c r="B186" s="46">
        <f t="shared" si="22"/>
        <v>0</v>
      </c>
      <c r="C186" s="75">
        <f t="shared" si="22"/>
        <v>0</v>
      </c>
      <c r="D186" s="38"/>
      <c r="E186" s="39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51">
        <f t="shared" si="18"/>
        <v>0</v>
      </c>
    </row>
    <row r="187" spans="1:40" ht="18.600000000000001" customHeight="1" x14ac:dyDescent="0.15">
      <c r="A187" s="45" t="str">
        <f t="shared" si="22"/>
        <v>z</v>
      </c>
      <c r="B187" s="46">
        <f t="shared" si="22"/>
        <v>0</v>
      </c>
      <c r="C187" s="75">
        <f t="shared" si="22"/>
        <v>0</v>
      </c>
      <c r="D187" s="79"/>
      <c r="E187" s="39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83">
        <f t="shared" si="18"/>
        <v>0</v>
      </c>
    </row>
    <row r="188" spans="1:40" ht="18.600000000000001" customHeight="1" x14ac:dyDescent="0.15">
      <c r="A188" s="58" t="str">
        <f t="shared" si="22"/>
        <v>α</v>
      </c>
      <c r="B188" s="59">
        <f t="shared" si="22"/>
        <v>0</v>
      </c>
      <c r="C188" s="90">
        <f t="shared" si="22"/>
        <v>0</v>
      </c>
      <c r="D188" s="61"/>
      <c r="E188" s="62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6">
        <f t="shared" si="18"/>
        <v>0</v>
      </c>
    </row>
    <row r="189" spans="1:40" ht="20.100000000000001" customHeight="1" x14ac:dyDescent="0.15">
      <c r="A189" s="129" t="s">
        <v>4</v>
      </c>
      <c r="B189" s="130"/>
      <c r="C189" s="131"/>
      <c r="D189" s="29" t="s">
        <v>5</v>
      </c>
      <c r="E189" s="141" t="s">
        <v>168</v>
      </c>
      <c r="F189" s="105" t="s">
        <v>169</v>
      </c>
      <c r="G189" s="105" t="s">
        <v>127</v>
      </c>
      <c r="H189" s="105" t="s">
        <v>170</v>
      </c>
      <c r="I189" s="105" t="s">
        <v>130</v>
      </c>
      <c r="J189" s="105" t="s">
        <v>171</v>
      </c>
      <c r="K189" s="105" t="s">
        <v>136</v>
      </c>
      <c r="L189" s="105" t="s">
        <v>172</v>
      </c>
      <c r="M189" s="105" t="s">
        <v>173</v>
      </c>
      <c r="N189" s="105" t="s">
        <v>127</v>
      </c>
      <c r="O189" s="105" t="s">
        <v>142</v>
      </c>
      <c r="P189" s="123" t="s">
        <v>149</v>
      </c>
      <c r="Q189" s="105" t="s">
        <v>166</v>
      </c>
      <c r="R189" s="105" t="s">
        <v>127</v>
      </c>
      <c r="S189" s="105" t="s">
        <v>151</v>
      </c>
      <c r="T189" s="105" t="s">
        <v>130</v>
      </c>
      <c r="U189" s="105"/>
      <c r="V189" s="105"/>
      <c r="W189" s="105"/>
      <c r="X189" s="105"/>
      <c r="Y189" s="105"/>
      <c r="Z189" s="105"/>
      <c r="AA189" s="105"/>
      <c r="AB189" s="105"/>
      <c r="AC189" s="105"/>
      <c r="AD189" s="105"/>
      <c r="AE189" s="105"/>
      <c r="AF189" s="105"/>
      <c r="AG189" s="105"/>
      <c r="AH189" s="105"/>
      <c r="AI189" s="105"/>
      <c r="AJ189" s="105"/>
      <c r="AK189" s="105"/>
      <c r="AL189" s="30"/>
      <c r="AM189" s="105"/>
      <c r="AN189" s="99" t="s">
        <v>153</v>
      </c>
    </row>
    <row r="190" spans="1:40" ht="18.600000000000001" customHeight="1" x14ac:dyDescent="0.15">
      <c r="A190" s="132"/>
      <c r="B190" s="133"/>
      <c r="C190" s="134"/>
      <c r="D190" s="31" t="s">
        <v>11</v>
      </c>
      <c r="E190" s="142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24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  <c r="AG190" s="106"/>
      <c r="AH190" s="106"/>
      <c r="AI190" s="106"/>
      <c r="AJ190" s="106"/>
      <c r="AK190" s="106"/>
      <c r="AL190" s="32"/>
      <c r="AM190" s="106"/>
      <c r="AN190" s="100"/>
    </row>
    <row r="191" spans="1:40" ht="18.600000000000001" customHeight="1" x14ac:dyDescent="0.15">
      <c r="A191" s="132"/>
      <c r="B191" s="133"/>
      <c r="C191" s="134"/>
      <c r="D191" s="31" t="s">
        <v>12</v>
      </c>
      <c r="E191" s="142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24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  <c r="AG191" s="106"/>
      <c r="AH191" s="106"/>
      <c r="AI191" s="106"/>
      <c r="AJ191" s="106"/>
      <c r="AK191" s="106"/>
      <c r="AL191" s="32"/>
      <c r="AM191" s="106"/>
      <c r="AN191" s="100"/>
    </row>
    <row r="192" spans="1:40" ht="18.600000000000001" customHeight="1" x14ac:dyDescent="0.15">
      <c r="A192" s="135"/>
      <c r="B192" s="136"/>
      <c r="C192" s="137"/>
      <c r="D192" s="33" t="s">
        <v>13</v>
      </c>
      <c r="E192" s="143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25"/>
      <c r="Q192" s="107"/>
      <c r="R192" s="107"/>
      <c r="S192" s="107"/>
      <c r="T192" s="107"/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F192" s="107"/>
      <c r="AG192" s="107"/>
      <c r="AH192" s="107"/>
      <c r="AI192" s="107"/>
      <c r="AJ192" s="107"/>
      <c r="AK192" s="107"/>
      <c r="AL192" s="34"/>
      <c r="AM192" s="107"/>
      <c r="AN192" s="101"/>
    </row>
    <row r="193" spans="1:40" ht="18.600000000000001" customHeight="1" x14ac:dyDescent="0.15">
      <c r="A193" s="108" t="s">
        <v>174</v>
      </c>
      <c r="B193" s="109"/>
      <c r="C193" s="110"/>
      <c r="D193" s="38"/>
      <c r="E193" s="39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4"/>
    </row>
    <row r="194" spans="1:40" ht="18.600000000000001" customHeight="1" x14ac:dyDescent="0.15">
      <c r="A194" s="45" t="str">
        <f t="shared" ref="A194:C209" si="23">A132</f>
        <v>A</v>
      </c>
      <c r="B194" s="46" t="str">
        <f t="shared" si="23"/>
        <v>直付型・パイプ吊</v>
      </c>
      <c r="C194" s="47" t="str">
        <f t="shared" si="23"/>
        <v>FL40W×2</v>
      </c>
      <c r="D194" s="48"/>
      <c r="E194" s="39">
        <v>24</v>
      </c>
      <c r="F194" s="40"/>
      <c r="G194" s="40"/>
      <c r="H194" s="40"/>
      <c r="I194" s="40"/>
      <c r="J194" s="40"/>
      <c r="K194" s="40">
        <v>3</v>
      </c>
      <c r="L194" s="40">
        <v>12</v>
      </c>
      <c r="M194" s="40">
        <v>6</v>
      </c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51">
        <f t="shared" ref="AN194:AN249" si="24">SUM(E194:AM194)</f>
        <v>45</v>
      </c>
    </row>
    <row r="195" spans="1:40" ht="18.600000000000001" customHeight="1" x14ac:dyDescent="0.15">
      <c r="A195" s="45" t="str">
        <f t="shared" si="23"/>
        <v>B</v>
      </c>
      <c r="B195" s="46" t="str">
        <f t="shared" si="23"/>
        <v>直付型・パイプ吊</v>
      </c>
      <c r="C195" s="47" t="str">
        <f t="shared" si="23"/>
        <v>HF32W×2</v>
      </c>
      <c r="D195" s="48"/>
      <c r="E195" s="39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>
        <v>16</v>
      </c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51">
        <f t="shared" si="24"/>
        <v>16</v>
      </c>
    </row>
    <row r="196" spans="1:40" ht="18.600000000000001" customHeight="1" x14ac:dyDescent="0.15">
      <c r="A196" s="45" t="str">
        <f t="shared" si="23"/>
        <v>C</v>
      </c>
      <c r="B196" s="46" t="str">
        <f t="shared" si="23"/>
        <v>直付型・パイプ吊</v>
      </c>
      <c r="C196" s="47" t="str">
        <f t="shared" si="23"/>
        <v>FL40W×1</v>
      </c>
      <c r="D196" s="48"/>
      <c r="E196" s="39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51">
        <f t="shared" si="24"/>
        <v>0</v>
      </c>
    </row>
    <row r="197" spans="1:40" ht="18.600000000000001" customHeight="1" x14ac:dyDescent="0.15">
      <c r="A197" s="45" t="str">
        <f t="shared" si="23"/>
        <v>D</v>
      </c>
      <c r="B197" s="46" t="str">
        <f t="shared" si="23"/>
        <v>直付型</v>
      </c>
      <c r="C197" s="47" t="str">
        <f t="shared" si="23"/>
        <v>FL40W×2</v>
      </c>
      <c r="D197" s="48"/>
      <c r="E197" s="39"/>
      <c r="F197" s="40">
        <v>8</v>
      </c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51">
        <f t="shared" si="24"/>
        <v>8</v>
      </c>
    </row>
    <row r="198" spans="1:40" ht="18.600000000000001" customHeight="1" x14ac:dyDescent="0.15">
      <c r="A198" s="45" t="str">
        <f t="shared" si="23"/>
        <v>E</v>
      </c>
      <c r="B198" s="46" t="str">
        <f t="shared" si="23"/>
        <v>直付型・コーナー型</v>
      </c>
      <c r="C198" s="47" t="str">
        <f t="shared" si="23"/>
        <v>FL40W×2</v>
      </c>
      <c r="D198" s="48"/>
      <c r="E198" s="39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51">
        <f t="shared" si="24"/>
        <v>0</v>
      </c>
    </row>
    <row r="199" spans="1:40" ht="18.600000000000001" customHeight="1" x14ac:dyDescent="0.15">
      <c r="A199" s="45" t="str">
        <f t="shared" si="23"/>
        <v>F</v>
      </c>
      <c r="B199" s="46" t="str">
        <f t="shared" si="23"/>
        <v>直付型</v>
      </c>
      <c r="C199" s="47" t="str">
        <f t="shared" si="23"/>
        <v>FL40W×1</v>
      </c>
      <c r="D199" s="48"/>
      <c r="E199" s="39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51">
        <f t="shared" si="24"/>
        <v>0</v>
      </c>
    </row>
    <row r="200" spans="1:40" ht="18.600000000000001" customHeight="1" x14ac:dyDescent="0.15">
      <c r="A200" s="45" t="str">
        <f t="shared" si="23"/>
        <v>G</v>
      </c>
      <c r="B200" s="46" t="str">
        <f t="shared" si="23"/>
        <v>直付型・防水型</v>
      </c>
      <c r="C200" s="47" t="str">
        <f t="shared" si="23"/>
        <v>FL40W×1</v>
      </c>
      <c r="D200" s="48"/>
      <c r="E200" s="39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51">
        <f t="shared" si="24"/>
        <v>0</v>
      </c>
    </row>
    <row r="201" spans="1:40" ht="18.600000000000001" customHeight="1" x14ac:dyDescent="0.15">
      <c r="A201" s="45" t="str">
        <f t="shared" si="23"/>
        <v>H</v>
      </c>
      <c r="B201" s="46" t="str">
        <f t="shared" si="23"/>
        <v>逆富士型</v>
      </c>
      <c r="C201" s="47" t="str">
        <f t="shared" si="23"/>
        <v>FL40W×2</v>
      </c>
      <c r="D201" s="48"/>
      <c r="E201" s="39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51">
        <f t="shared" si="24"/>
        <v>0</v>
      </c>
    </row>
    <row r="202" spans="1:40" ht="18.600000000000001" customHeight="1" x14ac:dyDescent="0.15">
      <c r="A202" s="45" t="str">
        <f t="shared" si="23"/>
        <v>I</v>
      </c>
      <c r="B202" s="46" t="str">
        <f t="shared" si="23"/>
        <v>逆富士型・防水型</v>
      </c>
      <c r="C202" s="47" t="str">
        <f t="shared" si="23"/>
        <v>FL40W×2</v>
      </c>
      <c r="D202" s="48"/>
      <c r="E202" s="39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51">
        <f t="shared" si="24"/>
        <v>0</v>
      </c>
    </row>
    <row r="203" spans="1:40" ht="18.600000000000001" customHeight="1" x14ac:dyDescent="0.15">
      <c r="A203" s="45" t="str">
        <f t="shared" si="23"/>
        <v>J</v>
      </c>
      <c r="B203" s="46" t="str">
        <f t="shared" si="23"/>
        <v>逆富士型</v>
      </c>
      <c r="C203" s="47" t="str">
        <f t="shared" si="23"/>
        <v>FL40W×1</v>
      </c>
      <c r="D203" s="48"/>
      <c r="E203" s="39"/>
      <c r="F203" s="40"/>
      <c r="G203" s="40">
        <v>11</v>
      </c>
      <c r="H203" s="40"/>
      <c r="I203" s="40"/>
      <c r="J203" s="40">
        <v>3</v>
      </c>
      <c r="K203" s="40"/>
      <c r="L203" s="40"/>
      <c r="M203" s="40"/>
      <c r="N203" s="40">
        <v>4</v>
      </c>
      <c r="O203" s="40">
        <v>3</v>
      </c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51">
        <f t="shared" si="24"/>
        <v>21</v>
      </c>
    </row>
    <row r="204" spans="1:40" ht="18.600000000000001" customHeight="1" x14ac:dyDescent="0.15">
      <c r="A204" s="45" t="str">
        <f t="shared" si="23"/>
        <v>K</v>
      </c>
      <c r="B204" s="46" t="str">
        <f t="shared" si="23"/>
        <v>逆富士型</v>
      </c>
      <c r="C204" s="47" t="str">
        <f t="shared" si="23"/>
        <v>HF32W×1</v>
      </c>
      <c r="D204" s="48"/>
      <c r="E204" s="39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>
        <v>3</v>
      </c>
      <c r="S204" s="40">
        <v>3</v>
      </c>
      <c r="T204" s="40">
        <v>3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51">
        <f t="shared" si="24"/>
        <v>9</v>
      </c>
    </row>
    <row r="205" spans="1:40" ht="18.600000000000001" customHeight="1" x14ac:dyDescent="0.15">
      <c r="A205" s="45" t="str">
        <f t="shared" si="23"/>
        <v>L</v>
      </c>
      <c r="B205" s="46" t="str">
        <f t="shared" si="23"/>
        <v>逆富士型</v>
      </c>
      <c r="C205" s="47" t="str">
        <f t="shared" si="23"/>
        <v>FL20W×2</v>
      </c>
      <c r="D205" s="48"/>
      <c r="E205" s="39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51">
        <f t="shared" si="24"/>
        <v>0</v>
      </c>
    </row>
    <row r="206" spans="1:40" ht="18.600000000000001" customHeight="1" x14ac:dyDescent="0.15">
      <c r="A206" s="45" t="str">
        <f t="shared" si="23"/>
        <v>M</v>
      </c>
      <c r="B206" s="46" t="str">
        <f t="shared" si="23"/>
        <v>埋込型</v>
      </c>
      <c r="C206" s="47" t="str">
        <f t="shared" si="23"/>
        <v>FL40W×3</v>
      </c>
      <c r="D206" s="48"/>
      <c r="E206" s="39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51">
        <f t="shared" si="24"/>
        <v>0</v>
      </c>
    </row>
    <row r="207" spans="1:40" ht="18.600000000000001" customHeight="1" x14ac:dyDescent="0.15">
      <c r="A207" s="45" t="str">
        <f t="shared" si="23"/>
        <v>N</v>
      </c>
      <c r="B207" s="46" t="str">
        <f t="shared" si="23"/>
        <v>埋込型</v>
      </c>
      <c r="C207" s="47" t="str">
        <f t="shared" si="23"/>
        <v>FL40W×2</v>
      </c>
      <c r="D207" s="48"/>
      <c r="E207" s="39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51">
        <f t="shared" si="24"/>
        <v>0</v>
      </c>
    </row>
    <row r="208" spans="1:40" ht="18.600000000000001" customHeight="1" x14ac:dyDescent="0.15">
      <c r="A208" s="45" t="str">
        <f t="shared" si="23"/>
        <v>O</v>
      </c>
      <c r="B208" s="46" t="str">
        <f t="shared" si="23"/>
        <v>埋込型</v>
      </c>
      <c r="C208" s="47" t="str">
        <f t="shared" si="23"/>
        <v>FL40W×1</v>
      </c>
      <c r="D208" s="48"/>
      <c r="E208" s="39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51">
        <f t="shared" si="24"/>
        <v>0</v>
      </c>
    </row>
    <row r="209" spans="1:40" ht="18.600000000000001" customHeight="1" x14ac:dyDescent="0.15">
      <c r="A209" s="45" t="str">
        <f t="shared" si="23"/>
        <v>P</v>
      </c>
      <c r="B209" s="46" t="str">
        <f t="shared" si="23"/>
        <v>埋込型・防水型</v>
      </c>
      <c r="C209" s="47" t="str">
        <f t="shared" si="23"/>
        <v>FL40W×1</v>
      </c>
      <c r="D209" s="48"/>
      <c r="E209" s="39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51">
        <f t="shared" si="24"/>
        <v>0</v>
      </c>
    </row>
    <row r="210" spans="1:40" ht="18.600000000000001" customHeight="1" x14ac:dyDescent="0.15">
      <c r="A210" s="45" t="str">
        <f t="shared" ref="A210:C219" si="25">A148</f>
        <v>Q</v>
      </c>
      <c r="B210" s="46" t="str">
        <f t="shared" si="25"/>
        <v>直付型・ﾌﾞﾗｹｯﾄ</v>
      </c>
      <c r="C210" s="47" t="str">
        <f t="shared" si="25"/>
        <v>HF32W×1</v>
      </c>
      <c r="D210" s="53"/>
      <c r="E210" s="39"/>
      <c r="F210" s="40"/>
      <c r="G210" s="40"/>
      <c r="H210" s="40">
        <v>1</v>
      </c>
      <c r="I210" s="40">
        <v>1</v>
      </c>
      <c r="J210" s="40"/>
      <c r="K210" s="40"/>
      <c r="L210" s="40"/>
      <c r="M210" s="40"/>
      <c r="N210" s="40"/>
      <c r="O210" s="40"/>
      <c r="P210" s="40"/>
      <c r="Q210" s="40"/>
      <c r="R210" s="40">
        <v>1</v>
      </c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51">
        <f t="shared" si="24"/>
        <v>3</v>
      </c>
    </row>
    <row r="211" spans="1:40" ht="18.600000000000001" customHeight="1" x14ac:dyDescent="0.15">
      <c r="A211" s="45" t="str">
        <f t="shared" si="25"/>
        <v>R</v>
      </c>
      <c r="B211" s="46" t="str">
        <f t="shared" si="25"/>
        <v>直付型・防水型</v>
      </c>
      <c r="C211" s="47" t="str">
        <f t="shared" si="25"/>
        <v>FL20W×1</v>
      </c>
      <c r="D211" s="53"/>
      <c r="E211" s="39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51">
        <f t="shared" si="24"/>
        <v>0</v>
      </c>
    </row>
    <row r="212" spans="1:40" ht="18.600000000000001" customHeight="1" x14ac:dyDescent="0.15">
      <c r="A212" s="45" t="str">
        <f t="shared" si="25"/>
        <v>S</v>
      </c>
      <c r="B212" s="46" t="str">
        <f t="shared" si="25"/>
        <v>直付型・防水型・ﾌﾞﾗｹｯﾄ</v>
      </c>
      <c r="C212" s="47" t="str">
        <f t="shared" si="25"/>
        <v>FL20W×1</v>
      </c>
      <c r="D212" s="57"/>
      <c r="E212" s="39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51">
        <f t="shared" si="24"/>
        <v>0</v>
      </c>
    </row>
    <row r="213" spans="1:40" ht="18.600000000000001" customHeight="1" x14ac:dyDescent="0.15">
      <c r="A213" s="45" t="str">
        <f t="shared" si="25"/>
        <v>T</v>
      </c>
      <c r="B213" s="46" t="str">
        <f t="shared" si="25"/>
        <v>直付型・防水型・ﾌﾞﾗｹｯﾄ</v>
      </c>
      <c r="C213" s="47" t="str">
        <f t="shared" si="25"/>
        <v>FL10W×1</v>
      </c>
      <c r="D213" s="48"/>
      <c r="E213" s="39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51">
        <f t="shared" si="24"/>
        <v>0</v>
      </c>
    </row>
    <row r="214" spans="1:40" ht="18.600000000000001" customHeight="1" x14ac:dyDescent="0.15">
      <c r="A214" s="45" t="str">
        <f t="shared" si="25"/>
        <v>U</v>
      </c>
      <c r="B214" s="46" t="str">
        <f t="shared" si="25"/>
        <v>直付型・ﾌﾞﾗｹｯﾄ</v>
      </c>
      <c r="C214" s="47" t="str">
        <f t="shared" si="25"/>
        <v>FL10W×1</v>
      </c>
      <c r="D214" s="57"/>
      <c r="E214" s="39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51">
        <f t="shared" si="24"/>
        <v>0</v>
      </c>
    </row>
    <row r="215" spans="1:40" ht="18.600000000000001" customHeight="1" x14ac:dyDescent="0.15">
      <c r="A215" s="45" t="str">
        <f t="shared" si="25"/>
        <v>V</v>
      </c>
      <c r="B215" s="46" t="str">
        <f t="shared" si="25"/>
        <v>棚下灯・直付型</v>
      </c>
      <c r="C215" s="47" t="str">
        <f t="shared" si="25"/>
        <v>FL15W×1</v>
      </c>
      <c r="D215" s="57"/>
      <c r="E215" s="39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51">
        <f t="shared" si="24"/>
        <v>0</v>
      </c>
    </row>
    <row r="216" spans="1:40" ht="18.600000000000001" customHeight="1" x14ac:dyDescent="0.15">
      <c r="A216" s="45" t="str">
        <f t="shared" si="25"/>
        <v>W</v>
      </c>
      <c r="B216" s="46" t="str">
        <f t="shared" si="25"/>
        <v>黒板灯・直付型・パイプ吊</v>
      </c>
      <c r="C216" s="47" t="str">
        <f t="shared" si="25"/>
        <v>FL40W×1</v>
      </c>
      <c r="D216" s="57"/>
      <c r="E216" s="39">
        <v>8</v>
      </c>
      <c r="F216" s="40"/>
      <c r="G216" s="40"/>
      <c r="H216" s="40"/>
      <c r="I216" s="40"/>
      <c r="J216" s="40"/>
      <c r="K216" s="40"/>
      <c r="L216" s="40">
        <v>2</v>
      </c>
      <c r="M216" s="40">
        <v>2</v>
      </c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51">
        <f t="shared" si="24"/>
        <v>12</v>
      </c>
    </row>
    <row r="217" spans="1:40" ht="18.600000000000001" customHeight="1" x14ac:dyDescent="0.15">
      <c r="A217" s="45" t="str">
        <f t="shared" si="25"/>
        <v>X</v>
      </c>
      <c r="B217" s="46" t="str">
        <f t="shared" si="25"/>
        <v>黒板灯・直付型・パイプ吊</v>
      </c>
      <c r="C217" s="47" t="str">
        <f t="shared" si="25"/>
        <v>HF32W×1</v>
      </c>
      <c r="D217" s="57"/>
      <c r="E217" s="39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>
        <v>4</v>
      </c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51">
        <f t="shared" si="24"/>
        <v>4</v>
      </c>
    </row>
    <row r="218" spans="1:40" ht="18.600000000000001" customHeight="1" x14ac:dyDescent="0.15">
      <c r="A218" s="45" t="str">
        <f t="shared" si="25"/>
        <v>Y</v>
      </c>
      <c r="B218" s="46" t="str">
        <f t="shared" si="25"/>
        <v>黒板灯・直付型</v>
      </c>
      <c r="C218" s="47" t="str">
        <f t="shared" si="25"/>
        <v>FL40W×1</v>
      </c>
      <c r="D218" s="57"/>
      <c r="E218" s="39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51">
        <f t="shared" si="24"/>
        <v>0</v>
      </c>
    </row>
    <row r="219" spans="1:40" ht="18.600000000000001" customHeight="1" x14ac:dyDescent="0.15">
      <c r="A219" s="58" t="str">
        <f t="shared" si="25"/>
        <v>Z</v>
      </c>
      <c r="B219" s="59">
        <f t="shared" si="25"/>
        <v>0</v>
      </c>
      <c r="C219" s="60">
        <f t="shared" si="25"/>
        <v>0</v>
      </c>
      <c r="D219" s="61"/>
      <c r="E219" s="62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6">
        <f t="shared" si="24"/>
        <v>0</v>
      </c>
    </row>
    <row r="220" spans="1:40" ht="20.100000000000001" customHeight="1" x14ac:dyDescent="0.15">
      <c r="A220" s="129" t="s">
        <v>4</v>
      </c>
      <c r="B220" s="130"/>
      <c r="C220" s="131"/>
      <c r="D220" s="29" t="s">
        <v>5</v>
      </c>
      <c r="E220" s="138" t="str">
        <f>E189</f>
        <v>普通教室×4</v>
      </c>
      <c r="F220" s="102" t="str">
        <f t="shared" ref="F220:AM220" si="26">F189</f>
        <v>PC室</v>
      </c>
      <c r="G220" s="102" t="str">
        <f t="shared" si="26"/>
        <v>廊下</v>
      </c>
      <c r="H220" s="102" t="str">
        <f t="shared" si="26"/>
        <v>男子トイレ</v>
      </c>
      <c r="I220" s="102" t="str">
        <f t="shared" si="26"/>
        <v>女子トイレ</v>
      </c>
      <c r="J220" s="102" t="str">
        <f t="shared" si="26"/>
        <v>会議室</v>
      </c>
      <c r="K220" s="102" t="str">
        <f t="shared" si="26"/>
        <v>準備室</v>
      </c>
      <c r="L220" s="102" t="str">
        <f t="shared" si="26"/>
        <v>理科室</v>
      </c>
      <c r="M220" s="102" t="str">
        <f t="shared" si="26"/>
        <v>特別活動室</v>
      </c>
      <c r="N220" s="102" t="str">
        <f t="shared" si="26"/>
        <v>廊下</v>
      </c>
      <c r="O220" s="102" t="str">
        <f t="shared" si="26"/>
        <v>配膳室</v>
      </c>
      <c r="P220" s="102" t="str">
        <f t="shared" si="26"/>
        <v>12棟</v>
      </c>
      <c r="Q220" s="102" t="str">
        <f t="shared" si="26"/>
        <v>普通教室×2</v>
      </c>
      <c r="R220" s="102" t="str">
        <f t="shared" si="26"/>
        <v>廊下</v>
      </c>
      <c r="S220" s="102" t="str">
        <f t="shared" si="26"/>
        <v>男子トイレ</v>
      </c>
      <c r="T220" s="102" t="str">
        <f t="shared" si="26"/>
        <v>女子トイレ</v>
      </c>
      <c r="U220" s="102">
        <f t="shared" si="26"/>
        <v>0</v>
      </c>
      <c r="V220" s="102">
        <f t="shared" si="26"/>
        <v>0</v>
      </c>
      <c r="W220" s="102">
        <f t="shared" si="26"/>
        <v>0</v>
      </c>
      <c r="X220" s="102">
        <f t="shared" si="26"/>
        <v>0</v>
      </c>
      <c r="Y220" s="102">
        <f t="shared" si="26"/>
        <v>0</v>
      </c>
      <c r="Z220" s="102">
        <f t="shared" si="26"/>
        <v>0</v>
      </c>
      <c r="AA220" s="102">
        <f t="shared" si="26"/>
        <v>0</v>
      </c>
      <c r="AB220" s="102">
        <f t="shared" si="26"/>
        <v>0</v>
      </c>
      <c r="AC220" s="102">
        <f t="shared" si="26"/>
        <v>0</v>
      </c>
      <c r="AD220" s="102">
        <f t="shared" si="26"/>
        <v>0</v>
      </c>
      <c r="AE220" s="102">
        <f t="shared" si="26"/>
        <v>0</v>
      </c>
      <c r="AF220" s="102">
        <f t="shared" si="26"/>
        <v>0</v>
      </c>
      <c r="AG220" s="102">
        <f t="shared" si="26"/>
        <v>0</v>
      </c>
      <c r="AH220" s="102">
        <f t="shared" si="26"/>
        <v>0</v>
      </c>
      <c r="AI220" s="102">
        <f t="shared" si="26"/>
        <v>0</v>
      </c>
      <c r="AJ220" s="102">
        <f t="shared" si="26"/>
        <v>0</v>
      </c>
      <c r="AK220" s="102">
        <f t="shared" si="26"/>
        <v>0</v>
      </c>
      <c r="AL220" s="102">
        <f t="shared" si="26"/>
        <v>0</v>
      </c>
      <c r="AM220" s="96">
        <f t="shared" si="26"/>
        <v>0</v>
      </c>
      <c r="AN220" s="99" t="s">
        <v>153</v>
      </c>
    </row>
    <row r="221" spans="1:40" ht="18.600000000000001" customHeight="1" x14ac:dyDescent="0.15">
      <c r="A221" s="132"/>
      <c r="B221" s="133"/>
      <c r="C221" s="134"/>
      <c r="D221" s="31" t="s">
        <v>11</v>
      </c>
      <c r="E221" s="139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97"/>
      <c r="AN221" s="100"/>
    </row>
    <row r="222" spans="1:40" ht="18.600000000000001" customHeight="1" x14ac:dyDescent="0.15">
      <c r="A222" s="132"/>
      <c r="B222" s="133"/>
      <c r="C222" s="134"/>
      <c r="D222" s="31" t="s">
        <v>12</v>
      </c>
      <c r="E222" s="139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97"/>
      <c r="AN222" s="100"/>
    </row>
    <row r="223" spans="1:40" ht="18.600000000000001" customHeight="1" x14ac:dyDescent="0.15">
      <c r="A223" s="135"/>
      <c r="B223" s="136"/>
      <c r="C223" s="137"/>
      <c r="D223" s="33" t="s">
        <v>13</v>
      </c>
      <c r="E223" s="140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4"/>
      <c r="Y223" s="10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98"/>
      <c r="AN223" s="101"/>
    </row>
    <row r="224" spans="1:40" ht="18.600000000000001" customHeight="1" x14ac:dyDescent="0.15">
      <c r="A224" s="45" t="str">
        <f t="shared" ref="A224:C239" si="27">A100</f>
        <v>a</v>
      </c>
      <c r="B224" s="46" t="str">
        <f t="shared" si="27"/>
        <v>表示灯（使用中）・直付・片面</v>
      </c>
      <c r="C224" s="75" t="str">
        <f t="shared" si="27"/>
        <v>FL10W×1</v>
      </c>
      <c r="D224" s="57"/>
      <c r="E224" s="39"/>
      <c r="F224" s="40"/>
      <c r="G224" s="40"/>
      <c r="H224" s="40"/>
      <c r="I224" s="40"/>
      <c r="J224" s="40"/>
      <c r="K224" s="40">
        <v>1</v>
      </c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51">
        <f t="shared" si="24"/>
        <v>1</v>
      </c>
    </row>
    <row r="225" spans="1:40" ht="18.600000000000001" customHeight="1" x14ac:dyDescent="0.15">
      <c r="A225" s="45" t="str">
        <f t="shared" si="27"/>
        <v>b</v>
      </c>
      <c r="B225" s="46" t="str">
        <f t="shared" si="27"/>
        <v>表示灯（使用中）・直付・両面</v>
      </c>
      <c r="C225" s="75" t="str">
        <f t="shared" si="27"/>
        <v>FL10W×1</v>
      </c>
      <c r="D225" s="57"/>
      <c r="E225" s="39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51">
        <f t="shared" si="24"/>
        <v>0</v>
      </c>
    </row>
    <row r="226" spans="1:40" ht="18.600000000000001" customHeight="1" x14ac:dyDescent="0.15">
      <c r="A226" s="45" t="str">
        <f t="shared" si="27"/>
        <v>c</v>
      </c>
      <c r="B226" s="46" t="str">
        <f t="shared" si="27"/>
        <v>天吊型・直付</v>
      </c>
      <c r="C226" s="75" t="str">
        <f t="shared" si="27"/>
        <v>FCL32×2</v>
      </c>
      <c r="D226" s="57"/>
      <c r="E226" s="39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51">
        <f t="shared" si="24"/>
        <v>0</v>
      </c>
    </row>
    <row r="227" spans="1:40" ht="18.600000000000001" customHeight="1" x14ac:dyDescent="0.15">
      <c r="A227" s="45" t="str">
        <f t="shared" si="27"/>
        <v>d</v>
      </c>
      <c r="B227" s="46" t="str">
        <f t="shared" si="27"/>
        <v>殺菌灯・ﾁｪｰﾝ吊</v>
      </c>
      <c r="C227" s="75" t="str">
        <f t="shared" si="27"/>
        <v>FL15W×1</v>
      </c>
      <c r="D227" s="57"/>
      <c r="E227" s="39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51">
        <f t="shared" si="24"/>
        <v>0</v>
      </c>
    </row>
    <row r="228" spans="1:40" ht="18.600000000000001" customHeight="1" x14ac:dyDescent="0.15">
      <c r="A228" s="45" t="str">
        <f t="shared" si="27"/>
        <v>e</v>
      </c>
      <c r="B228" s="46" t="str">
        <f t="shared" si="27"/>
        <v>外灯・防水型</v>
      </c>
      <c r="C228" s="75" t="str">
        <f t="shared" si="27"/>
        <v>HF400W×1</v>
      </c>
      <c r="D228" s="57"/>
      <c r="E228" s="39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51">
        <f t="shared" si="24"/>
        <v>0</v>
      </c>
    </row>
    <row r="229" spans="1:40" ht="18.600000000000001" customHeight="1" x14ac:dyDescent="0.15">
      <c r="A229" s="45" t="str">
        <f t="shared" si="27"/>
        <v>f</v>
      </c>
      <c r="B229" s="46" t="str">
        <f t="shared" si="27"/>
        <v>非常照明・逆富士型</v>
      </c>
      <c r="C229" s="75" t="str">
        <f t="shared" si="27"/>
        <v>FL40W×1　
電池内蔵</v>
      </c>
      <c r="D229" s="57"/>
      <c r="E229" s="39"/>
      <c r="F229" s="40"/>
      <c r="G229" s="40"/>
      <c r="H229" s="40"/>
      <c r="I229" s="40"/>
      <c r="J229" s="40"/>
      <c r="K229" s="40"/>
      <c r="L229" s="40"/>
      <c r="M229" s="40"/>
      <c r="N229" s="40">
        <v>2</v>
      </c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51">
        <f t="shared" si="24"/>
        <v>2</v>
      </c>
    </row>
    <row r="230" spans="1:40" ht="18.600000000000001" customHeight="1" x14ac:dyDescent="0.15">
      <c r="A230" s="45" t="str">
        <f t="shared" si="27"/>
        <v>g</v>
      </c>
      <c r="B230" s="46" t="str">
        <f t="shared" si="27"/>
        <v>避難口誘導灯 パイプ吊・片面</v>
      </c>
      <c r="C230" s="75" t="str">
        <f t="shared" si="27"/>
        <v>FL10W×1
電源内蔵</v>
      </c>
      <c r="D230" s="57"/>
      <c r="E230" s="39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  <c r="AK230" s="40"/>
      <c r="AL230" s="40"/>
      <c r="AM230" s="40"/>
      <c r="AN230" s="51">
        <f t="shared" si="24"/>
        <v>0</v>
      </c>
    </row>
    <row r="231" spans="1:40" ht="18.600000000000001" customHeight="1" x14ac:dyDescent="0.15">
      <c r="A231" s="45" t="str">
        <f t="shared" si="27"/>
        <v>h</v>
      </c>
      <c r="B231" s="46" t="str">
        <f t="shared" si="27"/>
        <v>避難口誘導灯 直付・片面</v>
      </c>
      <c r="C231" s="75" t="str">
        <f t="shared" si="27"/>
        <v>C級
電源内蔵</v>
      </c>
      <c r="D231" s="57"/>
      <c r="E231" s="39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51">
        <f t="shared" si="24"/>
        <v>0</v>
      </c>
    </row>
    <row r="232" spans="1:40" ht="18.600000000000001" customHeight="1" x14ac:dyDescent="0.15">
      <c r="A232" s="45" t="str">
        <f t="shared" si="27"/>
        <v>i</v>
      </c>
      <c r="B232" s="46" t="str">
        <f t="shared" si="27"/>
        <v>避難口誘導灯 パイプ吊・両面</v>
      </c>
      <c r="C232" s="75" t="str">
        <f t="shared" si="27"/>
        <v>FL10W×1
電源内蔵</v>
      </c>
      <c r="D232" s="57"/>
      <c r="E232" s="39"/>
      <c r="F232" s="40"/>
      <c r="G232" s="40">
        <v>3</v>
      </c>
      <c r="H232" s="40"/>
      <c r="I232" s="40"/>
      <c r="J232" s="40"/>
      <c r="K232" s="40"/>
      <c r="L232" s="40"/>
      <c r="M232" s="40"/>
      <c r="N232" s="40">
        <v>2</v>
      </c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  <c r="AH232" s="40"/>
      <c r="AI232" s="40"/>
      <c r="AJ232" s="40"/>
      <c r="AK232" s="40"/>
      <c r="AL232" s="40"/>
      <c r="AM232" s="40"/>
      <c r="AN232" s="51">
        <f t="shared" si="24"/>
        <v>5</v>
      </c>
    </row>
    <row r="233" spans="1:40" ht="18.600000000000001" customHeight="1" x14ac:dyDescent="0.15">
      <c r="A233" s="45" t="str">
        <f t="shared" si="27"/>
        <v>j</v>
      </c>
      <c r="B233" s="46" t="str">
        <f t="shared" si="27"/>
        <v>直付型</v>
      </c>
      <c r="C233" s="75" t="str">
        <f t="shared" si="27"/>
        <v>IL60W×1</v>
      </c>
      <c r="D233" s="57"/>
      <c r="E233" s="39"/>
      <c r="F233" s="40"/>
      <c r="G233" s="40"/>
      <c r="H233" s="40"/>
      <c r="I233" s="40"/>
      <c r="J233" s="40"/>
      <c r="K233" s="40">
        <v>1</v>
      </c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  <c r="AH233" s="40"/>
      <c r="AI233" s="40"/>
      <c r="AJ233" s="40"/>
      <c r="AK233" s="40"/>
      <c r="AL233" s="40"/>
      <c r="AM233" s="40"/>
      <c r="AN233" s="51">
        <f t="shared" si="24"/>
        <v>1</v>
      </c>
    </row>
    <row r="234" spans="1:40" ht="18.600000000000001" customHeight="1" x14ac:dyDescent="0.15">
      <c r="A234" s="45" t="str">
        <f t="shared" si="27"/>
        <v>k</v>
      </c>
      <c r="B234" s="46" t="str">
        <f t="shared" si="27"/>
        <v>直付型・ﾌﾞﾗｹｯﾄ</v>
      </c>
      <c r="C234" s="75" t="str">
        <f t="shared" si="27"/>
        <v>IL60W×1</v>
      </c>
      <c r="D234" s="57"/>
      <c r="E234" s="39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>
        <v>2</v>
      </c>
      <c r="T234" s="40">
        <v>2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51">
        <f t="shared" si="24"/>
        <v>4</v>
      </c>
    </row>
    <row r="235" spans="1:40" ht="18.600000000000001" customHeight="1" x14ac:dyDescent="0.15">
      <c r="A235" s="45" t="str">
        <f t="shared" si="27"/>
        <v>l</v>
      </c>
      <c r="B235" s="46" t="str">
        <f t="shared" si="27"/>
        <v>直付型・防水型</v>
      </c>
      <c r="C235" s="75" t="str">
        <f t="shared" si="27"/>
        <v>IL60W×1</v>
      </c>
      <c r="D235" s="57"/>
      <c r="E235" s="39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  <c r="AH235" s="40"/>
      <c r="AI235" s="40"/>
      <c r="AJ235" s="40"/>
      <c r="AK235" s="40"/>
      <c r="AL235" s="40"/>
      <c r="AM235" s="40"/>
      <c r="AN235" s="51">
        <f t="shared" si="24"/>
        <v>0</v>
      </c>
    </row>
    <row r="236" spans="1:40" s="85" customFormat="1" ht="20.100000000000001" customHeight="1" x14ac:dyDescent="0.15">
      <c r="A236" s="45" t="str">
        <f t="shared" si="27"/>
        <v>m</v>
      </c>
      <c r="B236" s="46" t="str">
        <f t="shared" si="27"/>
        <v>投光器・防水型</v>
      </c>
      <c r="C236" s="75" t="str">
        <f t="shared" si="27"/>
        <v>HF400W×1</v>
      </c>
      <c r="D236" s="57"/>
      <c r="E236" s="39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J236" s="40"/>
      <c r="AK236" s="40"/>
      <c r="AL236" s="40"/>
      <c r="AM236" s="40"/>
      <c r="AN236" s="51">
        <f t="shared" si="24"/>
        <v>0</v>
      </c>
    </row>
    <row r="237" spans="1:40" s="85" customFormat="1" ht="20.100000000000001" customHeight="1" x14ac:dyDescent="0.15">
      <c r="A237" s="45" t="str">
        <f t="shared" si="27"/>
        <v>n</v>
      </c>
      <c r="B237" s="46" t="str">
        <f t="shared" si="27"/>
        <v>三色回転灯・直付型</v>
      </c>
      <c r="C237" s="75" t="str">
        <f t="shared" si="27"/>
        <v>IL20W×1</v>
      </c>
      <c r="D237" s="57"/>
      <c r="E237" s="39"/>
      <c r="F237" s="40"/>
      <c r="G237" s="40"/>
      <c r="H237" s="40"/>
      <c r="I237" s="40"/>
      <c r="J237" s="40"/>
      <c r="K237" s="40">
        <v>1</v>
      </c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51">
        <f t="shared" si="24"/>
        <v>1</v>
      </c>
    </row>
    <row r="238" spans="1:40" ht="18.600000000000001" customHeight="1" x14ac:dyDescent="0.15">
      <c r="A238" s="45" t="str">
        <f t="shared" si="27"/>
        <v>o</v>
      </c>
      <c r="B238" s="46" t="str">
        <f t="shared" si="27"/>
        <v>赤色灯・直付型</v>
      </c>
      <c r="C238" s="75" t="str">
        <f t="shared" si="27"/>
        <v>IL5W×1</v>
      </c>
      <c r="D238" s="38"/>
      <c r="E238" s="39"/>
      <c r="F238" s="40"/>
      <c r="G238" s="40">
        <v>4</v>
      </c>
      <c r="H238" s="40"/>
      <c r="I238" s="40"/>
      <c r="J238" s="40"/>
      <c r="K238" s="40"/>
      <c r="L238" s="40">
        <v>1</v>
      </c>
      <c r="M238" s="40"/>
      <c r="N238" s="40"/>
      <c r="O238" s="40">
        <v>1</v>
      </c>
      <c r="P238" s="40"/>
      <c r="Q238" s="40">
        <v>1</v>
      </c>
      <c r="R238" s="40">
        <v>1</v>
      </c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  <c r="AK238" s="40"/>
      <c r="AL238" s="40"/>
      <c r="AM238" s="40"/>
      <c r="AN238" s="51">
        <f t="shared" si="24"/>
        <v>8</v>
      </c>
    </row>
    <row r="239" spans="1:40" ht="18.600000000000001" customHeight="1" x14ac:dyDescent="0.15">
      <c r="A239" s="45" t="str">
        <f t="shared" si="27"/>
        <v>p</v>
      </c>
      <c r="B239" s="46" t="str">
        <f t="shared" si="27"/>
        <v>直付型</v>
      </c>
      <c r="C239" s="75" t="str">
        <f t="shared" si="27"/>
        <v>RL200W×1</v>
      </c>
      <c r="D239" s="79"/>
      <c r="E239" s="39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  <c r="AJ239" s="40"/>
      <c r="AK239" s="40"/>
      <c r="AL239" s="40"/>
      <c r="AM239" s="40"/>
      <c r="AN239" s="83">
        <f t="shared" si="24"/>
        <v>0</v>
      </c>
    </row>
    <row r="240" spans="1:40" ht="18.600000000000001" customHeight="1" x14ac:dyDescent="0.15">
      <c r="A240" s="45" t="str">
        <f t="shared" ref="A240:C250" si="28">A116</f>
        <v>q</v>
      </c>
      <c r="B240" s="46" t="str">
        <f t="shared" si="28"/>
        <v>高天井・直付</v>
      </c>
      <c r="C240" s="75" t="str">
        <f t="shared" si="28"/>
        <v>MF400W×1</v>
      </c>
      <c r="D240" s="38"/>
      <c r="E240" s="39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  <c r="AJ240" s="40"/>
      <c r="AK240" s="40"/>
      <c r="AL240" s="40"/>
      <c r="AM240" s="40"/>
      <c r="AN240" s="51">
        <f t="shared" si="24"/>
        <v>0</v>
      </c>
    </row>
    <row r="241" spans="1:40" s="85" customFormat="1" ht="20.100000000000001" customHeight="1" x14ac:dyDescent="0.15">
      <c r="A241" s="45" t="str">
        <f t="shared" si="28"/>
        <v>r</v>
      </c>
      <c r="B241" s="46" t="str">
        <f t="shared" si="28"/>
        <v>高天井・直付</v>
      </c>
      <c r="C241" s="75" t="str">
        <f t="shared" si="28"/>
        <v>MF400W×1
光補償付</v>
      </c>
      <c r="D241" s="38"/>
      <c r="E241" s="39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  <c r="AK241" s="40"/>
      <c r="AL241" s="40"/>
      <c r="AM241" s="40"/>
      <c r="AN241" s="51">
        <f t="shared" si="24"/>
        <v>0</v>
      </c>
    </row>
    <row r="242" spans="1:40" ht="18.600000000000001" customHeight="1" x14ac:dyDescent="0.15">
      <c r="A242" s="45" t="str">
        <f t="shared" si="28"/>
        <v>s</v>
      </c>
      <c r="B242" s="46">
        <f t="shared" si="28"/>
        <v>0</v>
      </c>
      <c r="C242" s="75">
        <f t="shared" si="28"/>
        <v>0</v>
      </c>
      <c r="D242" s="38"/>
      <c r="E242" s="39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  <c r="AH242" s="40"/>
      <c r="AI242" s="40"/>
      <c r="AJ242" s="40"/>
      <c r="AK242" s="40"/>
      <c r="AL242" s="40"/>
      <c r="AM242" s="40"/>
      <c r="AN242" s="51">
        <f t="shared" si="24"/>
        <v>0</v>
      </c>
    </row>
    <row r="243" spans="1:40" ht="18.600000000000001" customHeight="1" x14ac:dyDescent="0.15">
      <c r="A243" s="45" t="str">
        <f t="shared" si="28"/>
        <v>ｔ</v>
      </c>
      <c r="B243" s="46" t="str">
        <f t="shared" si="28"/>
        <v>埋込型</v>
      </c>
      <c r="C243" s="75" t="str">
        <f t="shared" si="28"/>
        <v>HF32W×1</v>
      </c>
      <c r="D243" s="38"/>
      <c r="E243" s="39"/>
      <c r="F243" s="40"/>
      <c r="G243" s="40"/>
      <c r="H243" s="40">
        <v>4</v>
      </c>
      <c r="I243" s="40">
        <v>5</v>
      </c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  <c r="AJ243" s="40"/>
      <c r="AK243" s="40"/>
      <c r="AL243" s="40"/>
      <c r="AM243" s="40"/>
      <c r="AN243" s="51">
        <f t="shared" si="24"/>
        <v>9</v>
      </c>
    </row>
    <row r="244" spans="1:40" ht="18.600000000000001" customHeight="1" x14ac:dyDescent="0.15">
      <c r="A244" s="45" t="str">
        <f t="shared" si="28"/>
        <v>u</v>
      </c>
      <c r="B244" s="46" t="str">
        <f t="shared" si="28"/>
        <v>富士型</v>
      </c>
      <c r="C244" s="75" t="str">
        <f t="shared" si="28"/>
        <v>HF16W×1</v>
      </c>
      <c r="D244" s="79"/>
      <c r="E244" s="39"/>
      <c r="F244" s="40"/>
      <c r="G244" s="40"/>
      <c r="H244" s="40">
        <v>1</v>
      </c>
      <c r="I244" s="40">
        <v>1</v>
      </c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83">
        <f t="shared" si="24"/>
        <v>2</v>
      </c>
    </row>
    <row r="245" spans="1:40" ht="18.600000000000001" customHeight="1" x14ac:dyDescent="0.15">
      <c r="A245" s="45" t="str">
        <f t="shared" si="28"/>
        <v>v</v>
      </c>
      <c r="B245" s="46" t="str">
        <f t="shared" si="28"/>
        <v>直付型・ﾌﾞﾗｹｯﾄ</v>
      </c>
      <c r="C245" s="75" t="str">
        <f t="shared" si="28"/>
        <v>FL20W×1</v>
      </c>
      <c r="D245" s="38"/>
      <c r="E245" s="39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51">
        <f t="shared" si="24"/>
        <v>0</v>
      </c>
    </row>
    <row r="246" spans="1:40" s="85" customFormat="1" ht="20.100000000000001" customHeight="1" x14ac:dyDescent="0.15">
      <c r="A246" s="45" t="str">
        <f t="shared" si="28"/>
        <v>w</v>
      </c>
      <c r="B246" s="46">
        <f t="shared" si="28"/>
        <v>0</v>
      </c>
      <c r="C246" s="75">
        <f t="shared" si="28"/>
        <v>0</v>
      </c>
      <c r="D246" s="38"/>
      <c r="E246" s="39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51">
        <f t="shared" si="24"/>
        <v>0</v>
      </c>
    </row>
    <row r="247" spans="1:40" ht="18.600000000000001" customHeight="1" x14ac:dyDescent="0.15">
      <c r="A247" s="45" t="str">
        <f t="shared" si="28"/>
        <v>x</v>
      </c>
      <c r="B247" s="46">
        <f t="shared" si="28"/>
        <v>0</v>
      </c>
      <c r="C247" s="75">
        <f t="shared" si="28"/>
        <v>0</v>
      </c>
      <c r="D247" s="38"/>
      <c r="E247" s="39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  <c r="AK247" s="40"/>
      <c r="AL247" s="40"/>
      <c r="AM247" s="40"/>
      <c r="AN247" s="51">
        <f t="shared" si="24"/>
        <v>0</v>
      </c>
    </row>
    <row r="248" spans="1:40" ht="18.600000000000001" customHeight="1" x14ac:dyDescent="0.15">
      <c r="A248" s="45" t="str">
        <f t="shared" si="28"/>
        <v>y</v>
      </c>
      <c r="B248" s="46">
        <f t="shared" si="28"/>
        <v>0</v>
      </c>
      <c r="C248" s="75">
        <f t="shared" si="28"/>
        <v>0</v>
      </c>
      <c r="D248" s="38"/>
      <c r="E248" s="39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  <c r="AK248" s="40"/>
      <c r="AL248" s="40"/>
      <c r="AM248" s="40"/>
      <c r="AN248" s="51">
        <f t="shared" si="24"/>
        <v>0</v>
      </c>
    </row>
    <row r="249" spans="1:40" ht="18.600000000000001" customHeight="1" x14ac:dyDescent="0.15">
      <c r="A249" s="45" t="str">
        <f t="shared" si="28"/>
        <v>z</v>
      </c>
      <c r="B249" s="46">
        <f t="shared" si="28"/>
        <v>0</v>
      </c>
      <c r="C249" s="75">
        <f t="shared" si="28"/>
        <v>0</v>
      </c>
      <c r="D249" s="79"/>
      <c r="E249" s="39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  <c r="AK249" s="40"/>
      <c r="AL249" s="40"/>
      <c r="AM249" s="40"/>
      <c r="AN249" s="83">
        <f t="shared" si="24"/>
        <v>0</v>
      </c>
    </row>
    <row r="250" spans="1:40" ht="18.600000000000001" customHeight="1" x14ac:dyDescent="0.15">
      <c r="A250" s="58" t="str">
        <f t="shared" si="28"/>
        <v>α</v>
      </c>
      <c r="B250" s="59">
        <f t="shared" si="28"/>
        <v>0</v>
      </c>
      <c r="C250" s="90">
        <f t="shared" si="28"/>
        <v>0</v>
      </c>
      <c r="D250" s="61"/>
      <c r="E250" s="62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6">
        <v>0</v>
      </c>
    </row>
    <row r="251" spans="1:40" s="85" customFormat="1" ht="20.100000000000001" customHeight="1" x14ac:dyDescent="0.15">
      <c r="A251" s="111" t="s">
        <v>4</v>
      </c>
      <c r="B251" s="112"/>
      <c r="C251" s="113"/>
      <c r="D251" s="29" t="s">
        <v>5</v>
      </c>
      <c r="E251" s="126" t="s">
        <v>175</v>
      </c>
      <c r="F251" s="105" t="s">
        <v>176</v>
      </c>
      <c r="G251" s="123" t="s">
        <v>177</v>
      </c>
      <c r="H251" s="105" t="s">
        <v>124</v>
      </c>
      <c r="I251" s="105" t="s">
        <v>135</v>
      </c>
      <c r="J251" s="105" t="s">
        <v>132</v>
      </c>
      <c r="K251" s="105" t="s">
        <v>178</v>
      </c>
      <c r="L251" s="105" t="s">
        <v>179</v>
      </c>
      <c r="M251" s="105" t="s">
        <v>180</v>
      </c>
      <c r="N251" s="105" t="s">
        <v>179</v>
      </c>
      <c r="O251" s="105" t="s">
        <v>181</v>
      </c>
      <c r="P251" s="105" t="s">
        <v>182</v>
      </c>
      <c r="Q251" s="123" t="s">
        <v>183</v>
      </c>
      <c r="R251" s="123" t="s">
        <v>184</v>
      </c>
      <c r="S251" s="123" t="s">
        <v>185</v>
      </c>
      <c r="T251" s="123" t="s">
        <v>186</v>
      </c>
      <c r="U251" s="123"/>
      <c r="V251" s="123"/>
      <c r="W251" s="123"/>
      <c r="X251" s="105"/>
      <c r="Y251" s="105"/>
      <c r="Z251" s="105"/>
      <c r="AA251" s="105"/>
      <c r="AB251" s="105"/>
      <c r="AC251" s="105"/>
      <c r="AD251" s="105"/>
      <c r="AE251" s="105"/>
      <c r="AF251" s="105"/>
      <c r="AG251" s="105"/>
      <c r="AH251" s="105"/>
      <c r="AI251" s="105"/>
      <c r="AJ251" s="105"/>
      <c r="AK251" s="105"/>
      <c r="AL251" s="105"/>
      <c r="AM251" s="105"/>
      <c r="AN251" s="99" t="s">
        <v>153</v>
      </c>
    </row>
    <row r="252" spans="1:40" ht="18.600000000000001" customHeight="1" x14ac:dyDescent="0.15">
      <c r="A252" s="114"/>
      <c r="B252" s="115"/>
      <c r="C252" s="116"/>
      <c r="D252" s="31" t="s">
        <v>11</v>
      </c>
      <c r="E252" s="127"/>
      <c r="F252" s="106"/>
      <c r="G252" s="124"/>
      <c r="H252" s="106"/>
      <c r="I252" s="106"/>
      <c r="J252" s="106"/>
      <c r="K252" s="106"/>
      <c r="L252" s="106"/>
      <c r="M252" s="106"/>
      <c r="N252" s="106"/>
      <c r="O252" s="106"/>
      <c r="P252" s="106"/>
      <c r="Q252" s="124"/>
      <c r="R252" s="124"/>
      <c r="S252" s="124"/>
      <c r="T252" s="124"/>
      <c r="U252" s="124"/>
      <c r="V252" s="124"/>
      <c r="W252" s="124"/>
      <c r="X252" s="106"/>
      <c r="Y252" s="106"/>
      <c r="Z252" s="106"/>
      <c r="AA252" s="106"/>
      <c r="AB252" s="106"/>
      <c r="AC252" s="106"/>
      <c r="AD252" s="106"/>
      <c r="AE252" s="106"/>
      <c r="AF252" s="106"/>
      <c r="AG252" s="106"/>
      <c r="AH252" s="106"/>
      <c r="AI252" s="106"/>
      <c r="AJ252" s="106"/>
      <c r="AK252" s="106"/>
      <c r="AL252" s="106"/>
      <c r="AM252" s="106"/>
      <c r="AN252" s="100"/>
    </row>
    <row r="253" spans="1:40" ht="18.600000000000001" customHeight="1" x14ac:dyDescent="0.15">
      <c r="A253" s="114"/>
      <c r="B253" s="115"/>
      <c r="C253" s="116"/>
      <c r="D253" s="31" t="s">
        <v>12</v>
      </c>
      <c r="E253" s="127"/>
      <c r="F253" s="106"/>
      <c r="G253" s="124"/>
      <c r="H253" s="106"/>
      <c r="I253" s="106"/>
      <c r="J253" s="106"/>
      <c r="K253" s="106"/>
      <c r="L253" s="106"/>
      <c r="M253" s="106"/>
      <c r="N253" s="106"/>
      <c r="O253" s="106"/>
      <c r="P253" s="106"/>
      <c r="Q253" s="124"/>
      <c r="R253" s="124"/>
      <c r="S253" s="124"/>
      <c r="T253" s="124"/>
      <c r="U253" s="124"/>
      <c r="V253" s="124"/>
      <c r="W253" s="124"/>
      <c r="X253" s="106"/>
      <c r="Y253" s="106"/>
      <c r="Z253" s="106"/>
      <c r="AA253" s="106"/>
      <c r="AB253" s="106"/>
      <c r="AC253" s="106"/>
      <c r="AD253" s="106"/>
      <c r="AE253" s="106"/>
      <c r="AF253" s="106"/>
      <c r="AG253" s="106"/>
      <c r="AH253" s="106"/>
      <c r="AI253" s="106"/>
      <c r="AJ253" s="106"/>
      <c r="AK253" s="106"/>
      <c r="AL253" s="106"/>
      <c r="AM253" s="106"/>
      <c r="AN253" s="100"/>
    </row>
    <row r="254" spans="1:40" ht="18.600000000000001" customHeight="1" x14ac:dyDescent="0.15">
      <c r="A254" s="117"/>
      <c r="B254" s="118"/>
      <c r="C254" s="119"/>
      <c r="D254" s="33" t="s">
        <v>13</v>
      </c>
      <c r="E254" s="128"/>
      <c r="F254" s="107"/>
      <c r="G254" s="125"/>
      <c r="H254" s="107"/>
      <c r="I254" s="107"/>
      <c r="J254" s="107"/>
      <c r="K254" s="107"/>
      <c r="L254" s="107"/>
      <c r="M254" s="107"/>
      <c r="N254" s="107"/>
      <c r="O254" s="107"/>
      <c r="P254" s="107"/>
      <c r="Q254" s="125"/>
      <c r="R254" s="125"/>
      <c r="S254" s="125"/>
      <c r="T254" s="125"/>
      <c r="U254" s="125"/>
      <c r="V254" s="125"/>
      <c r="W254" s="125"/>
      <c r="X254" s="107"/>
      <c r="Y254" s="107"/>
      <c r="Z254" s="107"/>
      <c r="AA254" s="107"/>
      <c r="AB254" s="107"/>
      <c r="AC254" s="107"/>
      <c r="AD254" s="107"/>
      <c r="AE254" s="107"/>
      <c r="AF254" s="107"/>
      <c r="AG254" s="107"/>
      <c r="AH254" s="107"/>
      <c r="AI254" s="107"/>
      <c r="AJ254" s="107"/>
      <c r="AK254" s="107"/>
      <c r="AL254" s="107"/>
      <c r="AM254" s="107"/>
      <c r="AN254" s="101"/>
    </row>
    <row r="255" spans="1:40" ht="18.600000000000001" customHeight="1" x14ac:dyDescent="0.15">
      <c r="A255" s="108" t="s">
        <v>187</v>
      </c>
      <c r="B255" s="109"/>
      <c r="C255" s="110"/>
      <c r="D255" s="38"/>
      <c r="E255" s="39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  <c r="AK255" s="40"/>
      <c r="AL255" s="40"/>
      <c r="AM255" s="40"/>
      <c r="AN255" s="44"/>
    </row>
    <row r="256" spans="1:40" ht="18.600000000000001" customHeight="1" x14ac:dyDescent="0.15">
      <c r="A256" s="45" t="str">
        <f t="shared" ref="A256:C271" si="29">A194</f>
        <v>A</v>
      </c>
      <c r="B256" s="46" t="str">
        <f t="shared" si="29"/>
        <v>直付型・パイプ吊</v>
      </c>
      <c r="C256" s="47" t="str">
        <f t="shared" si="29"/>
        <v>FL40W×2</v>
      </c>
      <c r="D256" s="48"/>
      <c r="E256" s="39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51">
        <f t="shared" ref="AN256:AN312" si="30">SUM(E256:AM256)</f>
        <v>0</v>
      </c>
    </row>
    <row r="257" spans="1:40" ht="18.600000000000001" customHeight="1" x14ac:dyDescent="0.15">
      <c r="A257" s="45" t="str">
        <f t="shared" si="29"/>
        <v>B</v>
      </c>
      <c r="B257" s="46" t="str">
        <f t="shared" si="29"/>
        <v>直付型・パイプ吊</v>
      </c>
      <c r="C257" s="47" t="str">
        <f t="shared" si="29"/>
        <v>HF32W×2</v>
      </c>
      <c r="D257" s="48"/>
      <c r="E257" s="39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51">
        <f t="shared" si="30"/>
        <v>0</v>
      </c>
    </row>
    <row r="258" spans="1:40" ht="18.600000000000001" customHeight="1" x14ac:dyDescent="0.15">
      <c r="A258" s="45" t="str">
        <f t="shared" si="29"/>
        <v>C</v>
      </c>
      <c r="B258" s="46" t="str">
        <f t="shared" si="29"/>
        <v>直付型・パイプ吊</v>
      </c>
      <c r="C258" s="47" t="str">
        <f t="shared" si="29"/>
        <v>FL40W×1</v>
      </c>
      <c r="D258" s="48"/>
      <c r="E258" s="39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>
        <v>2</v>
      </c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  <c r="AK258" s="40"/>
      <c r="AL258" s="40"/>
      <c r="AM258" s="40"/>
      <c r="AN258" s="51">
        <f t="shared" si="30"/>
        <v>2</v>
      </c>
    </row>
    <row r="259" spans="1:40" ht="18.600000000000001" customHeight="1" x14ac:dyDescent="0.15">
      <c r="A259" s="45" t="str">
        <f t="shared" si="29"/>
        <v>D</v>
      </c>
      <c r="B259" s="46" t="str">
        <f t="shared" si="29"/>
        <v>直付型</v>
      </c>
      <c r="C259" s="47" t="str">
        <f t="shared" si="29"/>
        <v>FL40W×2</v>
      </c>
      <c r="D259" s="48"/>
      <c r="E259" s="39"/>
      <c r="F259" s="40"/>
      <c r="G259" s="40"/>
      <c r="H259" s="40"/>
      <c r="I259" s="40"/>
      <c r="J259" s="40"/>
      <c r="K259" s="40"/>
      <c r="L259" s="40"/>
      <c r="M259" s="40">
        <v>8</v>
      </c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  <c r="AK259" s="40"/>
      <c r="AL259" s="40"/>
      <c r="AM259" s="40"/>
      <c r="AN259" s="51">
        <f t="shared" si="30"/>
        <v>8</v>
      </c>
    </row>
    <row r="260" spans="1:40" ht="18.600000000000001" customHeight="1" x14ac:dyDescent="0.15">
      <c r="A260" s="45" t="str">
        <f t="shared" si="29"/>
        <v>E</v>
      </c>
      <c r="B260" s="46" t="str">
        <f t="shared" si="29"/>
        <v>直付型・コーナー型</v>
      </c>
      <c r="C260" s="47" t="str">
        <f t="shared" si="29"/>
        <v>FL40W×2</v>
      </c>
      <c r="D260" s="48"/>
      <c r="E260" s="39"/>
      <c r="F260" s="40"/>
      <c r="G260" s="40"/>
      <c r="H260" s="40"/>
      <c r="I260" s="40"/>
      <c r="J260" s="40"/>
      <c r="K260" s="40"/>
      <c r="L260" s="40"/>
      <c r="M260" s="40"/>
      <c r="N260" s="40">
        <v>1</v>
      </c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  <c r="AK260" s="40"/>
      <c r="AL260" s="40"/>
      <c r="AM260" s="40"/>
      <c r="AN260" s="51">
        <f t="shared" si="30"/>
        <v>1</v>
      </c>
    </row>
    <row r="261" spans="1:40" ht="18.600000000000001" customHeight="1" x14ac:dyDescent="0.15">
      <c r="A261" s="45" t="str">
        <f t="shared" si="29"/>
        <v>F</v>
      </c>
      <c r="B261" s="46" t="str">
        <f t="shared" si="29"/>
        <v>直付型</v>
      </c>
      <c r="C261" s="47" t="str">
        <f t="shared" si="29"/>
        <v>FL40W×1</v>
      </c>
      <c r="D261" s="48"/>
      <c r="E261" s="39"/>
      <c r="F261" s="40"/>
      <c r="G261" s="40"/>
      <c r="H261" s="40"/>
      <c r="I261" s="40"/>
      <c r="J261" s="40"/>
      <c r="K261" s="40"/>
      <c r="L261" s="40"/>
      <c r="M261" s="40">
        <v>7</v>
      </c>
      <c r="N261" s="40"/>
      <c r="O261" s="40"/>
      <c r="P261" s="40"/>
      <c r="Q261" s="40"/>
      <c r="R261" s="40">
        <v>1</v>
      </c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  <c r="AK261" s="40"/>
      <c r="AL261" s="40"/>
      <c r="AM261" s="40"/>
      <c r="AN261" s="51">
        <f t="shared" si="30"/>
        <v>8</v>
      </c>
    </row>
    <row r="262" spans="1:40" ht="18.600000000000001" customHeight="1" x14ac:dyDescent="0.15">
      <c r="A262" s="45" t="str">
        <f t="shared" si="29"/>
        <v>G</v>
      </c>
      <c r="B262" s="46" t="str">
        <f t="shared" si="29"/>
        <v>直付型・防水型</v>
      </c>
      <c r="C262" s="47" t="str">
        <f t="shared" si="29"/>
        <v>FL40W×1</v>
      </c>
      <c r="D262" s="48"/>
      <c r="E262" s="39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51">
        <f t="shared" si="30"/>
        <v>0</v>
      </c>
    </row>
    <row r="263" spans="1:40" ht="18.600000000000001" customHeight="1" x14ac:dyDescent="0.15">
      <c r="A263" s="45" t="str">
        <f t="shared" si="29"/>
        <v>H</v>
      </c>
      <c r="B263" s="46" t="str">
        <f t="shared" si="29"/>
        <v>逆富士型</v>
      </c>
      <c r="C263" s="47" t="str">
        <f t="shared" si="29"/>
        <v>FL40W×2</v>
      </c>
      <c r="D263" s="48"/>
      <c r="E263" s="39"/>
      <c r="F263" s="40"/>
      <c r="G263" s="40"/>
      <c r="H263" s="40"/>
      <c r="I263" s="40">
        <v>1</v>
      </c>
      <c r="J263" s="40"/>
      <c r="K263" s="40"/>
      <c r="L263" s="40">
        <v>1</v>
      </c>
      <c r="M263" s="40"/>
      <c r="N263" s="40"/>
      <c r="O263" s="40"/>
      <c r="P263" s="40">
        <v>2</v>
      </c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  <c r="AK263" s="40"/>
      <c r="AL263" s="40"/>
      <c r="AM263" s="40"/>
      <c r="AN263" s="51">
        <f t="shared" si="30"/>
        <v>4</v>
      </c>
    </row>
    <row r="264" spans="1:40" ht="18.600000000000001" customHeight="1" x14ac:dyDescent="0.15">
      <c r="A264" s="45" t="str">
        <f t="shared" si="29"/>
        <v>I</v>
      </c>
      <c r="B264" s="46" t="str">
        <f t="shared" si="29"/>
        <v>逆富士型・防水型</v>
      </c>
      <c r="C264" s="47" t="str">
        <f t="shared" si="29"/>
        <v>FL40W×2</v>
      </c>
      <c r="D264" s="48"/>
      <c r="E264" s="39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  <c r="AK264" s="40"/>
      <c r="AL264" s="40"/>
      <c r="AM264" s="40"/>
      <c r="AN264" s="51">
        <f t="shared" si="30"/>
        <v>0</v>
      </c>
    </row>
    <row r="265" spans="1:40" ht="18.600000000000001" customHeight="1" x14ac:dyDescent="0.15">
      <c r="A265" s="45" t="str">
        <f t="shared" si="29"/>
        <v>J</v>
      </c>
      <c r="B265" s="46" t="str">
        <f t="shared" si="29"/>
        <v>逆富士型</v>
      </c>
      <c r="C265" s="47" t="str">
        <f t="shared" si="29"/>
        <v>FL40W×1</v>
      </c>
      <c r="D265" s="48"/>
      <c r="E265" s="39"/>
      <c r="F265" s="40">
        <v>1</v>
      </c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  <c r="AJ265" s="40"/>
      <c r="AK265" s="40"/>
      <c r="AL265" s="40"/>
      <c r="AM265" s="40"/>
      <c r="AN265" s="51">
        <f t="shared" si="30"/>
        <v>1</v>
      </c>
    </row>
    <row r="266" spans="1:40" ht="18.600000000000001" customHeight="1" x14ac:dyDescent="0.15">
      <c r="A266" s="45" t="str">
        <f t="shared" si="29"/>
        <v>K</v>
      </c>
      <c r="B266" s="46" t="str">
        <f t="shared" si="29"/>
        <v>逆富士型</v>
      </c>
      <c r="C266" s="47" t="str">
        <f t="shared" si="29"/>
        <v>HF32W×1</v>
      </c>
      <c r="D266" s="48"/>
      <c r="E266" s="39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  <c r="AK266" s="40"/>
      <c r="AL266" s="40"/>
      <c r="AM266" s="40"/>
      <c r="AN266" s="51">
        <f t="shared" si="30"/>
        <v>0</v>
      </c>
    </row>
    <row r="267" spans="1:40" ht="18.600000000000001" customHeight="1" x14ac:dyDescent="0.15">
      <c r="A267" s="45" t="str">
        <f t="shared" si="29"/>
        <v>L</v>
      </c>
      <c r="B267" s="46" t="str">
        <f t="shared" si="29"/>
        <v>逆富士型</v>
      </c>
      <c r="C267" s="47" t="str">
        <f t="shared" si="29"/>
        <v>FL20W×2</v>
      </c>
      <c r="D267" s="48"/>
      <c r="E267" s="39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  <c r="AJ267" s="40"/>
      <c r="AK267" s="40"/>
      <c r="AL267" s="40"/>
      <c r="AM267" s="40"/>
      <c r="AN267" s="51">
        <f t="shared" si="30"/>
        <v>0</v>
      </c>
    </row>
    <row r="268" spans="1:40" ht="18.600000000000001" customHeight="1" x14ac:dyDescent="0.15">
      <c r="A268" s="45" t="str">
        <f t="shared" si="29"/>
        <v>M</v>
      </c>
      <c r="B268" s="46" t="str">
        <f t="shared" si="29"/>
        <v>埋込型</v>
      </c>
      <c r="C268" s="47" t="str">
        <f t="shared" si="29"/>
        <v>FL40W×3</v>
      </c>
      <c r="D268" s="48"/>
      <c r="E268" s="39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  <c r="AH268" s="40"/>
      <c r="AI268" s="40"/>
      <c r="AJ268" s="40"/>
      <c r="AK268" s="40"/>
      <c r="AL268" s="40"/>
      <c r="AM268" s="40"/>
      <c r="AN268" s="51">
        <f>SUM(E268:AM268)</f>
        <v>0</v>
      </c>
    </row>
    <row r="269" spans="1:40" ht="18.600000000000001" customHeight="1" x14ac:dyDescent="0.15">
      <c r="A269" s="45" t="str">
        <f t="shared" si="29"/>
        <v>N</v>
      </c>
      <c r="B269" s="46" t="str">
        <f t="shared" si="29"/>
        <v>埋込型</v>
      </c>
      <c r="C269" s="47" t="str">
        <f t="shared" si="29"/>
        <v>FL40W×2</v>
      </c>
      <c r="D269" s="48"/>
      <c r="E269" s="39"/>
      <c r="F269" s="40"/>
      <c r="G269" s="40"/>
      <c r="H269" s="40"/>
      <c r="I269" s="40"/>
      <c r="J269" s="40">
        <v>4</v>
      </c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J269" s="40"/>
      <c r="AK269" s="40"/>
      <c r="AL269" s="40"/>
      <c r="AM269" s="40"/>
      <c r="AN269" s="51">
        <f>SUM(E269:AM269)</f>
        <v>4</v>
      </c>
    </row>
    <row r="270" spans="1:40" ht="18.600000000000001" customHeight="1" x14ac:dyDescent="0.15">
      <c r="A270" s="45" t="str">
        <f t="shared" si="29"/>
        <v>O</v>
      </c>
      <c r="B270" s="46" t="str">
        <f t="shared" si="29"/>
        <v>埋込型</v>
      </c>
      <c r="C270" s="47" t="str">
        <f t="shared" si="29"/>
        <v>FL40W×1</v>
      </c>
      <c r="D270" s="48"/>
      <c r="E270" s="39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J270" s="40"/>
      <c r="AK270" s="40"/>
      <c r="AL270" s="40"/>
      <c r="AM270" s="40"/>
      <c r="AN270" s="51">
        <f t="shared" si="30"/>
        <v>0</v>
      </c>
    </row>
    <row r="271" spans="1:40" ht="18.600000000000001" customHeight="1" x14ac:dyDescent="0.15">
      <c r="A271" s="45" t="str">
        <f t="shared" si="29"/>
        <v>P</v>
      </c>
      <c r="B271" s="46" t="str">
        <f t="shared" si="29"/>
        <v>埋込型・防水型</v>
      </c>
      <c r="C271" s="47" t="str">
        <f t="shared" si="29"/>
        <v>FL40W×1</v>
      </c>
      <c r="D271" s="48"/>
      <c r="E271" s="39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  <c r="AK271" s="40"/>
      <c r="AL271" s="40"/>
      <c r="AM271" s="40"/>
      <c r="AN271" s="51">
        <f>SUM(E271:AM271)</f>
        <v>0</v>
      </c>
    </row>
    <row r="272" spans="1:40" ht="18.600000000000001" customHeight="1" x14ac:dyDescent="0.15">
      <c r="A272" s="45" t="str">
        <f t="shared" ref="A272:C281" si="31">A210</f>
        <v>Q</v>
      </c>
      <c r="B272" s="46" t="str">
        <f t="shared" si="31"/>
        <v>直付型・ﾌﾞﾗｹｯﾄ</v>
      </c>
      <c r="C272" s="47" t="str">
        <f t="shared" si="31"/>
        <v>HF32W×1</v>
      </c>
      <c r="D272" s="53"/>
      <c r="E272" s="39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  <c r="AK272" s="40"/>
      <c r="AL272" s="40"/>
      <c r="AM272" s="40"/>
      <c r="AN272" s="51">
        <f t="shared" si="30"/>
        <v>0</v>
      </c>
    </row>
    <row r="273" spans="1:40" ht="18.600000000000001" customHeight="1" x14ac:dyDescent="0.15">
      <c r="A273" s="45" t="str">
        <f t="shared" si="31"/>
        <v>R</v>
      </c>
      <c r="B273" s="46" t="str">
        <f t="shared" si="31"/>
        <v>直付型・防水型</v>
      </c>
      <c r="C273" s="47" t="str">
        <f t="shared" si="31"/>
        <v>FL20W×1</v>
      </c>
      <c r="D273" s="53"/>
      <c r="E273" s="39"/>
      <c r="F273" s="40"/>
      <c r="G273" s="40"/>
      <c r="H273" s="40">
        <v>3</v>
      </c>
      <c r="I273" s="40"/>
      <c r="J273" s="40"/>
      <c r="K273" s="40">
        <v>1</v>
      </c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  <c r="AH273" s="40"/>
      <c r="AI273" s="40"/>
      <c r="AJ273" s="40"/>
      <c r="AK273" s="40"/>
      <c r="AL273" s="40"/>
      <c r="AM273" s="40"/>
      <c r="AN273" s="51">
        <f>SUM(E273:AM273)</f>
        <v>4</v>
      </c>
    </row>
    <row r="274" spans="1:40" ht="18.600000000000001" customHeight="1" x14ac:dyDescent="0.15">
      <c r="A274" s="45" t="str">
        <f t="shared" si="31"/>
        <v>S</v>
      </c>
      <c r="B274" s="46" t="str">
        <f t="shared" si="31"/>
        <v>直付型・防水型・ﾌﾞﾗｹｯﾄ</v>
      </c>
      <c r="C274" s="47" t="str">
        <f t="shared" si="31"/>
        <v>FL20W×1</v>
      </c>
      <c r="D274" s="57"/>
      <c r="E274" s="39"/>
      <c r="F274" s="40"/>
      <c r="G274" s="40"/>
      <c r="H274" s="40">
        <v>5</v>
      </c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  <c r="AJ274" s="40"/>
      <c r="AK274" s="40"/>
      <c r="AL274" s="40"/>
      <c r="AM274" s="40"/>
      <c r="AN274" s="51">
        <f t="shared" si="30"/>
        <v>5</v>
      </c>
    </row>
    <row r="275" spans="1:40" ht="18.600000000000001" customHeight="1" x14ac:dyDescent="0.15">
      <c r="A275" s="45" t="str">
        <f t="shared" si="31"/>
        <v>T</v>
      </c>
      <c r="B275" s="46" t="str">
        <f t="shared" si="31"/>
        <v>直付型・防水型・ﾌﾞﾗｹｯﾄ</v>
      </c>
      <c r="C275" s="47" t="str">
        <f t="shared" si="31"/>
        <v>FL10W×1</v>
      </c>
      <c r="D275" s="48"/>
      <c r="E275" s="39"/>
      <c r="F275" s="40"/>
      <c r="G275" s="40"/>
      <c r="H275" s="40">
        <v>2</v>
      </c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  <c r="AJ275" s="40"/>
      <c r="AK275" s="40"/>
      <c r="AL275" s="40"/>
      <c r="AM275" s="40"/>
      <c r="AN275" s="51">
        <f t="shared" si="30"/>
        <v>2</v>
      </c>
    </row>
    <row r="276" spans="1:40" ht="18.600000000000001" customHeight="1" x14ac:dyDescent="0.15">
      <c r="A276" s="45" t="str">
        <f t="shared" si="31"/>
        <v>U</v>
      </c>
      <c r="B276" s="46" t="str">
        <f t="shared" si="31"/>
        <v>直付型・ﾌﾞﾗｹｯﾄ</v>
      </c>
      <c r="C276" s="47" t="str">
        <f t="shared" si="31"/>
        <v>FL10W×1</v>
      </c>
      <c r="D276" s="57"/>
      <c r="E276" s="39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  <c r="AJ276" s="40"/>
      <c r="AK276" s="40"/>
      <c r="AL276" s="40"/>
      <c r="AM276" s="40"/>
      <c r="AN276" s="51">
        <f>SUM(E276:AM276)</f>
        <v>0</v>
      </c>
    </row>
    <row r="277" spans="1:40" ht="18.600000000000001" customHeight="1" x14ac:dyDescent="0.15">
      <c r="A277" s="45" t="str">
        <f t="shared" si="31"/>
        <v>V</v>
      </c>
      <c r="B277" s="46" t="str">
        <f t="shared" si="31"/>
        <v>棚下灯・直付型</v>
      </c>
      <c r="C277" s="47" t="str">
        <f t="shared" si="31"/>
        <v>FL15W×1</v>
      </c>
      <c r="D277" s="57"/>
      <c r="E277" s="39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  <c r="AK277" s="40"/>
      <c r="AL277" s="40"/>
      <c r="AM277" s="40"/>
      <c r="AN277" s="51">
        <f t="shared" si="30"/>
        <v>0</v>
      </c>
    </row>
    <row r="278" spans="1:40" ht="18.600000000000001" customHeight="1" x14ac:dyDescent="0.15">
      <c r="A278" s="45" t="str">
        <f t="shared" si="31"/>
        <v>W</v>
      </c>
      <c r="B278" s="46" t="str">
        <f t="shared" si="31"/>
        <v>黒板灯・直付型・パイプ吊</v>
      </c>
      <c r="C278" s="47" t="str">
        <f t="shared" si="31"/>
        <v>FL40W×1</v>
      </c>
      <c r="D278" s="57"/>
      <c r="E278" s="39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  <c r="AK278" s="40"/>
      <c r="AL278" s="40"/>
      <c r="AM278" s="40"/>
      <c r="AN278" s="51">
        <f t="shared" si="30"/>
        <v>0</v>
      </c>
    </row>
    <row r="279" spans="1:40" ht="18.600000000000001" customHeight="1" x14ac:dyDescent="0.15">
      <c r="A279" s="45" t="str">
        <f t="shared" si="31"/>
        <v>X</v>
      </c>
      <c r="B279" s="46" t="str">
        <f t="shared" si="31"/>
        <v>黒板灯・直付型・パイプ吊</v>
      </c>
      <c r="C279" s="47" t="str">
        <f t="shared" si="31"/>
        <v>HF32W×1</v>
      </c>
      <c r="D279" s="57"/>
      <c r="E279" s="39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  <c r="AJ279" s="40"/>
      <c r="AK279" s="40"/>
      <c r="AL279" s="40"/>
      <c r="AM279" s="40"/>
      <c r="AN279" s="51">
        <f t="shared" si="30"/>
        <v>0</v>
      </c>
    </row>
    <row r="280" spans="1:40" ht="18.600000000000001" customHeight="1" x14ac:dyDescent="0.15">
      <c r="A280" s="45" t="str">
        <f t="shared" si="31"/>
        <v>Y</v>
      </c>
      <c r="B280" s="46" t="str">
        <f t="shared" si="31"/>
        <v>黒板灯・直付型</v>
      </c>
      <c r="C280" s="47" t="str">
        <f t="shared" si="31"/>
        <v>FL40W×1</v>
      </c>
      <c r="D280" s="57"/>
      <c r="E280" s="39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51">
        <f>SUM(E280:AM280)</f>
        <v>0</v>
      </c>
    </row>
    <row r="281" spans="1:40" ht="18.600000000000001" customHeight="1" x14ac:dyDescent="0.15">
      <c r="A281" s="58" t="str">
        <f t="shared" si="31"/>
        <v>Z</v>
      </c>
      <c r="B281" s="59">
        <f t="shared" si="31"/>
        <v>0</v>
      </c>
      <c r="C281" s="60">
        <f t="shared" si="31"/>
        <v>0</v>
      </c>
      <c r="D281" s="61"/>
      <c r="E281" s="62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6">
        <f>SUM(E281:AM281)</f>
        <v>0</v>
      </c>
    </row>
    <row r="282" spans="1:40" s="85" customFormat="1" ht="20.100000000000001" customHeight="1" x14ac:dyDescent="0.15">
      <c r="A282" s="111" t="s">
        <v>4</v>
      </c>
      <c r="B282" s="112"/>
      <c r="C282" s="113"/>
      <c r="D282" s="29" t="s">
        <v>5</v>
      </c>
      <c r="E282" s="120" t="str">
        <f>E251</f>
        <v>屋上</v>
      </c>
      <c r="F282" s="102" t="str">
        <f t="shared" ref="F282:AM282" si="32">F251</f>
        <v>階段室</v>
      </c>
      <c r="G282" s="102" t="str">
        <f t="shared" si="32"/>
        <v>体育館</v>
      </c>
      <c r="H282" s="102" t="str">
        <f t="shared" si="32"/>
        <v>外部</v>
      </c>
      <c r="I282" s="102" t="str">
        <f t="shared" si="32"/>
        <v>倉庫</v>
      </c>
      <c r="J282" s="102" t="str">
        <f t="shared" si="32"/>
        <v>玄関</v>
      </c>
      <c r="K282" s="102" t="str">
        <f t="shared" si="32"/>
        <v>通路</v>
      </c>
      <c r="L282" s="102" t="str">
        <f t="shared" si="32"/>
        <v>控室</v>
      </c>
      <c r="M282" s="102" t="str">
        <f t="shared" si="32"/>
        <v>式台</v>
      </c>
      <c r="N282" s="102" t="str">
        <f t="shared" si="32"/>
        <v>控室</v>
      </c>
      <c r="O282" s="102" t="str">
        <f t="shared" si="32"/>
        <v>アリーナ</v>
      </c>
      <c r="P282" s="102" t="str">
        <f t="shared" si="32"/>
        <v>予備室</v>
      </c>
      <c r="Q282" s="102" t="str">
        <f t="shared" si="32"/>
        <v>５棟ポンプ室</v>
      </c>
      <c r="R282" s="102" t="str">
        <f t="shared" si="32"/>
        <v>６棟浄化槽機械室</v>
      </c>
      <c r="S282" s="102" t="str">
        <f t="shared" si="32"/>
        <v>9棟倉庫</v>
      </c>
      <c r="T282" s="102" t="str">
        <f t="shared" si="32"/>
        <v>楽焼小屋</v>
      </c>
      <c r="U282" s="102">
        <f t="shared" si="32"/>
        <v>0</v>
      </c>
      <c r="V282" s="102">
        <f t="shared" si="32"/>
        <v>0</v>
      </c>
      <c r="W282" s="102">
        <f t="shared" si="32"/>
        <v>0</v>
      </c>
      <c r="X282" s="102">
        <f t="shared" si="32"/>
        <v>0</v>
      </c>
      <c r="Y282" s="102">
        <f t="shared" si="32"/>
        <v>0</v>
      </c>
      <c r="Z282" s="102">
        <f t="shared" si="32"/>
        <v>0</v>
      </c>
      <c r="AA282" s="102">
        <f t="shared" si="32"/>
        <v>0</v>
      </c>
      <c r="AB282" s="102">
        <f t="shared" si="32"/>
        <v>0</v>
      </c>
      <c r="AC282" s="102">
        <f t="shared" si="32"/>
        <v>0</v>
      </c>
      <c r="AD282" s="102">
        <f t="shared" si="32"/>
        <v>0</v>
      </c>
      <c r="AE282" s="102">
        <f t="shared" si="32"/>
        <v>0</v>
      </c>
      <c r="AF282" s="102">
        <f t="shared" si="32"/>
        <v>0</v>
      </c>
      <c r="AG282" s="102">
        <f t="shared" si="32"/>
        <v>0</v>
      </c>
      <c r="AH282" s="102">
        <f t="shared" si="32"/>
        <v>0</v>
      </c>
      <c r="AI282" s="102">
        <f t="shared" si="32"/>
        <v>0</v>
      </c>
      <c r="AJ282" s="102">
        <f t="shared" si="32"/>
        <v>0</v>
      </c>
      <c r="AK282" s="102">
        <f t="shared" si="32"/>
        <v>0</v>
      </c>
      <c r="AL282" s="102">
        <f t="shared" si="32"/>
        <v>0</v>
      </c>
      <c r="AM282" s="96">
        <f t="shared" si="32"/>
        <v>0</v>
      </c>
      <c r="AN282" s="99" t="s">
        <v>153</v>
      </c>
    </row>
    <row r="283" spans="1:40" ht="18.600000000000001" customHeight="1" x14ac:dyDescent="0.15">
      <c r="A283" s="114"/>
      <c r="B283" s="115"/>
      <c r="C283" s="116"/>
      <c r="D283" s="31" t="s">
        <v>11</v>
      </c>
      <c r="E283" s="121"/>
      <c r="F283" s="103"/>
      <c r="G283" s="103"/>
      <c r="H283" s="103"/>
      <c r="I283" s="103"/>
      <c r="J283" s="103"/>
      <c r="K283" s="103"/>
      <c r="L283" s="103"/>
      <c r="M283" s="103"/>
      <c r="N283" s="103"/>
      <c r="O283" s="103"/>
      <c r="P283" s="103"/>
      <c r="Q283" s="103"/>
      <c r="R283" s="103"/>
      <c r="S283" s="103"/>
      <c r="T283" s="103"/>
      <c r="U283" s="103"/>
      <c r="V283" s="103"/>
      <c r="W283" s="103"/>
      <c r="X283" s="103"/>
      <c r="Y283" s="103"/>
      <c r="Z283" s="103"/>
      <c r="AA283" s="103"/>
      <c r="AB283" s="103"/>
      <c r="AC283" s="103"/>
      <c r="AD283" s="103"/>
      <c r="AE283" s="103"/>
      <c r="AF283" s="103"/>
      <c r="AG283" s="103"/>
      <c r="AH283" s="103"/>
      <c r="AI283" s="103"/>
      <c r="AJ283" s="103"/>
      <c r="AK283" s="103"/>
      <c r="AL283" s="103"/>
      <c r="AM283" s="97"/>
      <c r="AN283" s="100"/>
    </row>
    <row r="284" spans="1:40" ht="18.600000000000001" customHeight="1" x14ac:dyDescent="0.15">
      <c r="A284" s="114"/>
      <c r="B284" s="115"/>
      <c r="C284" s="116"/>
      <c r="D284" s="31" t="s">
        <v>12</v>
      </c>
      <c r="E284" s="121"/>
      <c r="F284" s="103"/>
      <c r="G284" s="103"/>
      <c r="H284" s="103"/>
      <c r="I284" s="103"/>
      <c r="J284" s="103"/>
      <c r="K284" s="103"/>
      <c r="L284" s="103"/>
      <c r="M284" s="103"/>
      <c r="N284" s="103"/>
      <c r="O284" s="103"/>
      <c r="P284" s="103"/>
      <c r="Q284" s="103"/>
      <c r="R284" s="103"/>
      <c r="S284" s="103"/>
      <c r="T284" s="103"/>
      <c r="U284" s="103"/>
      <c r="V284" s="103"/>
      <c r="W284" s="103"/>
      <c r="X284" s="103"/>
      <c r="Y284" s="103"/>
      <c r="Z284" s="103"/>
      <c r="AA284" s="103"/>
      <c r="AB284" s="103"/>
      <c r="AC284" s="103"/>
      <c r="AD284" s="103"/>
      <c r="AE284" s="103"/>
      <c r="AF284" s="103"/>
      <c r="AG284" s="103"/>
      <c r="AH284" s="103"/>
      <c r="AI284" s="103"/>
      <c r="AJ284" s="103"/>
      <c r="AK284" s="103"/>
      <c r="AL284" s="103"/>
      <c r="AM284" s="97"/>
      <c r="AN284" s="100"/>
    </row>
    <row r="285" spans="1:40" ht="18.600000000000001" customHeight="1" x14ac:dyDescent="0.15">
      <c r="A285" s="117"/>
      <c r="B285" s="118"/>
      <c r="C285" s="119"/>
      <c r="D285" s="33" t="s">
        <v>13</v>
      </c>
      <c r="E285" s="122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  <c r="W285" s="104"/>
      <c r="X285" s="104"/>
      <c r="Y285" s="10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98"/>
      <c r="AN285" s="101"/>
    </row>
    <row r="286" spans="1:40" ht="18.600000000000001" customHeight="1" x14ac:dyDescent="0.15">
      <c r="A286" s="45" t="str">
        <f t="shared" ref="A286:C301" si="33">A100</f>
        <v>a</v>
      </c>
      <c r="B286" s="46" t="str">
        <f t="shared" si="33"/>
        <v>表示灯（使用中）・直付・片面</v>
      </c>
      <c r="C286" s="75" t="str">
        <f t="shared" si="33"/>
        <v>FL10W×1</v>
      </c>
      <c r="D286" s="57"/>
      <c r="E286" s="39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51">
        <f t="shared" si="30"/>
        <v>0</v>
      </c>
    </row>
    <row r="287" spans="1:40" ht="18.600000000000001" customHeight="1" x14ac:dyDescent="0.15">
      <c r="A287" s="45" t="str">
        <f t="shared" si="33"/>
        <v>b</v>
      </c>
      <c r="B287" s="46" t="str">
        <f t="shared" si="33"/>
        <v>表示灯（使用中）・直付・両面</v>
      </c>
      <c r="C287" s="75" t="str">
        <f t="shared" si="33"/>
        <v>FL10W×1</v>
      </c>
      <c r="D287" s="57"/>
      <c r="E287" s="39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51">
        <f t="shared" si="30"/>
        <v>0</v>
      </c>
    </row>
    <row r="288" spans="1:40" ht="18.600000000000001" customHeight="1" x14ac:dyDescent="0.15">
      <c r="A288" s="45" t="str">
        <f t="shared" si="33"/>
        <v>c</v>
      </c>
      <c r="B288" s="46" t="str">
        <f t="shared" si="33"/>
        <v>天吊型・直付</v>
      </c>
      <c r="C288" s="75" t="str">
        <f t="shared" si="33"/>
        <v>FCL32×2</v>
      </c>
      <c r="D288" s="57"/>
      <c r="E288" s="39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51">
        <f>SUM(E288:AM288)</f>
        <v>0</v>
      </c>
    </row>
    <row r="289" spans="1:40" ht="18.600000000000001" customHeight="1" x14ac:dyDescent="0.15">
      <c r="A289" s="45" t="str">
        <f t="shared" si="33"/>
        <v>d</v>
      </c>
      <c r="B289" s="46" t="str">
        <f t="shared" si="33"/>
        <v>殺菌灯・ﾁｪｰﾝ吊</v>
      </c>
      <c r="C289" s="75" t="str">
        <f t="shared" si="33"/>
        <v>FL15W×1</v>
      </c>
      <c r="D289" s="57"/>
      <c r="E289" s="39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51">
        <f t="shared" si="30"/>
        <v>0</v>
      </c>
    </row>
    <row r="290" spans="1:40" ht="18.600000000000001" customHeight="1" x14ac:dyDescent="0.15">
      <c r="A290" s="45" t="str">
        <f t="shared" si="33"/>
        <v>e</v>
      </c>
      <c r="B290" s="46" t="str">
        <f t="shared" si="33"/>
        <v>外灯・防水型</v>
      </c>
      <c r="C290" s="75" t="str">
        <f t="shared" si="33"/>
        <v>HF400W×1</v>
      </c>
      <c r="D290" s="57"/>
      <c r="E290" s="39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51">
        <f t="shared" si="30"/>
        <v>0</v>
      </c>
    </row>
    <row r="291" spans="1:40" ht="18.600000000000001" customHeight="1" x14ac:dyDescent="0.15">
      <c r="A291" s="45" t="str">
        <f t="shared" si="33"/>
        <v>f</v>
      </c>
      <c r="B291" s="46" t="str">
        <f t="shared" si="33"/>
        <v>非常照明・逆富士型</v>
      </c>
      <c r="C291" s="75" t="str">
        <f t="shared" si="33"/>
        <v>FL40W×1　
電池内蔵</v>
      </c>
      <c r="D291" s="57"/>
      <c r="E291" s="39"/>
      <c r="F291" s="40">
        <v>1</v>
      </c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51">
        <f t="shared" si="30"/>
        <v>1</v>
      </c>
    </row>
    <row r="292" spans="1:40" ht="18.600000000000001" customHeight="1" x14ac:dyDescent="0.15">
      <c r="A292" s="45" t="str">
        <f t="shared" si="33"/>
        <v>g</v>
      </c>
      <c r="B292" s="46" t="str">
        <f t="shared" si="33"/>
        <v>避難口誘導灯 パイプ吊・片面</v>
      </c>
      <c r="C292" s="75" t="str">
        <f t="shared" si="33"/>
        <v>FL10W×1
電源内蔵</v>
      </c>
      <c r="D292" s="57"/>
      <c r="E292" s="39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51">
        <f t="shared" si="30"/>
        <v>0</v>
      </c>
    </row>
    <row r="293" spans="1:40" ht="18.600000000000001" customHeight="1" x14ac:dyDescent="0.15">
      <c r="A293" s="45" t="str">
        <f t="shared" si="33"/>
        <v>h</v>
      </c>
      <c r="B293" s="46" t="str">
        <f t="shared" si="33"/>
        <v>避難口誘導灯 直付・片面</v>
      </c>
      <c r="C293" s="75" t="str">
        <f t="shared" si="33"/>
        <v>C級
電源内蔵</v>
      </c>
      <c r="D293" s="57"/>
      <c r="E293" s="39"/>
      <c r="F293" s="40"/>
      <c r="G293" s="40"/>
      <c r="H293" s="40"/>
      <c r="I293" s="40"/>
      <c r="J293" s="40"/>
      <c r="K293" s="40"/>
      <c r="L293" s="40"/>
      <c r="M293" s="40"/>
      <c r="N293" s="40"/>
      <c r="O293" s="40">
        <v>6</v>
      </c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51">
        <f>SUM(E293:AM293)</f>
        <v>6</v>
      </c>
    </row>
    <row r="294" spans="1:40" ht="18.600000000000001" customHeight="1" x14ac:dyDescent="0.15">
      <c r="A294" s="45" t="str">
        <f t="shared" si="33"/>
        <v>i</v>
      </c>
      <c r="B294" s="46" t="str">
        <f t="shared" si="33"/>
        <v>避難口誘導灯 パイプ吊・両面</v>
      </c>
      <c r="C294" s="75" t="str">
        <f t="shared" si="33"/>
        <v>FL10W×1
電源内蔵</v>
      </c>
      <c r="D294" s="57"/>
      <c r="E294" s="39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  <c r="AJ294" s="40"/>
      <c r="AK294" s="40"/>
      <c r="AL294" s="40"/>
      <c r="AM294" s="40"/>
      <c r="AN294" s="51">
        <f t="shared" si="30"/>
        <v>0</v>
      </c>
    </row>
    <row r="295" spans="1:40" ht="18.600000000000001" customHeight="1" x14ac:dyDescent="0.15">
      <c r="A295" s="45" t="str">
        <f t="shared" si="33"/>
        <v>j</v>
      </c>
      <c r="B295" s="46" t="str">
        <f t="shared" si="33"/>
        <v>直付型</v>
      </c>
      <c r="C295" s="75" t="str">
        <f t="shared" si="33"/>
        <v>IL60W×1</v>
      </c>
      <c r="D295" s="57"/>
      <c r="E295" s="39"/>
      <c r="F295" s="40"/>
      <c r="G295" s="40"/>
      <c r="H295" s="40"/>
      <c r="I295" s="40"/>
      <c r="J295" s="40"/>
      <c r="K295" s="40"/>
      <c r="L295" s="40"/>
      <c r="M295" s="40">
        <v>2</v>
      </c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  <c r="AH295" s="40"/>
      <c r="AI295" s="40"/>
      <c r="AJ295" s="40"/>
      <c r="AK295" s="40"/>
      <c r="AL295" s="40"/>
      <c r="AM295" s="40"/>
      <c r="AN295" s="51">
        <f t="shared" si="30"/>
        <v>2</v>
      </c>
    </row>
    <row r="296" spans="1:40" ht="18.600000000000001" customHeight="1" x14ac:dyDescent="0.15">
      <c r="A296" s="45" t="str">
        <f t="shared" si="33"/>
        <v>k</v>
      </c>
      <c r="B296" s="46" t="str">
        <f t="shared" si="33"/>
        <v>直付型・ﾌﾞﾗｹｯﾄ</v>
      </c>
      <c r="C296" s="75" t="str">
        <f t="shared" si="33"/>
        <v>IL60W×1</v>
      </c>
      <c r="D296" s="57"/>
      <c r="E296" s="39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  <c r="AH296" s="40"/>
      <c r="AI296" s="40"/>
      <c r="AJ296" s="40"/>
      <c r="AK296" s="40"/>
      <c r="AL296" s="40"/>
      <c r="AM296" s="40"/>
      <c r="AN296" s="51">
        <f t="shared" si="30"/>
        <v>0</v>
      </c>
    </row>
    <row r="297" spans="1:40" ht="18.600000000000001" customHeight="1" x14ac:dyDescent="0.15">
      <c r="A297" s="45" t="str">
        <f t="shared" si="33"/>
        <v>l</v>
      </c>
      <c r="B297" s="46" t="str">
        <f t="shared" si="33"/>
        <v>直付型・防水型</v>
      </c>
      <c r="C297" s="75" t="str">
        <f t="shared" si="33"/>
        <v>IL60W×1</v>
      </c>
      <c r="D297" s="57"/>
      <c r="E297" s="39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>
        <v>1</v>
      </c>
      <c r="R297" s="40"/>
      <c r="S297" s="40"/>
      <c r="T297" s="40">
        <v>1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  <c r="AH297" s="40"/>
      <c r="AI297" s="40"/>
      <c r="AJ297" s="40"/>
      <c r="AK297" s="40"/>
      <c r="AL297" s="40"/>
      <c r="AM297" s="40"/>
      <c r="AN297" s="51">
        <f t="shared" si="30"/>
        <v>2</v>
      </c>
    </row>
    <row r="298" spans="1:40" s="85" customFormat="1" ht="20.100000000000001" customHeight="1" x14ac:dyDescent="0.15">
      <c r="A298" s="45" t="str">
        <f t="shared" si="33"/>
        <v>m</v>
      </c>
      <c r="B298" s="46" t="str">
        <f t="shared" si="33"/>
        <v>投光器・防水型</v>
      </c>
      <c r="C298" s="75" t="str">
        <f t="shared" si="33"/>
        <v>HF400W×1</v>
      </c>
      <c r="D298" s="57"/>
      <c r="E298" s="39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  <c r="AH298" s="40"/>
      <c r="AI298" s="40"/>
      <c r="AJ298" s="40"/>
      <c r="AK298" s="40"/>
      <c r="AL298" s="40"/>
      <c r="AM298" s="40"/>
      <c r="AN298" s="51">
        <f t="shared" si="30"/>
        <v>0</v>
      </c>
    </row>
    <row r="299" spans="1:40" s="85" customFormat="1" ht="20.100000000000001" customHeight="1" x14ac:dyDescent="0.15">
      <c r="A299" s="45" t="str">
        <f t="shared" si="33"/>
        <v>n</v>
      </c>
      <c r="B299" s="46" t="str">
        <f t="shared" si="33"/>
        <v>三色回転灯・直付型</v>
      </c>
      <c r="C299" s="75" t="str">
        <f t="shared" si="33"/>
        <v>IL20W×1</v>
      </c>
      <c r="D299" s="57"/>
      <c r="E299" s="39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  <c r="AJ299" s="40"/>
      <c r="AK299" s="40"/>
      <c r="AL299" s="40"/>
      <c r="AM299" s="40"/>
      <c r="AN299" s="51">
        <f t="shared" si="30"/>
        <v>0</v>
      </c>
    </row>
    <row r="300" spans="1:40" ht="18.600000000000001" customHeight="1" x14ac:dyDescent="0.15">
      <c r="A300" s="45" t="str">
        <f t="shared" si="33"/>
        <v>o</v>
      </c>
      <c r="B300" s="46" t="str">
        <f t="shared" si="33"/>
        <v>赤色灯・直付型</v>
      </c>
      <c r="C300" s="75" t="str">
        <f t="shared" si="33"/>
        <v>IL5W×1</v>
      </c>
      <c r="D300" s="38"/>
      <c r="E300" s="39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  <c r="AH300" s="40"/>
      <c r="AI300" s="40"/>
      <c r="AJ300" s="40"/>
      <c r="AK300" s="40"/>
      <c r="AL300" s="40"/>
      <c r="AM300" s="40"/>
      <c r="AN300" s="51">
        <f t="shared" si="30"/>
        <v>0</v>
      </c>
    </row>
    <row r="301" spans="1:40" ht="18.600000000000001" customHeight="1" x14ac:dyDescent="0.15">
      <c r="A301" s="45" t="str">
        <f t="shared" si="33"/>
        <v>p</v>
      </c>
      <c r="B301" s="46" t="str">
        <f t="shared" si="33"/>
        <v>直付型</v>
      </c>
      <c r="C301" s="75" t="str">
        <f t="shared" si="33"/>
        <v>RL200W×1</v>
      </c>
      <c r="D301" s="79"/>
      <c r="E301" s="39"/>
      <c r="F301" s="40"/>
      <c r="G301" s="40"/>
      <c r="H301" s="40"/>
      <c r="I301" s="40"/>
      <c r="J301" s="40"/>
      <c r="K301" s="40"/>
      <c r="L301" s="40"/>
      <c r="M301" s="40">
        <v>3</v>
      </c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J301" s="40"/>
      <c r="AK301" s="40"/>
      <c r="AL301" s="40"/>
      <c r="AM301" s="40"/>
      <c r="AN301" s="83">
        <f t="shared" si="30"/>
        <v>3</v>
      </c>
    </row>
    <row r="302" spans="1:40" ht="18.600000000000001" customHeight="1" x14ac:dyDescent="0.15">
      <c r="A302" s="45" t="str">
        <f t="shared" ref="A302:C312" si="34">A116</f>
        <v>q</v>
      </c>
      <c r="B302" s="46" t="str">
        <f t="shared" si="34"/>
        <v>高天井・直付</v>
      </c>
      <c r="C302" s="75" t="str">
        <f t="shared" si="34"/>
        <v>MF400W×1</v>
      </c>
      <c r="D302" s="38"/>
      <c r="E302" s="39"/>
      <c r="F302" s="40"/>
      <c r="G302" s="40"/>
      <c r="H302" s="40"/>
      <c r="I302" s="40"/>
      <c r="J302" s="40"/>
      <c r="K302" s="40"/>
      <c r="L302" s="40"/>
      <c r="M302" s="40"/>
      <c r="N302" s="40"/>
      <c r="O302" s="40">
        <v>18</v>
      </c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  <c r="AJ302" s="40"/>
      <c r="AK302" s="40"/>
      <c r="AL302" s="40"/>
      <c r="AM302" s="40"/>
      <c r="AN302" s="51">
        <f t="shared" si="30"/>
        <v>18</v>
      </c>
    </row>
    <row r="303" spans="1:40" s="85" customFormat="1" ht="20.100000000000001" customHeight="1" x14ac:dyDescent="0.15">
      <c r="A303" s="45" t="str">
        <f t="shared" si="34"/>
        <v>r</v>
      </c>
      <c r="B303" s="46" t="str">
        <f t="shared" si="34"/>
        <v>高天井・直付</v>
      </c>
      <c r="C303" s="75" t="str">
        <f t="shared" si="34"/>
        <v>MF400W×1
光補償付</v>
      </c>
      <c r="D303" s="38"/>
      <c r="E303" s="39"/>
      <c r="F303" s="40"/>
      <c r="G303" s="40"/>
      <c r="H303" s="40"/>
      <c r="I303" s="40"/>
      <c r="J303" s="40"/>
      <c r="K303" s="40"/>
      <c r="L303" s="40"/>
      <c r="M303" s="40"/>
      <c r="N303" s="40"/>
      <c r="O303" s="40">
        <v>4</v>
      </c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  <c r="AJ303" s="40"/>
      <c r="AK303" s="40"/>
      <c r="AL303" s="40"/>
      <c r="AM303" s="40"/>
      <c r="AN303" s="51">
        <f t="shared" si="30"/>
        <v>4</v>
      </c>
    </row>
    <row r="304" spans="1:40" ht="18.600000000000001" customHeight="1" x14ac:dyDescent="0.15">
      <c r="A304" s="45" t="str">
        <f t="shared" si="34"/>
        <v>s</v>
      </c>
      <c r="B304" s="46">
        <f t="shared" si="34"/>
        <v>0</v>
      </c>
      <c r="C304" s="75">
        <f t="shared" si="34"/>
        <v>0</v>
      </c>
      <c r="D304" s="38"/>
      <c r="E304" s="39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  <c r="AH304" s="40"/>
      <c r="AI304" s="40"/>
      <c r="AJ304" s="40"/>
      <c r="AK304" s="40"/>
      <c r="AL304" s="40"/>
      <c r="AM304" s="40"/>
      <c r="AN304" s="51">
        <f t="shared" si="30"/>
        <v>0</v>
      </c>
    </row>
    <row r="305" spans="1:40" ht="18.600000000000001" customHeight="1" x14ac:dyDescent="0.15">
      <c r="A305" s="45" t="str">
        <f t="shared" si="34"/>
        <v>ｔ</v>
      </c>
      <c r="B305" s="46" t="str">
        <f t="shared" si="34"/>
        <v>埋込型</v>
      </c>
      <c r="C305" s="75" t="str">
        <f t="shared" si="34"/>
        <v>HF32W×1</v>
      </c>
      <c r="D305" s="38"/>
      <c r="E305" s="39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  <c r="AJ305" s="40"/>
      <c r="AK305" s="40"/>
      <c r="AL305" s="40"/>
      <c r="AM305" s="40"/>
      <c r="AN305" s="51">
        <f t="shared" si="30"/>
        <v>0</v>
      </c>
    </row>
    <row r="306" spans="1:40" ht="18.600000000000001" customHeight="1" x14ac:dyDescent="0.15">
      <c r="A306" s="45" t="str">
        <f t="shared" si="34"/>
        <v>u</v>
      </c>
      <c r="B306" s="46" t="str">
        <f t="shared" si="34"/>
        <v>富士型</v>
      </c>
      <c r="C306" s="75" t="str">
        <f t="shared" si="34"/>
        <v>HF16W×1</v>
      </c>
      <c r="D306" s="79"/>
      <c r="E306" s="39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J306" s="40"/>
      <c r="AK306" s="40"/>
      <c r="AL306" s="40"/>
      <c r="AM306" s="40"/>
      <c r="AN306" s="83">
        <f t="shared" si="30"/>
        <v>0</v>
      </c>
    </row>
    <row r="307" spans="1:40" ht="18.600000000000001" customHeight="1" x14ac:dyDescent="0.15">
      <c r="A307" s="45" t="str">
        <f t="shared" si="34"/>
        <v>v</v>
      </c>
      <c r="B307" s="46" t="str">
        <f t="shared" si="34"/>
        <v>直付型・ﾌﾞﾗｹｯﾄ</v>
      </c>
      <c r="C307" s="75" t="str">
        <f t="shared" si="34"/>
        <v>FL20W×1</v>
      </c>
      <c r="D307" s="38"/>
      <c r="E307" s="39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  <c r="AJ307" s="40"/>
      <c r="AK307" s="40"/>
      <c r="AL307" s="40"/>
      <c r="AM307" s="40"/>
      <c r="AN307" s="51">
        <f t="shared" si="30"/>
        <v>0</v>
      </c>
    </row>
    <row r="308" spans="1:40" s="85" customFormat="1" ht="20.100000000000001" customHeight="1" x14ac:dyDescent="0.15">
      <c r="A308" s="45" t="str">
        <f t="shared" si="34"/>
        <v>w</v>
      </c>
      <c r="B308" s="46">
        <f t="shared" si="34"/>
        <v>0</v>
      </c>
      <c r="C308" s="75">
        <f t="shared" si="34"/>
        <v>0</v>
      </c>
      <c r="D308" s="38"/>
      <c r="E308" s="39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  <c r="AJ308" s="40"/>
      <c r="AK308" s="40"/>
      <c r="AL308" s="40"/>
      <c r="AM308" s="40"/>
      <c r="AN308" s="51">
        <f t="shared" si="30"/>
        <v>0</v>
      </c>
    </row>
    <row r="309" spans="1:40" ht="18.600000000000001" customHeight="1" x14ac:dyDescent="0.15">
      <c r="A309" s="45" t="str">
        <f t="shared" si="34"/>
        <v>x</v>
      </c>
      <c r="B309" s="46">
        <f t="shared" si="34"/>
        <v>0</v>
      </c>
      <c r="C309" s="75">
        <f t="shared" si="34"/>
        <v>0</v>
      </c>
      <c r="D309" s="38"/>
      <c r="E309" s="39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  <c r="AH309" s="40"/>
      <c r="AI309" s="40"/>
      <c r="AJ309" s="40"/>
      <c r="AK309" s="40"/>
      <c r="AL309" s="40"/>
      <c r="AM309" s="40"/>
      <c r="AN309" s="51">
        <f t="shared" si="30"/>
        <v>0</v>
      </c>
    </row>
    <row r="310" spans="1:40" ht="18.600000000000001" customHeight="1" x14ac:dyDescent="0.15">
      <c r="A310" s="45" t="str">
        <f t="shared" si="34"/>
        <v>y</v>
      </c>
      <c r="B310" s="46">
        <f t="shared" si="34"/>
        <v>0</v>
      </c>
      <c r="C310" s="75">
        <f t="shared" si="34"/>
        <v>0</v>
      </c>
      <c r="D310" s="38"/>
      <c r="E310" s="39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  <c r="AH310" s="40"/>
      <c r="AI310" s="40"/>
      <c r="AJ310" s="40"/>
      <c r="AK310" s="40"/>
      <c r="AL310" s="40"/>
      <c r="AM310" s="40"/>
      <c r="AN310" s="51">
        <f t="shared" si="30"/>
        <v>0</v>
      </c>
    </row>
    <row r="311" spans="1:40" ht="18.600000000000001" customHeight="1" x14ac:dyDescent="0.15">
      <c r="A311" s="45" t="str">
        <f t="shared" si="34"/>
        <v>z</v>
      </c>
      <c r="B311" s="46">
        <f t="shared" si="34"/>
        <v>0</v>
      </c>
      <c r="C311" s="75">
        <f t="shared" si="34"/>
        <v>0</v>
      </c>
      <c r="D311" s="79"/>
      <c r="E311" s="39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  <c r="AK311" s="40"/>
      <c r="AL311" s="40"/>
      <c r="AM311" s="40"/>
      <c r="AN311" s="83">
        <f t="shared" si="30"/>
        <v>0</v>
      </c>
    </row>
    <row r="312" spans="1:40" ht="18.600000000000001" customHeight="1" x14ac:dyDescent="0.15">
      <c r="A312" s="58" t="str">
        <f t="shared" si="34"/>
        <v>α</v>
      </c>
      <c r="B312" s="59">
        <f t="shared" si="34"/>
        <v>0</v>
      </c>
      <c r="C312" s="90">
        <f t="shared" si="34"/>
        <v>0</v>
      </c>
      <c r="D312" s="61"/>
      <c r="E312" s="62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66">
        <f t="shared" si="30"/>
        <v>0</v>
      </c>
    </row>
    <row r="314" spans="1:40" s="85" customFormat="1" ht="15" customHeight="1" x14ac:dyDescent="0.15">
      <c r="C314" s="92"/>
      <c r="E314" s="93">
        <f t="shared" ref="E314:AM314" si="35">SUM(E69:E312)</f>
        <v>55</v>
      </c>
      <c r="F314" s="93">
        <f t="shared" si="35"/>
        <v>41</v>
      </c>
      <c r="G314" s="93">
        <f t="shared" si="35"/>
        <v>31</v>
      </c>
      <c r="H314" s="93">
        <f t="shared" si="35"/>
        <v>25</v>
      </c>
      <c r="I314" s="93">
        <f t="shared" si="35"/>
        <v>23</v>
      </c>
      <c r="J314" s="93">
        <f t="shared" si="35"/>
        <v>34</v>
      </c>
      <c r="K314" s="93">
        <f t="shared" si="35"/>
        <v>9</v>
      </c>
      <c r="L314" s="93">
        <f t="shared" si="35"/>
        <v>27</v>
      </c>
      <c r="M314" s="93">
        <f t="shared" si="35"/>
        <v>37</v>
      </c>
      <c r="N314" s="93">
        <f t="shared" si="35"/>
        <v>23</v>
      </c>
      <c r="O314" s="93">
        <f t="shared" si="35"/>
        <v>44</v>
      </c>
      <c r="P314" s="93">
        <f t="shared" si="35"/>
        <v>16</v>
      </c>
      <c r="Q314" s="93">
        <f t="shared" si="35"/>
        <v>50</v>
      </c>
      <c r="R314" s="93">
        <f t="shared" si="35"/>
        <v>9</v>
      </c>
      <c r="S314" s="93">
        <f t="shared" si="35"/>
        <v>26</v>
      </c>
      <c r="T314" s="93">
        <f t="shared" si="35"/>
        <v>23</v>
      </c>
      <c r="U314" s="93">
        <f t="shared" si="35"/>
        <v>30</v>
      </c>
      <c r="V314" s="93">
        <f t="shared" si="35"/>
        <v>6</v>
      </c>
      <c r="W314" s="93">
        <f t="shared" si="35"/>
        <v>10</v>
      </c>
      <c r="X314" s="93">
        <f t="shared" si="35"/>
        <v>24</v>
      </c>
      <c r="Y314" s="93">
        <f t="shared" si="35"/>
        <v>12</v>
      </c>
      <c r="Z314" s="93">
        <f t="shared" si="35"/>
        <v>5</v>
      </c>
      <c r="AA314" s="93">
        <f t="shared" si="35"/>
        <v>3</v>
      </c>
      <c r="AB314" s="93">
        <f t="shared" si="35"/>
        <v>48</v>
      </c>
      <c r="AC314" s="93">
        <f t="shared" si="35"/>
        <v>10</v>
      </c>
      <c r="AD314" s="93">
        <f t="shared" si="35"/>
        <v>8</v>
      </c>
      <c r="AE314" s="93">
        <f t="shared" si="35"/>
        <v>7</v>
      </c>
      <c r="AF314" s="93">
        <f t="shared" si="35"/>
        <v>1</v>
      </c>
      <c r="AG314" s="93">
        <f t="shared" si="35"/>
        <v>2</v>
      </c>
      <c r="AH314" s="93">
        <f t="shared" si="35"/>
        <v>0</v>
      </c>
      <c r="AI314" s="93">
        <f t="shared" si="35"/>
        <v>20</v>
      </c>
      <c r="AJ314" s="93">
        <f t="shared" si="35"/>
        <v>5</v>
      </c>
      <c r="AK314" s="93">
        <f t="shared" si="35"/>
        <v>5</v>
      </c>
      <c r="AL314" s="93">
        <f t="shared" si="35"/>
        <v>5</v>
      </c>
      <c r="AM314" s="93">
        <f t="shared" si="35"/>
        <v>2</v>
      </c>
      <c r="AN314" s="94">
        <f>SUM(E314:AM314)</f>
        <v>676</v>
      </c>
    </row>
  </sheetData>
  <mergeCells count="372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P34:P37"/>
    <mergeCell ref="Q34:Q37"/>
    <mergeCell ref="R34:R37"/>
    <mergeCell ref="N65:N68"/>
    <mergeCell ref="O65:O68"/>
    <mergeCell ref="P65:P68"/>
    <mergeCell ref="AK34:AK37"/>
    <mergeCell ref="AM34:AM37"/>
    <mergeCell ref="AN34:AN37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AG34:AG37"/>
    <mergeCell ref="AH34:AH37"/>
    <mergeCell ref="AI34:AI37"/>
    <mergeCell ref="AJ34:AJ37"/>
    <mergeCell ref="Y34:Y37"/>
    <mergeCell ref="Z34:Z37"/>
    <mergeCell ref="AA34:AA37"/>
    <mergeCell ref="AB34:AB37"/>
    <mergeCell ref="AC34:AC37"/>
    <mergeCell ref="AL65:AL68"/>
    <mergeCell ref="AM65:AM68"/>
    <mergeCell ref="AN65:AN68"/>
    <mergeCell ref="AC65:AC68"/>
    <mergeCell ref="AD65:AD68"/>
    <mergeCell ref="AE65:AE68"/>
    <mergeCell ref="AF65:AF68"/>
    <mergeCell ref="AG65:AG68"/>
    <mergeCell ref="AH65:AH68"/>
    <mergeCell ref="A69:C69"/>
    <mergeCell ref="A96:C99"/>
    <mergeCell ref="E96:E99"/>
    <mergeCell ref="F96:F99"/>
    <mergeCell ref="G96:G99"/>
    <mergeCell ref="H96:H99"/>
    <mergeCell ref="AI65:AI68"/>
    <mergeCell ref="AJ65:AJ68"/>
    <mergeCell ref="AK65:AK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K65:K68"/>
    <mergeCell ref="L65:L68"/>
    <mergeCell ref="M65:M68"/>
    <mergeCell ref="O96:O99"/>
    <mergeCell ref="P96:P99"/>
    <mergeCell ref="Q96:Q99"/>
    <mergeCell ref="R96:R99"/>
    <mergeCell ref="S96:S99"/>
    <mergeCell ref="T96:T99"/>
    <mergeCell ref="I96:I99"/>
    <mergeCell ref="J96:J99"/>
    <mergeCell ref="K96:K99"/>
    <mergeCell ref="L96:L99"/>
    <mergeCell ref="M96:M99"/>
    <mergeCell ref="N96:N99"/>
    <mergeCell ref="AC96:AC99"/>
    <mergeCell ref="AD96:AD99"/>
    <mergeCell ref="AE96:AE99"/>
    <mergeCell ref="AF96:AF99"/>
    <mergeCell ref="U96:U99"/>
    <mergeCell ref="V96:V99"/>
    <mergeCell ref="W96:W99"/>
    <mergeCell ref="X96:X99"/>
    <mergeCell ref="Y96:Y99"/>
    <mergeCell ref="Z96:Z99"/>
    <mergeCell ref="L127:L130"/>
    <mergeCell ref="M127:M130"/>
    <mergeCell ref="N127:N130"/>
    <mergeCell ref="O127:O130"/>
    <mergeCell ref="P127:P130"/>
    <mergeCell ref="Q127:Q130"/>
    <mergeCell ref="AM96:AM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AG96:AG99"/>
    <mergeCell ref="AH96:AH99"/>
    <mergeCell ref="AI96:AI99"/>
    <mergeCell ref="AJ96:AJ99"/>
    <mergeCell ref="AK96:AK99"/>
    <mergeCell ref="AL96:AL99"/>
    <mergeCell ref="AA96:AA99"/>
    <mergeCell ref="AB96:AB99"/>
    <mergeCell ref="AJ127:AJ130"/>
    <mergeCell ref="AK127:AK130"/>
    <mergeCell ref="AL127:AL130"/>
    <mergeCell ref="AM127:AM130"/>
    <mergeCell ref="AN127:AN130"/>
    <mergeCell ref="A131:C131"/>
    <mergeCell ref="AD127:AD130"/>
    <mergeCell ref="AE127:AE130"/>
    <mergeCell ref="AF127:AF130"/>
    <mergeCell ref="AG127:AG130"/>
    <mergeCell ref="AH127:AH130"/>
    <mergeCell ref="AI127:AI130"/>
    <mergeCell ref="X127:X130"/>
    <mergeCell ref="Y127:Y130"/>
    <mergeCell ref="Z127:Z130"/>
    <mergeCell ref="AA127:AA130"/>
    <mergeCell ref="AB127:AB130"/>
    <mergeCell ref="AC127:AC130"/>
    <mergeCell ref="R127:R130"/>
    <mergeCell ref="S127:S130"/>
    <mergeCell ref="T127:T130"/>
    <mergeCell ref="U127:U130"/>
    <mergeCell ref="V127:V130"/>
    <mergeCell ref="W127:W130"/>
    <mergeCell ref="J158:J161"/>
    <mergeCell ref="K158:K161"/>
    <mergeCell ref="L158:L161"/>
    <mergeCell ref="M158:M161"/>
    <mergeCell ref="N158:N161"/>
    <mergeCell ref="O158:O161"/>
    <mergeCell ref="A158:C161"/>
    <mergeCell ref="E158:E161"/>
    <mergeCell ref="F158:F161"/>
    <mergeCell ref="G158:G161"/>
    <mergeCell ref="H158:H161"/>
    <mergeCell ref="I158:I161"/>
    <mergeCell ref="X158:X161"/>
    <mergeCell ref="Y158:Y161"/>
    <mergeCell ref="Z158:Z161"/>
    <mergeCell ref="AA158:AA161"/>
    <mergeCell ref="P158:P161"/>
    <mergeCell ref="Q158:Q161"/>
    <mergeCell ref="R158:R161"/>
    <mergeCell ref="S158:S161"/>
    <mergeCell ref="T158:T161"/>
    <mergeCell ref="U158:U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L189:L192"/>
    <mergeCell ref="AH158:AH161"/>
    <mergeCell ref="AI158:AI161"/>
    <mergeCell ref="AJ158:AJ161"/>
    <mergeCell ref="AK158:AK161"/>
    <mergeCell ref="AL158:AL161"/>
    <mergeCell ref="AM158:AM161"/>
    <mergeCell ref="AB158:AB161"/>
    <mergeCell ref="AC158:AC161"/>
    <mergeCell ref="AD158:AD161"/>
    <mergeCell ref="AE158:AE161"/>
    <mergeCell ref="AF158:AF161"/>
    <mergeCell ref="AG158:AG161"/>
    <mergeCell ref="V158:V161"/>
    <mergeCell ref="W158:W161"/>
    <mergeCell ref="A193:C193"/>
    <mergeCell ref="A220:C223"/>
    <mergeCell ref="E220:E223"/>
    <mergeCell ref="F220:F223"/>
    <mergeCell ref="G220:G223"/>
    <mergeCell ref="H220:H223"/>
    <mergeCell ref="I220:I223"/>
    <mergeCell ref="AE189:AE192"/>
    <mergeCell ref="AF189:AF192"/>
    <mergeCell ref="Y189:Y192"/>
    <mergeCell ref="Z189:Z192"/>
    <mergeCell ref="AA189:AA192"/>
    <mergeCell ref="AB189:AB192"/>
    <mergeCell ref="AC189:AC192"/>
    <mergeCell ref="AD189:AD192"/>
    <mergeCell ref="S189:S192"/>
    <mergeCell ref="T189:T192"/>
    <mergeCell ref="U189:U192"/>
    <mergeCell ref="V189:V192"/>
    <mergeCell ref="W189:W192"/>
    <mergeCell ref="X189:X192"/>
    <mergeCell ref="M189:M192"/>
    <mergeCell ref="N189:N192"/>
    <mergeCell ref="O189:O192"/>
    <mergeCell ref="J220:J223"/>
    <mergeCell ref="K220:K223"/>
    <mergeCell ref="L220:L223"/>
    <mergeCell ref="M220:M223"/>
    <mergeCell ref="N220:N223"/>
    <mergeCell ref="O220:O223"/>
    <mergeCell ref="AK189:AK192"/>
    <mergeCell ref="AM189:AM192"/>
    <mergeCell ref="AN189:AN192"/>
    <mergeCell ref="AG189:AG192"/>
    <mergeCell ref="AH189:AH192"/>
    <mergeCell ref="AI189:AI192"/>
    <mergeCell ref="AJ189:AJ192"/>
    <mergeCell ref="P189:P192"/>
    <mergeCell ref="Q189:Q192"/>
    <mergeCell ref="R189:R192"/>
    <mergeCell ref="X220:X223"/>
    <mergeCell ref="Y220:Y223"/>
    <mergeCell ref="Z220:Z223"/>
    <mergeCell ref="AA220:AA223"/>
    <mergeCell ref="P220:P223"/>
    <mergeCell ref="Q220:Q223"/>
    <mergeCell ref="R220:R223"/>
    <mergeCell ref="S220:S223"/>
    <mergeCell ref="T220:T223"/>
    <mergeCell ref="U220:U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L251:L254"/>
    <mergeCell ref="AH220:AH223"/>
    <mergeCell ref="AI220:AI223"/>
    <mergeCell ref="AJ220:AJ223"/>
    <mergeCell ref="AK220:AK223"/>
    <mergeCell ref="AL220:AL223"/>
    <mergeCell ref="AM220:AM223"/>
    <mergeCell ref="AB220:AB223"/>
    <mergeCell ref="AC220:AC223"/>
    <mergeCell ref="AD220:AD223"/>
    <mergeCell ref="AE220:AE223"/>
    <mergeCell ref="AF220:AF223"/>
    <mergeCell ref="AG220:AG223"/>
    <mergeCell ref="V220:V223"/>
    <mergeCell ref="W220:W223"/>
    <mergeCell ref="AN251:AN254"/>
    <mergeCell ref="A255:C255"/>
    <mergeCell ref="A282:C285"/>
    <mergeCell ref="E282:E285"/>
    <mergeCell ref="F282:F285"/>
    <mergeCell ref="G282:G285"/>
    <mergeCell ref="H282:H285"/>
    <mergeCell ref="AE251:AE254"/>
    <mergeCell ref="AF251:AF254"/>
    <mergeCell ref="AG251:AG254"/>
    <mergeCell ref="AH251:AH254"/>
    <mergeCell ref="AI251:AI254"/>
    <mergeCell ref="AJ251:AJ254"/>
    <mergeCell ref="Y251:Y254"/>
    <mergeCell ref="Z251:Z254"/>
    <mergeCell ref="AA251:AA254"/>
    <mergeCell ref="AB251:AB254"/>
    <mergeCell ref="AC251:AC254"/>
    <mergeCell ref="AD251:AD254"/>
    <mergeCell ref="S251:S254"/>
    <mergeCell ref="T251:T254"/>
    <mergeCell ref="U251:U254"/>
    <mergeCell ref="V251:V254"/>
    <mergeCell ref="W251:W254"/>
    <mergeCell ref="I282:I285"/>
    <mergeCell ref="J282:J285"/>
    <mergeCell ref="K282:K285"/>
    <mergeCell ref="L282:L285"/>
    <mergeCell ref="M282:M285"/>
    <mergeCell ref="N282:N285"/>
    <mergeCell ref="AK251:AK254"/>
    <mergeCell ref="AL251:AL254"/>
    <mergeCell ref="AM251:AM254"/>
    <mergeCell ref="X251:X254"/>
    <mergeCell ref="M251:M254"/>
    <mergeCell ref="N251:N254"/>
    <mergeCell ref="O251:O254"/>
    <mergeCell ref="P251:P254"/>
    <mergeCell ref="Q251:Q254"/>
    <mergeCell ref="R251:R254"/>
    <mergeCell ref="U282:U285"/>
    <mergeCell ref="V282:V285"/>
    <mergeCell ref="W282:W285"/>
    <mergeCell ref="X282:X285"/>
    <mergeCell ref="Y282:Y285"/>
    <mergeCell ref="Z282:Z285"/>
    <mergeCell ref="O282:O285"/>
    <mergeCell ref="P282:P285"/>
    <mergeCell ref="Q282:Q285"/>
    <mergeCell ref="R282:R285"/>
    <mergeCell ref="S282:S285"/>
    <mergeCell ref="T282:T285"/>
    <mergeCell ref="AM282:AM285"/>
    <mergeCell ref="AN282:AN285"/>
    <mergeCell ref="AG282:AG285"/>
    <mergeCell ref="AH282:AH285"/>
    <mergeCell ref="AI282:AI285"/>
    <mergeCell ref="AJ282:AJ285"/>
    <mergeCell ref="AK282:AK285"/>
    <mergeCell ref="AL282:AL285"/>
    <mergeCell ref="AA282:AA285"/>
    <mergeCell ref="AB282:AB285"/>
    <mergeCell ref="AC282:AC285"/>
    <mergeCell ref="AD282:AD285"/>
    <mergeCell ref="AE282:AE285"/>
    <mergeCell ref="AF282:AF285"/>
  </mergeCells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9" manualBreakCount="9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2025-02-21T05:46:24Z</dcterms:created>
  <dcterms:modified xsi:type="dcterms:W3CDTF">2025-02-21T06:18:14Z</dcterms:modified>
</cp:coreProperties>
</file>