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4"/>
  <workbookPr/>
  <mc:AlternateContent xmlns:mc="http://schemas.openxmlformats.org/markup-compatibility/2006">
    <mc:Choice Requires="x15">
      <x15ac:absPath xmlns:x15ac="http://schemas.microsoft.com/office/spreadsheetml/2010/11/ac" url="N:\★新フォルダ体系\●01 共有\06_財政指標\財政状況資料集（総務省）\平成31年度（平成29年度版）\(6)ホームページ掲載（公会計分追加）\"/>
    </mc:Choice>
  </mc:AlternateContent>
  <xr:revisionPtr revIDLastSave="0" documentId="13_ncr:1_{E589621C-732D-46CD-99D9-EFD5387C8A7B}"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 r:id="rId19"/>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E35" i="10"/>
  <c r="AM35" i="10"/>
  <c r="C34" i="10"/>
  <c r="U34" i="10" l="1"/>
  <c r="U35" i="10" s="1"/>
  <c r="U36"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AM34" i="10"/>
  <c r="BE34" i="10"/>
  <c r="CO34" i="10" l="1"/>
  <c r="CO35" i="10" s="1"/>
  <c r="CO36" i="10" s="1"/>
  <c r="CO37" i="10" s="1"/>
</calcChain>
</file>

<file path=xl/sharedStrings.xml><?xml version="1.0" encoding="utf-8"?>
<sst xmlns="http://schemas.openxmlformats.org/spreadsheetml/2006/main" count="1080" uniqueCount="592">
  <si>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</si>
  <si>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</si>
  <si>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</si>
  <si>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</si>
  <si>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</si>
  <si>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</si>
  <si>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</si>
  <si>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</si>
  <si>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</si>
  <si>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</si>
  <si>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</si>
  <si>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</si>
  <si>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</si>
  <si>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</si>
  <si>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</si>
  <si>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</si>
  <si>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</si>
  <si>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</si>
  <si>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</si>
  <si>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</si>
  <si>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</si>
  <si>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</si>
  <si>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</si>
  <si>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</si>
  <si>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</si>
  <si>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</si>
  <si>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</si>
  <si>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</si>
  <si>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</si>
  <si>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</si>
  <si>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</si>
  <si>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</si>
  <si>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</si>
  <si>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</si>
  <si>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</si>
  <si>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</si>
  <si>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</si>
  <si>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</si>
  <si>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</si>
  <si>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</si>
  <si>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</si>
  <si>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</si>
  <si>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</si>
  <si>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</si>
  <si>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</si>
  <si>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</si>
  <si>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</si>
  <si>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</si>
  <si>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</si>
  <si>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</si>
  <si>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</si>
  <si>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</si>
  <si>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</si>
  <si>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</si>
  <si>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</si>
  <si>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</si>
  <si>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</si>
  <si>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</si>
  <si>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</si>
  <si>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</si>
  <si>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</si>
  <si>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</si>
  <si>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</si>
  <si>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</si>
  <si>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</si>
  <si>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</si>
  <si>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</si>
  <si>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</si>
  <si>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</si>
  <si>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</si>
  <si>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</si>
  <si>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</si>
  <si>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</si>
  <si>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</si>
  <si>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</si>
  <si>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</si>
  <si>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</si>
  <si>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</si>
  <si>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</si>
  <si>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</si>
  <si>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</si>
  <si>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</si>
  <si>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</si>
  <si>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</si>
  <si>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</si>
  <si>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</si>
  <si>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</si>
  <si>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</si>
  <si>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</si>
  <si>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</si>
  <si>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</si>
  <si>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</si>
  <si>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日野市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</si>
  <si>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</si>
  <si>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</si>
  <si>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</si>
  <si>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</si>
  <si>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</si>
  <si>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</si>
  <si>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</si>
  <si>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</si>
  <si>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</si>
  <si>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</si>
  <si>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</si>
  <si>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</si>
  <si>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</si>
  <si>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</si>
  <si>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</si>
  <si>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</si>
  <si>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</si>
  <si>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</si>
  <si>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</si>
  <si>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</si>
  <si>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</si>
  <si>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</si>
  <si>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</si>
  <si>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</si>
  <si>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</si>
  <si>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</si>
  <si>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</si>
  <si>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</si>
  <si>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</si>
  <si>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</si>
  <si>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</si>
  <si>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</si>
  <si>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</si>
  <si>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</si>
  <si>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</si>
  <si>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</si>
  <si>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</si>
  <si>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</si>
  <si>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</si>
  <si>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</si>
  <si>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</si>
  <si>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</si>
  <si>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</si>
  <si>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</si>
  <si>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</si>
  <si>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</si>
  <si>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</si>
  <si>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</si>
  <si>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</si>
  <si>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</si>
  <si>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</si>
  <si>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</si>
  <si>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</si>
  <si>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</si>
  <si>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</si>
  <si>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</si>
  <si>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</si>
  <si>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</si>
  <si>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</si>
  <si>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</si>
  <si>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</si>
  <si>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</si>
  <si>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</si>
  <si>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</si>
  <si>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</si>
  <si>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</si>
  <si>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</si>
  <si>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</si>
  <si>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</si>
  <si>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</si>
  <si>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</si>
  <si>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</si>
  <si>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</si>
  <si>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</si>
  <si>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</si>
  <si>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</si>
  <si>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</si>
  <si>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</si>
  <si>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</si>
  <si>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</si>
  <si>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</si>
  <si>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</si>
  <si>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</si>
  <si>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</si>
  <si>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</si>
  <si>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</si>
  <si>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</si>
  <si>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</si>
  <si>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</si>
  <si>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</si>
  <si>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</si>
  <si>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</si>
  <si>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</si>
  <si>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</si>
  <si>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</si>
  <si>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</si>
  <si>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</si>
  <si>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</si>
  <si>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</si>
  <si>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</si>
  <si>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</si>
  <si>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</si>
  <si>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</si>
  <si>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</si>
  <si>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</si>
  <si>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</si>
  <si>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</si>
  <si>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</si>
  <si>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</si>
  <si>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</si>
  <si>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</si>
  <si>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</si>
  <si>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</si>
  <si>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</si>
  <si>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</si>
  <si>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東京都日野市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</si>
  <si>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</si>
  <si>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</si>
  <si>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</si>
  <si>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</si>
  <si>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</si>
  <si>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</si>
  <si>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</si>
  <si>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</si>
  <si>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</si>
  <si>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</si>
  <si>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</si>
  <si>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</si>
  <si>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</si>
  <si>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</si>
  <si>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</si>
  <si>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</si>
  <si>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</si>
  <si>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</si>
  <si>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</si>
  <si>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</si>
  <si>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</si>
  <si>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</si>
  <si>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</si>
  <si>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</si>
  <si>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</si>
  <si>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</si>
  <si>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</si>
  <si>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</si>
  <si>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</si>
  <si>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</si>
  <si>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</si>
  <si>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</si>
  <si>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</si>
  <si>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</si>
  <si>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</si>
  <si>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</si>
  <si>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</si>
  <si>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</si>
  <si>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</si>
  <si>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</si>
  <si>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</si>
  <si>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</si>
  <si>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</si>
  <si>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</si>
  <si>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</si>
  <si>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</si>
  <si>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</si>
  <si>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</si>
  <si>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</si>
  <si>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</si>
  <si>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</si>
  <si>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</si>
  <si>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</si>
  <si>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</si>
  <si>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</si>
  <si>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</si>
  <si>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</si>
  <si>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</si>
  <si>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</si>
  <si>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</si>
  <si>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</si>
  <si>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</si>
  <si>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</si>
  <si>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</si>
  <si>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</si>
  <si>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</si>
  <si>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</si>
  <si>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</si>
  <si>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</si>
  <si>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</si>
  <si>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</si>
  <si>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</si>
  <si>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</si>
  <si>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</si>
  <si>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</si>
  <si>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</si>
  <si>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</si>
  <si>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</si>
  <si>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</si>
  <si>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</si>
  <si>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</si>
  <si>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</si>
  <si>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</si>
  <si>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</si>
  <si>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</si>
  <si>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</si>
  <si>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</si>
  <si>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</si>
  <si>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</si>
  <si>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</si>
  <si>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</si>
  <si>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</si>
  <si>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</si>
  <si>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</si>
  <si>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</si>
  <si>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</si>
  <si>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</si>
  <si>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</si>
  <si>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</si>
  <si>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</si>
  <si>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</si>
  <si>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</si>
  <si>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</si>
  <si>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</si>
  <si>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</si>
  <si>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</si>
  <si>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</si>
  <si>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</si>
  <si>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</si>
  <si>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</si>
  <si>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</si>
  <si>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</si>
  <si>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</si>
  <si>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</si>
  <si>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</si>
  <si>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</si>
  <si>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</si>
  <si>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</si>
  <si>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</si>
  <si>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</si>
  <si>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</si>
  <si>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</si>
  <si>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</si>
  <si>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</si>
  <si>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</si>
  <si>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</si>
  <si>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</si>
  <si>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</si>
  <si>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</si>
  <si>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</si>
  <si>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</si>
  <si>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</si>
  <si>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</si>
  <si>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</si>
  <si>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</si>
  <si>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</si>
  <si>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</si>
  <si>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</si>
  <si>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</si>
  <si>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</si>
  <si>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</si>
  <si>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</si>
  <si>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</si>
  <si>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</si>
  <si>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</si>
  <si>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</si>
  <si>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</si>
  <si>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</si>
  <si>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</si>
  <si>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</si>
  <si>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</si>
  <si>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東京都日野市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</si>
  <si>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</si>
  <si>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</si>
  <si>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</si>
  <si>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</si>
  <si>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</si>
  <si>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</si>
  <si>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</si>
  <si>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</si>
  <si>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</si>
  <si>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</si>
  <si>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</si>
  <si>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</si>
  <si>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</si>
  <si>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</si>
  <si>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</si>
  <si>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</si>
  <si>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</si>
  <si>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</si>
  <si>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</si>
  <si>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</si>
  <si>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</si>
  <si>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</si>
  <si>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</si>
  <si>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</si>
  <si>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</si>
  <si>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</si>
  <si>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</si>
  <si>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</si>
  <si>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</si>
  <si>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</si>
  <si>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</si>
  <si>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</si>
  <si>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</si>
  <si>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</si>
  <si>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</si>
  <si>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</si>
  <si>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</si>
  <si>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市立病院事業会計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</si>
  <si>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</si>
  <si>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</si>
  <si>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</si>
  <si>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</si>
  <si>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</si>
  <si>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</si>
  <si>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</si>
  <si>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</si>
  <si>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</si>
  <si>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</si>
  <si>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</si>
  <si>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</si>
  <si>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</si>
  <si>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</si>
  <si>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</si>
  <si>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</si>
  <si>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</si>
  <si>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</si>
  <si>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</si>
  <si>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</si>
  <si>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</si>
  <si>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</si>
  <si>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</si>
  <si>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</si>
  <si>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</si>
  <si>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</si>
  <si>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</si>
  <si>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</si>
  <si>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</si>
  <si>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</si>
  <si>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</si>
  <si>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</si>
  <si>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</si>
  <si>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</si>
  <si>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</si>
  <si>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</si>
  <si>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</si>
  <si>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</si>
  <si>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</si>
  <si>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</si>
  <si>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</si>
  <si>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</si>
  <si>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</si>
  <si>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</si>
  <si>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</si>
  <si>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</si>
  <si>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</si>
  <si>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</si>
  <si>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</si>
  <si>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</si>
  <si>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</si>
  <si>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</si>
  <si>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</si>
  <si>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</si>
  <si>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</si>
  <si>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</si>
  <si>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</si>
  <si>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</si>
  <si>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</si>
  <si>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</si>
  <si>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</si>
  <si>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</si>
  <si>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</si>
  <si>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</si>
  <si>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</si>
  <si>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</si>
  <si>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</si>
  <si>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</si>
  <si>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</si>
  <si>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</si>
  <si>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</si>
  <si>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</si>
  <si>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</si>
  <si>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</si>
  <si>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</si>
  <si>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</si>
  <si>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</si>
  <si>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</si>
  <si>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</si>
  <si>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</si>
  <si>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</si>
  <si>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</si>
  <si>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</si>
  <si>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</si>
  <si>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</si>
  <si>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</si>
  <si>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</si>
  <si>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</si>
  <si>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</si>
  <si>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</si>
  <si>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</si>
  <si>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</si>
  <si>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</si>
  <si>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</si>
  <si>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</si>
  <si>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</si>
  <si>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</si>
  <si>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</si>
  <si>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</si>
  <si>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</si>
  <si>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</si>
  <si>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</si>
  <si>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</si>
  <si>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</si>
  <si>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</si>
  <si>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</si>
  <si>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</si>
  <si>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</si>
  <si>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</si>
  <si>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</si>
  <si>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</si>
  <si>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</si>
  <si>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</si>
  <si>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</si>
  <si>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</si>
  <si>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</si>
  <si>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</si>
  <si>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</si>
  <si>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</si>
  <si>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</si>
  <si>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</si>
  <si>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</si>
  <si>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</si>
  <si>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</si>
  <si>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</si>
  <si>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</si>
  <si>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</si>
  <si>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</si>
  <si>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</si>
  <si>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</si>
  <si>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</si>
  <si>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</si>
  <si>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</si>
  <si>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</si>
  <si>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</si>
  <si>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</si>
  <si>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</si>
  <si>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</si>
  <si>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</si>
  <si>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</si>
  <si>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</si>
  <si>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</si>
  <si>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</si>
  <si>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</si>
  <si>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</si>
  <si>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</si>
  <si>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</si>
  <si>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1.66</t>
  </si>
  <si>
    <t>▲ 0.07</t>
  </si>
  <si>
    <t>▲ 1.86</t>
  </si>
  <si>
    <t>一般会計</t>
  </si>
  <si>
    <t>市立病院事業会計</t>
  </si>
  <si>
    <t>国民健康保険特別会計</t>
  </si>
  <si>
    <t>土地区画整理事業特別会計</t>
  </si>
  <si>
    <t>介護保険特別会計</t>
  </si>
  <si>
    <t>後期高齢者医療特別会計</t>
  </si>
  <si>
    <t>下水道事業特別会計</t>
  </si>
  <si>
    <t>その他会計（赤字）</t>
  </si>
  <si>
    <t>その他会計（黒字）</t>
  </si>
  <si>
    <t>東京都市町村総合事務組合（一般会計）</t>
    <rPh sb="0" eb="3">
      <t>トウキョウト</t>
    </rPh>
    <rPh sb="3" eb="6">
      <t>シチョウソン</t>
    </rPh>
    <rPh sb="6" eb="8">
      <t>ソウゴウ</t>
    </rPh>
    <rPh sb="8" eb="10">
      <t>ジム</t>
    </rPh>
    <rPh sb="10" eb="12">
      <t>クミアイ</t>
    </rPh>
    <rPh sb="13" eb="15">
      <t>イッパン</t>
    </rPh>
    <rPh sb="15" eb="17">
      <t>カイケイ</t>
    </rPh>
    <phoneticPr fontId="5"/>
  </si>
  <si>
    <t>東京都市町村総合事務組合（東京都市町村民交通災害共済事業特別会計）</t>
    <rPh sb="0" eb="3">
      <t>トウキョウト</t>
    </rPh>
    <rPh sb="3" eb="6">
      <t>シチョウソン</t>
    </rPh>
    <rPh sb="6" eb="8">
      <t>ソウゴウ</t>
    </rPh>
    <rPh sb="8" eb="10">
      <t>ジム</t>
    </rPh>
    <rPh sb="10" eb="12">
      <t>クミアイ</t>
    </rPh>
    <rPh sb="13" eb="16">
      <t>トウキョウト</t>
    </rPh>
    <rPh sb="16" eb="19">
      <t>シチョウソン</t>
    </rPh>
    <rPh sb="19" eb="20">
      <t>ミン</t>
    </rPh>
    <rPh sb="20" eb="22">
      <t>コウツウ</t>
    </rPh>
    <rPh sb="22" eb="24">
      <t>サイガイ</t>
    </rPh>
    <rPh sb="24" eb="26">
      <t>キョウサイ</t>
    </rPh>
    <rPh sb="26" eb="28">
      <t>ジギョウ</t>
    </rPh>
    <rPh sb="28" eb="30">
      <t>トクベツ</t>
    </rPh>
    <rPh sb="30" eb="32">
      <t>カイケイ</t>
    </rPh>
    <phoneticPr fontId="5"/>
  </si>
  <si>
    <t>東京都十一市競輪事業組合</t>
    <rPh sb="0" eb="3">
      <t>トウキョウト</t>
    </rPh>
    <rPh sb="3" eb="5">
      <t>ジュウイチ</t>
    </rPh>
    <rPh sb="5" eb="6">
      <t>シ</t>
    </rPh>
    <rPh sb="6" eb="8">
      <t>ケイリン</t>
    </rPh>
    <rPh sb="8" eb="10">
      <t>ジギョウ</t>
    </rPh>
    <rPh sb="10" eb="12">
      <t>クミアイ</t>
    </rPh>
    <phoneticPr fontId="5"/>
  </si>
  <si>
    <t>東京都四市競艇事業組合</t>
    <rPh sb="0" eb="3">
      <t>トウキョウト</t>
    </rPh>
    <rPh sb="3" eb="4">
      <t>ヨン</t>
    </rPh>
    <rPh sb="4" eb="5">
      <t>シ</t>
    </rPh>
    <rPh sb="5" eb="7">
      <t>キョウテイ</t>
    </rPh>
    <rPh sb="7" eb="9">
      <t>ジギョウ</t>
    </rPh>
    <rPh sb="9" eb="11">
      <t>クミアイ</t>
    </rPh>
    <phoneticPr fontId="5"/>
  </si>
  <si>
    <t>東京たま広域資源循環組合</t>
    <rPh sb="0" eb="2">
      <t>トウキョウ</t>
    </rPh>
    <rPh sb="4" eb="6">
      <t>コウイキ</t>
    </rPh>
    <rPh sb="6" eb="8">
      <t>シゲン</t>
    </rPh>
    <rPh sb="8" eb="10">
      <t>ジュンカン</t>
    </rPh>
    <rPh sb="10" eb="12">
      <t>クミアイ</t>
    </rPh>
    <phoneticPr fontId="5"/>
  </si>
  <si>
    <t>南多摩斎場組合</t>
    <rPh sb="0" eb="3">
      <t>ミナミタマ</t>
    </rPh>
    <rPh sb="3" eb="5">
      <t>サイジョウ</t>
    </rPh>
    <rPh sb="5" eb="7">
      <t>クミアイ</t>
    </rPh>
    <phoneticPr fontId="5"/>
  </si>
  <si>
    <t>東京都後期高齢者医療広域連合（一般会計）</t>
    <phoneticPr fontId="5"/>
  </si>
  <si>
    <t>東京都後期高齢者医療広域連合（後期高齢者医療特別会計）</t>
    <phoneticPr fontId="5"/>
  </si>
  <si>
    <t>浅川清流環境組合</t>
    <rPh sb="0" eb="2">
      <t>アサカワ</t>
    </rPh>
    <rPh sb="2" eb="4">
      <t>セイリュウ</t>
    </rPh>
    <rPh sb="4" eb="6">
      <t>カンキョウ</t>
    </rPh>
    <rPh sb="6" eb="8">
      <t>クミアイ</t>
    </rPh>
    <phoneticPr fontId="2"/>
  </si>
  <si>
    <t>日野市土地開発公社</t>
    <rPh sb="0" eb="3">
      <t>ヒノシ</t>
    </rPh>
    <rPh sb="3" eb="5">
      <t>トチ</t>
    </rPh>
    <rPh sb="5" eb="7">
      <t>カイハツ</t>
    </rPh>
    <rPh sb="7" eb="9">
      <t>コウシャ</t>
    </rPh>
    <phoneticPr fontId="5"/>
  </si>
  <si>
    <t>株式会社日野市企業公社</t>
    <rPh sb="0" eb="2">
      <t>カブシキ</t>
    </rPh>
    <rPh sb="2" eb="4">
      <t>カイシャ</t>
    </rPh>
    <rPh sb="4" eb="7">
      <t>ヒノシ</t>
    </rPh>
    <rPh sb="7" eb="9">
      <t>キギョウ</t>
    </rPh>
    <rPh sb="9" eb="11">
      <t>コウシャ</t>
    </rPh>
    <phoneticPr fontId="5"/>
  </si>
  <si>
    <t>公益財団法人日野市環境緑化協会</t>
    <rPh sb="0" eb="2">
      <t>コウエキ</t>
    </rPh>
    <rPh sb="2" eb="3">
      <t>ザイ</t>
    </rPh>
    <rPh sb="3" eb="4">
      <t>ダン</t>
    </rPh>
    <rPh sb="4" eb="6">
      <t>ホウジン</t>
    </rPh>
    <rPh sb="6" eb="9">
      <t>ヒノシ</t>
    </rPh>
    <rPh sb="9" eb="11">
      <t>カンキョウ</t>
    </rPh>
    <rPh sb="11" eb="13">
      <t>リョクカ</t>
    </rPh>
    <rPh sb="13" eb="15">
      <t>キョウカイ</t>
    </rPh>
    <phoneticPr fontId="5"/>
  </si>
  <si>
    <t>多摩都市モノレール株式会社</t>
    <rPh sb="0" eb="2">
      <t>タマ</t>
    </rPh>
    <rPh sb="2" eb="4">
      <t>トシ</t>
    </rPh>
    <rPh sb="9" eb="11">
      <t>カブシキ</t>
    </rPh>
    <rPh sb="11" eb="13">
      <t>カイシャ</t>
    </rPh>
    <phoneticPr fontId="5"/>
  </si>
  <si>
    <t>-</t>
    <phoneticPr fontId="2"/>
  </si>
  <si>
    <t>-</t>
    <phoneticPr fontId="2"/>
  </si>
  <si>
    <t>-</t>
    <phoneticPr fontId="2"/>
  </si>
  <si>
    <t>ごみ処理関連施設及び周辺環境整備基金</t>
    <phoneticPr fontId="11"/>
  </si>
  <si>
    <t>土地区画整理事業基金</t>
    <phoneticPr fontId="11"/>
  </si>
  <si>
    <t>公共施設建設基金</t>
    <phoneticPr fontId="11"/>
  </si>
  <si>
    <t>職員退職手当基金</t>
    <phoneticPr fontId="11"/>
  </si>
  <si>
    <t>学校施設整備基金</t>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</si>
  <si>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</si>
  <si>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</si>
  <si>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</si>
  <si>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</si>
  <si>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類似団体との比較では、これまで同様に、将来負担比率は平均より低く、有形固定資産減価償却率は高いという状況である。
現在、市役所本庁舎の耐震・長寿命化工事、ごみ処理施設と体育館の更新を予定しており、将来負担比率の増、有形固定資産減価償却率の減を見込んでいる。
公共施設の老朽化対策は必要であるが、過度な将来負担比率とならないように留意しながら、長期的な視点を持って進めていく。
</t>
    <rPh sb="0" eb="2">
      <t>ルイジ</t>
    </rPh>
    <rPh sb="2" eb="4">
      <t>ダンタイ</t>
    </rPh>
    <rPh sb="6" eb="8">
      <t>ヒカク</t>
    </rPh>
    <rPh sb="15" eb="17">
      <t>ドウヨウ</t>
    </rPh>
    <rPh sb="19" eb="21">
      <t>ショウライ</t>
    </rPh>
    <rPh sb="21" eb="23">
      <t>フタン</t>
    </rPh>
    <rPh sb="23" eb="25">
      <t>ヒリツ</t>
    </rPh>
    <rPh sb="26" eb="28">
      <t>ヘイキン</t>
    </rPh>
    <rPh sb="30" eb="31">
      <t>ヒク</t>
    </rPh>
    <rPh sb="33" eb="35">
      <t>ユウケイ</t>
    </rPh>
    <rPh sb="35" eb="37">
      <t>コテイ</t>
    </rPh>
    <rPh sb="37" eb="39">
      <t>シサン</t>
    </rPh>
    <rPh sb="39" eb="41">
      <t>ゲンカ</t>
    </rPh>
    <rPh sb="41" eb="43">
      <t>ショウキャク</t>
    </rPh>
    <rPh sb="43" eb="44">
      <t>リツ</t>
    </rPh>
    <rPh sb="45" eb="46">
      <t>タカ</t>
    </rPh>
    <rPh sb="50" eb="52">
      <t>ジョウキョウ</t>
    </rPh>
    <rPh sb="57" eb="59">
      <t>ゲンザイ</t>
    </rPh>
    <rPh sb="60" eb="63">
      <t>シヤクショ</t>
    </rPh>
    <rPh sb="63" eb="64">
      <t>ホン</t>
    </rPh>
    <rPh sb="64" eb="66">
      <t>チョウシャ</t>
    </rPh>
    <rPh sb="67" eb="69">
      <t>タイシン</t>
    </rPh>
    <rPh sb="70" eb="73">
      <t>チョウジュミョウ</t>
    </rPh>
    <rPh sb="73" eb="74">
      <t>カ</t>
    </rPh>
    <rPh sb="74" eb="76">
      <t>コウジ</t>
    </rPh>
    <rPh sb="79" eb="81">
      <t>ショリ</t>
    </rPh>
    <rPh sb="81" eb="83">
      <t>シセツ</t>
    </rPh>
    <rPh sb="84" eb="87">
      <t>タイイクカン</t>
    </rPh>
    <rPh sb="88" eb="90">
      <t>コウシン</t>
    </rPh>
    <rPh sb="91" eb="93">
      <t>ヨテイ</t>
    </rPh>
    <rPh sb="98" eb="100">
      <t>ショウライ</t>
    </rPh>
    <rPh sb="100" eb="102">
      <t>フタン</t>
    </rPh>
    <rPh sb="102" eb="104">
      <t>ヒリツ</t>
    </rPh>
    <rPh sb="105" eb="106">
      <t>ゾウ</t>
    </rPh>
    <rPh sb="107" eb="109">
      <t>ユウケイ</t>
    </rPh>
    <rPh sb="109" eb="111">
      <t>コテイ</t>
    </rPh>
    <rPh sb="111" eb="113">
      <t>シサン</t>
    </rPh>
    <rPh sb="113" eb="115">
      <t>ゲンカ</t>
    </rPh>
    <rPh sb="115" eb="117">
      <t>ショウキャク</t>
    </rPh>
    <rPh sb="117" eb="118">
      <t>リツ</t>
    </rPh>
    <rPh sb="119" eb="120">
      <t>ゲン</t>
    </rPh>
    <rPh sb="121" eb="123">
      <t>ミコ</t>
    </rPh>
    <rPh sb="129" eb="131">
      <t>コウキョウ</t>
    </rPh>
    <rPh sb="131" eb="133">
      <t>シセツ</t>
    </rPh>
    <rPh sb="134" eb="137">
      <t>ロウキュウカ</t>
    </rPh>
    <rPh sb="137" eb="139">
      <t>タイサク</t>
    </rPh>
    <rPh sb="140" eb="142">
      <t>ヒツヨウ</t>
    </rPh>
    <rPh sb="147" eb="149">
      <t>カド</t>
    </rPh>
    <rPh sb="150" eb="152">
      <t>ショウライ</t>
    </rPh>
    <rPh sb="152" eb="154">
      <t>フタン</t>
    </rPh>
    <rPh sb="154" eb="156">
      <t>ヒリツ</t>
    </rPh>
    <rPh sb="164" eb="166">
      <t>リュウイ</t>
    </rPh>
    <rPh sb="171" eb="174">
      <t>チョウキテキ</t>
    </rPh>
    <rPh sb="175" eb="177">
      <t>シテン</t>
    </rPh>
    <rPh sb="178" eb="179">
      <t>モ</t>
    </rPh>
    <rPh sb="181" eb="182">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</si>
  <si>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</si>
  <si>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</si>
  <si>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</si>
  <si>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</si>
  <si>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</si>
  <si>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</si>
  <si>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将来負担比率、実質公債費比率ともに類似団体との比較では低い水準となっている。
しかし、今後は公共施設の老朽化対策などにより市債残高の増加が見込まれており、実質公債費比率の上昇も懸念される。
このため、本指標の多団体比較や経年比較wも参考に、公債費負担が課題とならないよう留意しながら公共施設等の総合的な管理に取り組んでいく。</t>
    <rPh sb="0" eb="2">
      <t>ショウライ</t>
    </rPh>
    <rPh sb="2" eb="4">
      <t>フタン</t>
    </rPh>
    <rPh sb="4" eb="6">
      <t>ヒリツ</t>
    </rPh>
    <rPh sb="7" eb="9">
      <t>ジッシツ</t>
    </rPh>
    <rPh sb="9" eb="12">
      <t>コウサイヒ</t>
    </rPh>
    <rPh sb="12" eb="14">
      <t>ヒリツ</t>
    </rPh>
    <rPh sb="17" eb="19">
      <t>ルイジ</t>
    </rPh>
    <rPh sb="19" eb="21">
      <t>ダンタイ</t>
    </rPh>
    <rPh sb="23" eb="25">
      <t>ヒカク</t>
    </rPh>
    <rPh sb="27" eb="28">
      <t>ヒク</t>
    </rPh>
    <rPh sb="29" eb="31">
      <t>スイジュン</t>
    </rPh>
    <rPh sb="43" eb="45">
      <t>コンゴ</t>
    </rPh>
    <rPh sb="46" eb="48">
      <t>コウキョウ</t>
    </rPh>
    <rPh sb="48" eb="50">
      <t>シセツ</t>
    </rPh>
    <rPh sb="51" eb="54">
      <t>ロウキュウカ</t>
    </rPh>
    <rPh sb="54" eb="56">
      <t>タイサク</t>
    </rPh>
    <rPh sb="61" eb="63">
      <t>シサイ</t>
    </rPh>
    <rPh sb="63" eb="65">
      <t>ザンダカ</t>
    </rPh>
    <rPh sb="66" eb="68">
      <t>ゾウカ</t>
    </rPh>
    <rPh sb="69" eb="71">
      <t>ミコ</t>
    </rPh>
    <rPh sb="77" eb="79">
      <t>ジッシツ</t>
    </rPh>
    <rPh sb="79" eb="82">
      <t>コウサイヒ</t>
    </rPh>
    <rPh sb="82" eb="84">
      <t>ヒリツ</t>
    </rPh>
    <rPh sb="85" eb="87">
      <t>ジョウショウ</t>
    </rPh>
    <rPh sb="88" eb="90">
      <t>ケネン</t>
    </rPh>
    <rPh sb="100" eb="101">
      <t>ホン</t>
    </rPh>
    <rPh sb="101" eb="103">
      <t>シヒョウ</t>
    </rPh>
    <rPh sb="104" eb="105">
      <t>タ</t>
    </rPh>
    <rPh sb="105" eb="107">
      <t>ダンタイ</t>
    </rPh>
    <rPh sb="107" eb="109">
      <t>ヒカク</t>
    </rPh>
    <rPh sb="110" eb="112">
      <t>ケイネン</t>
    </rPh>
    <rPh sb="112" eb="114">
      <t>ヒカク</t>
    </rPh>
    <rPh sb="116" eb="118">
      <t>サンコウ</t>
    </rPh>
    <rPh sb="120" eb="123">
      <t>コウサイヒ</t>
    </rPh>
    <rPh sb="123" eb="125">
      <t>フタン</t>
    </rPh>
    <rPh sb="126" eb="128">
      <t>カダイ</t>
    </rPh>
    <rPh sb="135" eb="137">
      <t>リュウイ</t>
    </rPh>
    <rPh sb="141" eb="143">
      <t>コウキョウ</t>
    </rPh>
    <rPh sb="143" eb="145">
      <t>シセツ</t>
    </rPh>
    <rPh sb="145" eb="146">
      <t>トウ</t>
    </rPh>
    <rPh sb="147" eb="150">
      <t>ソウゴウテキ</t>
    </rPh>
    <rPh sb="151" eb="153">
      <t>カンリ</t>
    </rPh>
    <rPh sb="154" eb="155">
      <t>ト</t>
    </rPh>
    <rPh sb="156" eb="157">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</si>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</sst>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4FB0E7C-0289-46E9-B73B-EADD3E9E250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43532</c:v>
                </c:pt>
                <c:pt idx="3">
                  <c:v>39893</c:v>
                </c:pt>
                <c:pt idx="4">
                  <c:v>41080</c:v>
                </c:pt>
              </c:numCache>
            </c:numRef>
          </c:val>
          <c:smooth val="0"/>
          <c:extLst>
            <c:ext xmlns:c16="http://schemas.microsoft.com/office/drawing/2014/chart" uri="{C3380CC4-5D6E-409C-BE32-E72D297353CC}">
              <c16:uniqueId val="{00000000-94FD-4B8E-AF0B-2FD5EE599B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29563</c:v>
                </c:pt>
                <c:pt idx="1">
                  <c:v>30021</c:v>
                </c:pt>
                <c:pt idx="2">
                  <c:v>42731</c:v>
                </c:pt>
                <c:pt idx="3">
                  <c:v>46737</c:v>
                </c:pt>
                <c:pt idx="4">
                  <c:v>45091</c:v>
                </c:pt>
              </c:numCache>
            </c:numRef>
          </c:val>
          <c:smooth val="0"/>
          <c:extLst>
            <c:ext xmlns:c16="http://schemas.microsoft.com/office/drawing/2014/chart" uri="{C3380CC4-5D6E-409C-BE32-E72D297353CC}">
              <c16:uniqueId val="{00000001-94FD-4B8E-AF0B-2FD5EE599BFF}"/>
            </c:ext>
          </c:extLst>
        </c:ser>
        <c:dLbls>
          <c:showLegendKey val="0"/>
          <c:showVal val="0"/>
          <c:showCatName val="0"/>
          <c:showSerName val="0"/>
          <c:showPercent val="0"/>
          <c:showBubbleSize val="0"/>
        </c:dLbls>
        <c:marker val="1"/>
        <c:smooth val="0"/>
        <c:axId val="103596800"/>
        <c:axId val="103598720"/>
      </c:lineChart>
      <c:catAx>
        <c:axId val="103596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598720"/>
        <c:crosses val="autoZero"/>
        <c:auto val="1"/>
        <c:lblAlgn val="ctr"/>
        <c:lblOffset val="100"/>
        <c:tickLblSkip val="1"/>
        <c:tickMarkSkip val="1"/>
        <c:noMultiLvlLbl val="0"/>
      </c:catAx>
      <c:valAx>
        <c:axId val="10359872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596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5.58</c:v>
                </c:pt>
                <c:pt idx="1">
                  <c:v>6.6</c:v>
                </c:pt>
                <c:pt idx="2">
                  <c:v>8.6300000000000008</c:v>
                </c:pt>
                <c:pt idx="3">
                  <c:v>6.68</c:v>
                </c:pt>
                <c:pt idx="4">
                  <c:v>8.49</c:v>
                </c:pt>
              </c:numCache>
            </c:numRef>
          </c:val>
          <c:extLst>
            <c:ext xmlns:c16="http://schemas.microsoft.com/office/drawing/2014/chart" uri="{C3380CC4-5D6E-409C-BE32-E72D297353CC}">
              <c16:uniqueId val="{00000000-0F81-4A39-843F-6BCDF7A9A2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9.89</c:v>
                </c:pt>
                <c:pt idx="1">
                  <c:v>15.37</c:v>
                </c:pt>
                <c:pt idx="2">
                  <c:v>12.76</c:v>
                </c:pt>
                <c:pt idx="3">
                  <c:v>12.33</c:v>
                </c:pt>
                <c:pt idx="4">
                  <c:v>12.41</c:v>
                </c:pt>
              </c:numCache>
            </c:numRef>
          </c:val>
          <c:extLst>
            <c:ext xmlns:c16="http://schemas.microsoft.com/office/drawing/2014/chart" uri="{C3380CC4-5D6E-409C-BE32-E72D297353CC}">
              <c16:uniqueId val="{00000001-0F81-4A39-843F-6BCDF7A9A2D2}"/>
            </c:ext>
          </c:extLst>
        </c:ser>
        <c:dLbls>
          <c:showLegendKey val="0"/>
          <c:showVal val="0"/>
          <c:showCatName val="0"/>
          <c:showSerName val="0"/>
          <c:showPercent val="0"/>
          <c:showBubbleSize val="0"/>
        </c:dLbls>
        <c:gapWidth val="250"/>
        <c:overlap val="100"/>
        <c:axId val="103135872"/>
        <c:axId val="103146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-1.66</c:v>
                </c:pt>
                <c:pt idx="1">
                  <c:v>6.44</c:v>
                </c:pt>
                <c:pt idx="2">
                  <c:v>-7.0000000000000007E-2</c:v>
                </c:pt>
                <c:pt idx="3">
                  <c:v>-1.86</c:v>
                </c:pt>
                <c:pt idx="4">
                  <c:v>1.83</c:v>
                </c:pt>
              </c:numCache>
            </c:numRef>
          </c:val>
          <c:smooth val="0"/>
          <c:extLst>
            <c:ext xmlns:c16="http://schemas.microsoft.com/office/drawing/2014/chart" uri="{C3380CC4-5D6E-409C-BE32-E72D297353CC}">
              <c16:uniqueId val="{00000002-0F81-4A39-843F-6BCDF7A9A2D2}"/>
            </c:ext>
          </c:extLst>
        </c:ser>
        <c:dLbls>
          <c:showLegendKey val="0"/>
          <c:showVal val="0"/>
          <c:showCatName val="0"/>
          <c:showSerName val="0"/>
          <c:showPercent val="0"/>
          <c:showBubbleSize val="0"/>
        </c:dLbls>
        <c:marker val="1"/>
        <c:smooth val="0"/>
        <c:axId val="103135872"/>
        <c:axId val="103146240"/>
      </c:lineChart>
      <c:catAx>
        <c:axId val="10313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146240"/>
        <c:crosses val="autoZero"/>
        <c:auto val="1"/>
        <c:lblAlgn val="ctr"/>
        <c:lblOffset val="100"/>
        <c:tickLblSkip val="1"/>
        <c:tickMarkSkip val="1"/>
        <c:noMultiLvlLbl val="0"/>
      </c:catAx>
      <c:valAx>
        <c:axId val="103146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13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6B4-452D-AC67-978AA16454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6B4-452D-AC67-978AA164540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6B4-452D-AC67-978AA1645401}"/>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0.34</c:v>
                </c:pt>
                <c:pt idx="2">
                  <c:v>#N/A</c:v>
                </c:pt>
                <c:pt idx="3">
                  <c:v>0.23</c:v>
                </c:pt>
                <c:pt idx="4">
                  <c:v>#N/A</c:v>
                </c:pt>
                <c:pt idx="5">
                  <c:v>0.3</c:v>
                </c:pt>
                <c:pt idx="6">
                  <c:v>#N/A</c:v>
                </c:pt>
                <c:pt idx="7">
                  <c:v>0.28999999999999998</c:v>
                </c:pt>
                <c:pt idx="8">
                  <c:v>#N/A</c:v>
                </c:pt>
                <c:pt idx="9">
                  <c:v>0.21</c:v>
                </c:pt>
              </c:numCache>
            </c:numRef>
          </c:val>
          <c:extLst>
            <c:ext xmlns:c16="http://schemas.microsoft.com/office/drawing/2014/chart" uri="{C3380CC4-5D6E-409C-BE32-E72D297353CC}">
              <c16:uniqueId val="{00000003-B6B4-452D-AC67-978AA164540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0.27</c:v>
                </c:pt>
                <c:pt idx="4">
                  <c:v>#N/A</c:v>
                </c:pt>
                <c:pt idx="5">
                  <c:v>0.04</c:v>
                </c:pt>
                <c:pt idx="6">
                  <c:v>#N/A</c:v>
                </c:pt>
                <c:pt idx="7">
                  <c:v>0.2</c:v>
                </c:pt>
                <c:pt idx="8">
                  <c:v>#N/A</c:v>
                </c:pt>
                <c:pt idx="9">
                  <c:v>0.24</c:v>
                </c:pt>
              </c:numCache>
            </c:numRef>
          </c:val>
          <c:extLst>
            <c:ext xmlns:c16="http://schemas.microsoft.com/office/drawing/2014/chart" uri="{C3380CC4-5D6E-409C-BE32-E72D297353CC}">
              <c16:uniqueId val="{00000004-B6B4-452D-AC67-978AA164540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0.63</c:v>
                </c:pt>
                <c:pt idx="2">
                  <c:v>#N/A</c:v>
                </c:pt>
                <c:pt idx="3">
                  <c:v>0.06</c:v>
                </c:pt>
                <c:pt idx="4">
                  <c:v>#N/A</c:v>
                </c:pt>
                <c:pt idx="5">
                  <c:v>0.01</c:v>
                </c:pt>
                <c:pt idx="6">
                  <c:v>#N/A</c:v>
                </c:pt>
                <c:pt idx="7">
                  <c:v>0.61</c:v>
                </c:pt>
                <c:pt idx="8">
                  <c:v>#N/A</c:v>
                </c:pt>
                <c:pt idx="9">
                  <c:v>0.37</c:v>
                </c:pt>
              </c:numCache>
            </c:numRef>
          </c:val>
          <c:extLst>
            <c:ext xmlns:c16="http://schemas.microsoft.com/office/drawing/2014/chart" uri="{C3380CC4-5D6E-409C-BE32-E72D297353CC}">
              <c16:uniqueId val="{00000005-B6B4-452D-AC67-978AA1645401}"/>
            </c:ext>
          </c:extLst>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0.41</c:v>
                </c:pt>
                <c:pt idx="2">
                  <c:v>#N/A</c:v>
                </c:pt>
                <c:pt idx="3">
                  <c:v>1.01</c:v>
                </c:pt>
                <c:pt idx="4">
                  <c:v>#N/A</c:v>
                </c:pt>
                <c:pt idx="5">
                  <c:v>0.4</c:v>
                </c:pt>
                <c:pt idx="6">
                  <c:v>#N/A</c:v>
                </c:pt>
                <c:pt idx="7">
                  <c:v>0.61</c:v>
                </c:pt>
                <c:pt idx="8">
                  <c:v>#N/A</c:v>
                </c:pt>
                <c:pt idx="9">
                  <c:v>0.45</c:v>
                </c:pt>
              </c:numCache>
            </c:numRef>
          </c:val>
          <c:extLst>
            <c:ext xmlns:c16="http://schemas.microsoft.com/office/drawing/2014/chart" uri="{C3380CC4-5D6E-409C-BE32-E72D297353CC}">
              <c16:uniqueId val="{00000006-B6B4-452D-AC67-978AA164540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0.79</c:v>
                </c:pt>
                <c:pt idx="2">
                  <c:v>#N/A</c:v>
                </c:pt>
                <c:pt idx="3">
                  <c:v>0.74</c:v>
                </c:pt>
                <c:pt idx="4">
                  <c:v>#N/A</c:v>
                </c:pt>
                <c:pt idx="5">
                  <c:v>0.48</c:v>
                </c:pt>
                <c:pt idx="6">
                  <c:v>#N/A</c:v>
                </c:pt>
                <c:pt idx="7">
                  <c:v>0.42</c:v>
                </c:pt>
                <c:pt idx="8">
                  <c:v>#N/A</c:v>
                </c:pt>
                <c:pt idx="9">
                  <c:v>1.44</c:v>
                </c:pt>
              </c:numCache>
            </c:numRef>
          </c:val>
          <c:extLst>
            <c:ext xmlns:c16="http://schemas.microsoft.com/office/drawing/2014/chart" uri="{C3380CC4-5D6E-409C-BE32-E72D297353CC}">
              <c16:uniqueId val="{00000007-B6B4-452D-AC67-978AA1645401}"/>
            </c:ext>
          </c:extLst>
        </c:ser>
        <c:ser>
          <c:idx val="8"/>
          <c:order val="8"/>
          <c:tx>
            <c:strRef>
              <c:f>データシート!$A$35</c:f>
              <c:strCache>
                <c:ptCount val="1"/>
                <c:pt idx="0">
                  <c:v>市立病院事業会計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4.1399999999999997</c:v>
                </c:pt>
                <c:pt idx="2">
                  <c:v>#N/A</c:v>
                </c:pt>
                <c:pt idx="3">
                  <c:v>3.3</c:v>
                </c:pt>
                <c:pt idx="4">
                  <c:v>#N/A</c:v>
                </c:pt>
                <c:pt idx="5">
                  <c:v>3.92</c:v>
                </c:pt>
                <c:pt idx="6">
                  <c:v>#N/A</c:v>
                </c:pt>
                <c:pt idx="7">
                  <c:v>3.77</c:v>
                </c:pt>
                <c:pt idx="8">
                  <c:v>#N/A</c:v>
                </c:pt>
                <c:pt idx="9">
                  <c:v>2.58</c:v>
                </c:pt>
              </c:numCache>
            </c:numRef>
          </c:val>
          <c:extLst>
            <c:ext xmlns:c16="http://schemas.microsoft.com/office/drawing/2014/chart" uri="{C3380CC4-5D6E-409C-BE32-E72D297353CC}">
              <c16:uniqueId val="{00000008-B6B4-452D-AC67-978AA164540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5.16</c:v>
                </c:pt>
                <c:pt idx="2">
                  <c:v>#N/A</c:v>
                </c:pt>
                <c:pt idx="3">
                  <c:v>5.58</c:v>
                </c:pt>
                <c:pt idx="4">
                  <c:v>#N/A</c:v>
                </c:pt>
                <c:pt idx="5">
                  <c:v>8.2200000000000006</c:v>
                </c:pt>
                <c:pt idx="6">
                  <c:v>#N/A</c:v>
                </c:pt>
                <c:pt idx="7">
                  <c:v>6.06</c:v>
                </c:pt>
                <c:pt idx="8">
                  <c:v>#N/A</c:v>
                </c:pt>
                <c:pt idx="9">
                  <c:v>8.0299999999999994</c:v>
                </c:pt>
              </c:numCache>
            </c:numRef>
          </c:val>
          <c:extLst>
            <c:ext xmlns:c16="http://schemas.microsoft.com/office/drawing/2014/chart" uri="{C3380CC4-5D6E-409C-BE32-E72D297353CC}">
              <c16:uniqueId val="{00000009-B6B4-452D-AC67-978AA1645401}"/>
            </c:ext>
          </c:extLst>
        </c:ser>
        <c:dLbls>
          <c:showLegendKey val="0"/>
          <c:showVal val="0"/>
          <c:showCatName val="0"/>
          <c:showSerName val="0"/>
          <c:showPercent val="0"/>
          <c:showBubbleSize val="0"/>
        </c:dLbls>
        <c:gapWidth val="150"/>
        <c:overlap val="100"/>
        <c:axId val="110584192"/>
        <c:axId val="110585728"/>
      </c:barChart>
      <c:catAx>
        <c:axId val="11058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585728"/>
        <c:crosses val="autoZero"/>
        <c:auto val="1"/>
        <c:lblAlgn val="ctr"/>
        <c:lblOffset val="100"/>
        <c:tickLblSkip val="1"/>
        <c:tickMarkSkip val="1"/>
        <c:noMultiLvlLbl val="0"/>
      </c:catAx>
      <c:valAx>
        <c:axId val="110585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84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5697</c:v>
                </c:pt>
                <c:pt idx="5">
                  <c:v>5746</c:v>
                </c:pt>
                <c:pt idx="8">
                  <c:v>5384</c:v>
                </c:pt>
                <c:pt idx="11">
                  <c:v>5663</c:v>
                </c:pt>
                <c:pt idx="14">
                  <c:v>5535</c:v>
                </c:pt>
              </c:numCache>
            </c:numRef>
          </c:val>
          <c:extLst>
            <c:ext xmlns:c16="http://schemas.microsoft.com/office/drawing/2014/chart" uri="{C3380CC4-5D6E-409C-BE32-E72D297353CC}">
              <c16:uniqueId val="{00000000-1F1C-483F-9483-7C78C4E758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1C-483F-9483-7C78C4E758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150</c:v>
                </c:pt>
                <c:pt idx="3">
                  <c:v>150</c:v>
                </c:pt>
                <c:pt idx="6">
                  <c:v>178</c:v>
                </c:pt>
                <c:pt idx="9">
                  <c:v>178</c:v>
                </c:pt>
                <c:pt idx="12">
                  <c:v>177</c:v>
                </c:pt>
              </c:numCache>
            </c:numRef>
          </c:val>
          <c:extLst>
            <c:ext xmlns:c16="http://schemas.microsoft.com/office/drawing/2014/chart" uri="{C3380CC4-5D6E-409C-BE32-E72D297353CC}">
              <c16:uniqueId val="{00000002-1F1C-483F-9483-7C78C4E758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98</c:v>
                </c:pt>
                <c:pt idx="3">
                  <c:v>81</c:v>
                </c:pt>
                <c:pt idx="6">
                  <c:v>83</c:v>
                </c:pt>
                <c:pt idx="9">
                  <c:v>83</c:v>
                </c:pt>
                <c:pt idx="12">
                  <c:v>76</c:v>
                </c:pt>
              </c:numCache>
            </c:numRef>
          </c:val>
          <c:extLst>
            <c:ext xmlns:c16="http://schemas.microsoft.com/office/drawing/2014/chart" uri="{C3380CC4-5D6E-409C-BE32-E72D297353CC}">
              <c16:uniqueId val="{00000003-1F1C-483F-9483-7C78C4E758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1712</c:v>
                </c:pt>
                <c:pt idx="3">
                  <c:v>1780</c:v>
                </c:pt>
                <c:pt idx="6">
                  <c:v>1804</c:v>
                </c:pt>
                <c:pt idx="9">
                  <c:v>1779</c:v>
                </c:pt>
                <c:pt idx="12">
                  <c:v>1385</c:v>
                </c:pt>
              </c:numCache>
            </c:numRef>
          </c:val>
          <c:extLst>
            <c:ext xmlns:c16="http://schemas.microsoft.com/office/drawing/2014/chart" uri="{C3380CC4-5D6E-409C-BE32-E72D297353CC}">
              <c16:uniqueId val="{00000004-1F1C-483F-9483-7C78C4E758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1C-483F-9483-7C78C4E758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1C-483F-9483-7C78C4E758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3714</c:v>
                </c:pt>
                <c:pt idx="3">
                  <c:v>3487</c:v>
                </c:pt>
                <c:pt idx="6">
                  <c:v>3094</c:v>
                </c:pt>
                <c:pt idx="9">
                  <c:v>3035</c:v>
                </c:pt>
                <c:pt idx="12">
                  <c:v>3132</c:v>
                </c:pt>
              </c:numCache>
            </c:numRef>
          </c:val>
          <c:extLst>
            <c:ext xmlns:c16="http://schemas.microsoft.com/office/drawing/2014/chart" uri="{C3380CC4-5D6E-409C-BE32-E72D297353CC}">
              <c16:uniqueId val="{00000007-1F1C-483F-9483-7C78C4E75823}"/>
            </c:ext>
          </c:extLst>
        </c:ser>
        <c:dLbls>
          <c:showLegendKey val="0"/>
          <c:showVal val="0"/>
          <c:showCatName val="0"/>
          <c:showSerName val="0"/>
          <c:showPercent val="0"/>
          <c:showBubbleSize val="0"/>
        </c:dLbls>
        <c:gapWidth val="100"/>
        <c:overlap val="100"/>
        <c:axId val="101698560"/>
        <c:axId val="101700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c:v>
                </c:pt>
                <c:pt idx="2">
                  <c:v>#N/A</c:v>
                </c:pt>
                <c:pt idx="3">
                  <c:v>#N/A</c:v>
                </c:pt>
                <c:pt idx="4">
                  <c:v>-248</c:v>
                </c:pt>
                <c:pt idx="5">
                  <c:v>#N/A</c:v>
                </c:pt>
                <c:pt idx="6">
                  <c:v>#N/A</c:v>
                </c:pt>
                <c:pt idx="7">
                  <c:v>-225</c:v>
                </c:pt>
                <c:pt idx="8">
                  <c:v>#N/A</c:v>
                </c:pt>
                <c:pt idx="9">
                  <c:v>#N/A</c:v>
                </c:pt>
                <c:pt idx="10">
                  <c:v>-588</c:v>
                </c:pt>
                <c:pt idx="11">
                  <c:v>#N/A</c:v>
                </c:pt>
                <c:pt idx="12">
                  <c:v>#N/A</c:v>
                </c:pt>
                <c:pt idx="13">
                  <c:v>-765</c:v>
                </c:pt>
                <c:pt idx="14">
                  <c:v>#N/A</c:v>
                </c:pt>
              </c:numCache>
            </c:numRef>
          </c:val>
          <c:smooth val="0"/>
          <c:extLst>
            <c:ext xmlns:c16="http://schemas.microsoft.com/office/drawing/2014/chart" uri="{C3380CC4-5D6E-409C-BE32-E72D297353CC}">
              <c16:uniqueId val="{00000008-1F1C-483F-9483-7C78C4E75823}"/>
            </c:ext>
          </c:extLst>
        </c:ser>
        <c:dLbls>
          <c:showLegendKey val="0"/>
          <c:showVal val="0"/>
          <c:showCatName val="0"/>
          <c:showSerName val="0"/>
          <c:showPercent val="0"/>
          <c:showBubbleSize val="0"/>
        </c:dLbls>
        <c:marker val="1"/>
        <c:smooth val="0"/>
        <c:axId val="101698560"/>
        <c:axId val="101700736"/>
      </c:lineChart>
      <c:catAx>
        <c:axId val="10169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700736"/>
        <c:crosses val="autoZero"/>
        <c:auto val="1"/>
        <c:lblAlgn val="ctr"/>
        <c:lblOffset val="100"/>
        <c:tickLblSkip val="1"/>
        <c:tickMarkSkip val="1"/>
        <c:noMultiLvlLbl val="0"/>
      </c:catAx>
      <c:valAx>
        <c:axId val="101700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69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40070</c:v>
                </c:pt>
                <c:pt idx="5">
                  <c:v>39333</c:v>
                </c:pt>
                <c:pt idx="8">
                  <c:v>37973</c:v>
                </c:pt>
                <c:pt idx="11">
                  <c:v>36273</c:v>
                </c:pt>
                <c:pt idx="14">
                  <c:v>34770</c:v>
                </c:pt>
              </c:numCache>
            </c:numRef>
          </c:val>
          <c:extLst>
            <c:ext xmlns:c16="http://schemas.microsoft.com/office/drawing/2014/chart" uri="{C3380CC4-5D6E-409C-BE32-E72D297353CC}">
              <c16:uniqueId val="{00000000-4DB9-4481-A4AE-C2A5AB43E7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18442</c:v>
                </c:pt>
                <c:pt idx="5">
                  <c:v>18288</c:v>
                </c:pt>
                <c:pt idx="8">
                  <c:v>17869</c:v>
                </c:pt>
                <c:pt idx="11">
                  <c:v>16246</c:v>
                </c:pt>
                <c:pt idx="14">
                  <c:v>17169</c:v>
                </c:pt>
              </c:numCache>
            </c:numRef>
          </c:val>
          <c:extLst>
            <c:ext xmlns:c16="http://schemas.microsoft.com/office/drawing/2014/chart" uri="{C3380CC4-5D6E-409C-BE32-E72D297353CC}">
              <c16:uniqueId val="{00000001-4DB9-4481-A4AE-C2A5AB43E7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12145</c:v>
                </c:pt>
                <c:pt idx="5">
                  <c:v>14200</c:v>
                </c:pt>
                <c:pt idx="8">
                  <c:v>14819</c:v>
                </c:pt>
                <c:pt idx="11">
                  <c:v>14427</c:v>
                </c:pt>
                <c:pt idx="14">
                  <c:v>14595</c:v>
                </c:pt>
              </c:numCache>
            </c:numRef>
          </c:val>
          <c:extLst>
            <c:ext xmlns:c16="http://schemas.microsoft.com/office/drawing/2014/chart" uri="{C3380CC4-5D6E-409C-BE32-E72D297353CC}">
              <c16:uniqueId val="{00000002-4DB9-4481-A4AE-C2A5AB43E7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DB9-4481-A4AE-C2A5AB43E7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DB9-4481-A4AE-C2A5AB43E7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523</c:v>
                </c:pt>
                <c:pt idx="3">
                  <c:v>457</c:v>
                </c:pt>
                <c:pt idx="6">
                  <c:v>313</c:v>
                </c:pt>
                <c:pt idx="9">
                  <c:v>266</c:v>
                </c:pt>
                <c:pt idx="12">
                  <c:v>443</c:v>
                </c:pt>
              </c:numCache>
            </c:numRef>
          </c:val>
          <c:extLst>
            <c:ext xmlns:c16="http://schemas.microsoft.com/office/drawing/2014/chart" uri="{C3380CC4-5D6E-409C-BE32-E72D297353CC}">
              <c16:uniqueId val="{00000005-4DB9-4481-A4AE-C2A5AB43E7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9903</c:v>
                </c:pt>
                <c:pt idx="3">
                  <c:v>9175</c:v>
                </c:pt>
                <c:pt idx="6">
                  <c:v>8982</c:v>
                </c:pt>
                <c:pt idx="9">
                  <c:v>9072</c:v>
                </c:pt>
                <c:pt idx="12">
                  <c:v>9305</c:v>
                </c:pt>
              </c:numCache>
            </c:numRef>
          </c:val>
          <c:extLst>
            <c:ext xmlns:c16="http://schemas.microsoft.com/office/drawing/2014/chart" uri="{C3380CC4-5D6E-409C-BE32-E72D297353CC}">
              <c16:uniqueId val="{00000006-4DB9-4481-A4AE-C2A5AB43E7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511</c:v>
                </c:pt>
                <c:pt idx="3">
                  <c:v>425</c:v>
                </c:pt>
                <c:pt idx="6">
                  <c:v>330</c:v>
                </c:pt>
                <c:pt idx="9">
                  <c:v>244</c:v>
                </c:pt>
                <c:pt idx="12">
                  <c:v>258</c:v>
                </c:pt>
              </c:numCache>
            </c:numRef>
          </c:val>
          <c:extLst>
            <c:ext xmlns:c16="http://schemas.microsoft.com/office/drawing/2014/chart" uri="{C3380CC4-5D6E-409C-BE32-E72D297353CC}">
              <c16:uniqueId val="{00000007-4DB9-4481-A4AE-C2A5AB43E7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20772</c:v>
                </c:pt>
                <c:pt idx="3">
                  <c:v>19531</c:v>
                </c:pt>
                <c:pt idx="6">
                  <c:v>18238</c:v>
                </c:pt>
                <c:pt idx="9">
                  <c:v>17151</c:v>
                </c:pt>
                <c:pt idx="12">
                  <c:v>15299</c:v>
                </c:pt>
              </c:numCache>
            </c:numRef>
          </c:val>
          <c:extLst>
            <c:ext xmlns:c16="http://schemas.microsoft.com/office/drawing/2014/chart" uri="{C3380CC4-5D6E-409C-BE32-E72D297353CC}">
              <c16:uniqueId val="{00000008-4DB9-4481-A4AE-C2A5AB43E7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11555</c:v>
                </c:pt>
                <c:pt idx="3">
                  <c:v>11812</c:v>
                </c:pt>
                <c:pt idx="6">
                  <c:v>11484</c:v>
                </c:pt>
                <c:pt idx="9">
                  <c:v>11152</c:v>
                </c:pt>
                <c:pt idx="12">
                  <c:v>10374</c:v>
                </c:pt>
              </c:numCache>
            </c:numRef>
          </c:val>
          <c:extLst>
            <c:ext xmlns:c16="http://schemas.microsoft.com/office/drawing/2014/chart" uri="{C3380CC4-5D6E-409C-BE32-E72D297353CC}">
              <c16:uniqueId val="{00000009-4DB9-4481-A4AE-C2A5AB43E7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34365</c:v>
                </c:pt>
                <c:pt idx="3">
                  <c:v>33853</c:v>
                </c:pt>
                <c:pt idx="6">
                  <c:v>33806</c:v>
                </c:pt>
                <c:pt idx="9">
                  <c:v>34426</c:v>
                </c:pt>
                <c:pt idx="12">
                  <c:v>34154</c:v>
                </c:pt>
              </c:numCache>
            </c:numRef>
          </c:val>
          <c:extLst>
            <c:ext xmlns:c16="http://schemas.microsoft.com/office/drawing/2014/chart" uri="{C3380CC4-5D6E-409C-BE32-E72D297353CC}">
              <c16:uniqueId val="{0000000A-4DB9-4481-A4AE-C2A5AB43E7D8}"/>
            </c:ext>
          </c:extLst>
        </c:ser>
        <c:dLbls>
          <c:showLegendKey val="0"/>
          <c:showVal val="0"/>
          <c:showCatName val="0"/>
          <c:showSerName val="0"/>
          <c:showPercent val="0"/>
          <c:showBubbleSize val="0"/>
        </c:dLbls>
        <c:gapWidth val="100"/>
        <c:overlap val="100"/>
        <c:axId val="111216512"/>
        <c:axId val="111218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6972</c:v>
                </c:pt>
                <c:pt idx="2">
                  <c:v>#N/A</c:v>
                </c:pt>
                <c:pt idx="3">
                  <c:v>#N/A</c:v>
                </c:pt>
                <c:pt idx="4">
                  <c:v>3432</c:v>
                </c:pt>
                <c:pt idx="5">
                  <c:v>#N/A</c:v>
                </c:pt>
                <c:pt idx="6">
                  <c:v>#N/A</c:v>
                </c:pt>
                <c:pt idx="7">
                  <c:v>2490</c:v>
                </c:pt>
                <c:pt idx="8">
                  <c:v>#N/A</c:v>
                </c:pt>
                <c:pt idx="9">
                  <c:v>#N/A</c:v>
                </c:pt>
                <c:pt idx="10">
                  <c:v>5366</c:v>
                </c:pt>
                <c:pt idx="11">
                  <c:v>#N/A</c:v>
                </c:pt>
                <c:pt idx="12">
                  <c:v>#N/A</c:v>
                </c:pt>
                <c:pt idx="13">
                  <c:v>3299</c:v>
                </c:pt>
                <c:pt idx="14">
                  <c:v>#N/A</c:v>
                </c:pt>
              </c:numCache>
            </c:numRef>
          </c:val>
          <c:smooth val="0"/>
          <c:extLst>
            <c:ext xmlns:c16="http://schemas.microsoft.com/office/drawing/2014/chart" uri="{C3380CC4-5D6E-409C-BE32-E72D297353CC}">
              <c16:uniqueId val="{0000000B-4DB9-4481-A4AE-C2A5AB43E7D8}"/>
            </c:ext>
          </c:extLst>
        </c:ser>
        <c:dLbls>
          <c:showLegendKey val="0"/>
          <c:showVal val="0"/>
          <c:showCatName val="0"/>
          <c:showSerName val="0"/>
          <c:showPercent val="0"/>
          <c:showBubbleSize val="0"/>
        </c:dLbls>
        <c:marker val="1"/>
        <c:smooth val="0"/>
        <c:axId val="111216512"/>
        <c:axId val="111218688"/>
      </c:lineChart>
      <c:catAx>
        <c:axId val="11121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218688"/>
        <c:crosses val="autoZero"/>
        <c:auto val="1"/>
        <c:lblAlgn val="ctr"/>
        <c:lblOffset val="100"/>
        <c:tickLblSkip val="1"/>
        <c:tickMarkSkip val="1"/>
        <c:noMultiLvlLbl val="0"/>
      </c:catAx>
      <c:valAx>
        <c:axId val="111218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21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4294</c:v>
                </c:pt>
                <c:pt idx="1">
                  <c:v>4252</c:v>
                </c:pt>
                <c:pt idx="2">
                  <c:v>4267</c:v>
                </c:pt>
              </c:numCache>
            </c:numRef>
          </c:val>
          <c:extLst>
            <c:ext xmlns:c16="http://schemas.microsoft.com/office/drawing/2014/chart" uri="{C3380CC4-5D6E-409C-BE32-E72D297353CC}">
              <c16:uniqueId val="{00000000-4D45-4C51-8701-7EDF71C46B0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307</c:v>
                </c:pt>
                <c:pt idx="1">
                  <c:v>327</c:v>
                </c:pt>
                <c:pt idx="2">
                  <c:v>327</c:v>
                </c:pt>
              </c:numCache>
            </c:numRef>
          </c:val>
          <c:extLst>
            <c:ext xmlns:c16="http://schemas.microsoft.com/office/drawing/2014/chart" uri="{C3380CC4-5D6E-409C-BE32-E72D297353CC}">
              <c16:uniqueId val="{00000001-4D45-4C51-8701-7EDF71C46B0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10218</c:v>
                </c:pt>
                <c:pt idx="1">
                  <c:v>9847</c:v>
                </c:pt>
                <c:pt idx="2">
                  <c:v>10000</c:v>
                </c:pt>
              </c:numCache>
            </c:numRef>
          </c:val>
          <c:extLst>
            <c:ext xmlns:c16="http://schemas.microsoft.com/office/drawing/2014/chart" uri="{C3380CC4-5D6E-409C-BE32-E72D297353CC}">
              <c16:uniqueId val="{00000002-4D45-4C51-8701-7EDF71C46B02}"/>
            </c:ext>
          </c:extLst>
        </c:ser>
        <c:dLbls>
          <c:showLegendKey val="0"/>
          <c:showVal val="0"/>
          <c:showCatName val="0"/>
          <c:showSerName val="0"/>
          <c:showPercent val="0"/>
          <c:showBubbleSize val="0"/>
        </c:dLbls>
        <c:gapWidth val="120"/>
        <c:overlap val="100"/>
        <c:axId val="103224448"/>
        <c:axId val="103225984"/>
      </c:barChart>
      <c:catAx>
        <c:axId val="10322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3225984"/>
        <c:crosses val="autoZero"/>
        <c:auto val="1"/>
        <c:lblAlgn val="ctr"/>
        <c:lblOffset val="100"/>
        <c:tickLblSkip val="1"/>
        <c:tickMarkSkip val="1"/>
        <c:noMultiLvlLbl val="0"/>
      </c:catAx>
      <c:valAx>
        <c:axId val="103225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322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{D7247D5E-39DF-460E-96C8-7A9A321D6FCD}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028-4016-933A-99E7DEA041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{ADB73E08-1B24-46D8-A084-2CDD5C406903}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28-4016-933A-99E7DEA041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{9AD7E0F0-24BD-438D-B0DE-9F8C728480B7}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28-4016-933A-99E7DEA041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{67C2463D-EEEB-4DC1-9072-38003DF80CC2}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28-4016-933A-99E7DEA041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{9DFE4F29-F4D6-49CA-91D2-BDF8F89D62F5}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28-4016-933A-99E7DEA0416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{89AB92E4-0B35-49D2-AE63-14FB30A0EE9F}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028-4016-933A-99E7DEA04163}"/>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{DF966166-F9DD-434B-A7E1-713850B468F6}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028-4016-933A-99E7DEA04163}"/>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{B261F7C3-94E6-424C-B645-C1EC76106765}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028-4016-933A-99E7DEA04163}"/>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{2B75D353-393E-4113-8048-A5EB804D5BC6}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028-4016-933A-99E7DEA041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c:v>
                </c:pt>
                <c:pt idx="24">
                  <c:v>60.3</c:v>
                </c:pt>
                <c:pt idx="32">
                  <c:v>61.6</c:v>
                </c:pt>
              </c:numCache>
            </c:numRef>
          </c:xVal>
          <c:yVal>
            <c:numRef>
              <c:f>公会計指標分析・財政指標組合せ分析表!$BP$51:$DC$51</c:f>
              <c:numCache>
                <c:formatCode>#,##0.0;"▲ "#,##0.0</c:formatCode>
                <c:ptCount val="40"/>
                <c:pt idx="16">
                  <c:v>8.1999999999999993</c:v>
                </c:pt>
                <c:pt idx="24">
                  <c:v>17.3</c:v>
                </c:pt>
                <c:pt idx="32">
                  <c:v>10.6</c:v>
                </c:pt>
              </c:numCache>
            </c:numRef>
          </c:yVal>
          <c:smooth val="0"/>
          <c:extLst>
            <c:ext xmlns:c16="http://schemas.microsoft.com/office/drawing/2014/chart" uri="{C3380CC4-5D6E-409C-BE32-E72D297353CC}">
              <c16:uniqueId val="{00000009-0028-4016-933A-99E7DEA0416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{C39AA4E8-6E3D-4E61-BA19-962959EA7872}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028-4016-933A-99E7DEA0416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{7305B1E7-F674-4B5A-946F-BE74599BD30D}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28-4016-933A-99E7DEA041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{396A9A86-101B-45BB-AFFA-BF3570DE0FE9}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28-4016-933A-99E7DEA041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{CBCEB696-EAF3-4044-9B0E-225ADFF0C840}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28-4016-933A-99E7DEA041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{F06D15CF-CB9E-48DB-977C-1B34E4B61484}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28-4016-933A-99E7DEA0416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{A2CDD866-2B63-486A-959E-09B2F479C28A}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028-4016-933A-99E7DEA0416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{4FBB6A71-CC9D-4AF6-B17F-108E428C6D85}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028-4016-933A-99E7DEA0416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{844BE817-2616-42B1-AAC9-EFC58E462E48}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028-4016-933A-99E7DEA0416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{73B84892-E8BF-41BD-91CE-843EFDACBEAD}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028-4016-933A-99E7DEA041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50.4</c:v>
                </c:pt>
                <c:pt idx="24">
                  <c:v>58.6</c:v>
                </c:pt>
                <c:pt idx="32">
                  <c:v>57.9</c:v>
                </c:pt>
              </c:numCache>
            </c:numRef>
          </c:xVal>
          <c:yVal>
            <c:numRef>
              <c:f>公会計指標分析・財政指標組合せ分析表!$BP$55:$DC$55</c:f>
              <c:numCache>
                <c:formatCode>#,##0.0;"▲ "#,##0.0</c:formatCode>
                <c:ptCount val="40"/>
                <c:pt idx="16">
                  <c:v>21.2</c:v>
                </c:pt>
                <c:pt idx="24">
                  <c:v>16.600000000000001</c:v>
                </c:pt>
                <c:pt idx="32">
                  <c:v>17.399999999999999</c:v>
                </c:pt>
              </c:numCache>
            </c:numRef>
          </c:yVal>
          <c:smooth val="0"/>
          <c:extLst>
            <c:ext xmlns:c16="http://schemas.microsoft.com/office/drawing/2014/chart" uri="{C3380CC4-5D6E-409C-BE32-E72D297353CC}">
              <c16:uniqueId val="{00000013-0028-4016-933A-99E7DEA04163}"/>
            </c:ext>
          </c:extLst>
        </c:ser>
        <c:dLbls>
          <c:showLegendKey val="0"/>
          <c:showVal val="1"/>
          <c:showCatName val="0"/>
          <c:showSerName val="0"/>
          <c:showPercent val="0"/>
          <c:showBubbleSize val="0"/>
        </c:dLbls>
        <c:axId val="46179840"/>
        <c:axId val="46181760"/>
      </c:scatterChart>
      <c:valAx>
        <c:axId val="46179840"/>
        <c:scaling>
          <c:orientation val="minMax"/>
          <c:max val="63"/>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{33911975-F53F-482D-BE15-C708F94FBE3A}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A92-4350-AA0F-B17FB24597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{7CA18150-DA33-4EBD-A2D5-ECC5035CDB0C}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92-4350-AA0F-B17FB24597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{4E49D322-9010-4639-8904-4A5178196DE9}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92-4350-AA0F-B17FB24597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{6D7C5168-9D5C-41B0-84B2-42EC222D6676}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92-4350-AA0F-B17FB24597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{4496F532-82EB-4A26-9FF4-EA312D2ED946}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92-4350-AA0F-B17FB245977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{1CEDB058-ADBE-4E7F-A104-25EEA07BF050}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A92-4350-AA0F-B17FB245977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{4D6AF6F5-C8C8-41E0-9F26-24DD6CE8E8E4}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A92-4350-AA0F-B17FB245977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{7291502D-4416-4066-AC20-D508ADE2792A}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A92-4350-AA0F-B17FB245977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{2AC856D0-42D2-46F4-8EDB-C8FE0B4A13C5}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A92-4350-AA0F-B17FB24597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0.7</c:v>
                </c:pt>
                <c:pt idx="8">
                  <c:v>0</c:v>
                </c:pt>
                <c:pt idx="16">
                  <c:v>-0.5</c:v>
                </c:pt>
                <c:pt idx="24">
                  <c:v>-1.1000000000000001</c:v>
                </c:pt>
                <c:pt idx="32">
                  <c:v>-1.7</c:v>
                </c:pt>
              </c:numCache>
            </c:numRef>
          </c:xVal>
          <c:yVal>
            <c:numRef>
              <c:f>公会計指標分析・財政指標組合せ分析表!$BP$73:$DC$73</c:f>
              <c:numCache>
                <c:formatCode>#,##0.0;"▲ "#,##0.0</c:formatCode>
                <c:ptCount val="40"/>
                <c:pt idx="0">
                  <c:v>23.7</c:v>
                </c:pt>
                <c:pt idx="8">
                  <c:v>11.8</c:v>
                </c:pt>
                <c:pt idx="16">
                  <c:v>8.1999999999999993</c:v>
                </c:pt>
                <c:pt idx="24">
                  <c:v>17.3</c:v>
                </c:pt>
                <c:pt idx="32">
                  <c:v>10.6</c:v>
                </c:pt>
              </c:numCache>
            </c:numRef>
          </c:yVal>
          <c:smooth val="0"/>
          <c:extLst>
            <c:ext xmlns:c16="http://schemas.microsoft.com/office/drawing/2014/chart" uri="{C3380CC4-5D6E-409C-BE32-E72D297353CC}">
              <c16:uniqueId val="{00000009-4A92-4350-AA0F-B17FB245977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{7FA7453E-7F67-458F-ADFF-516999662156}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A92-4350-AA0F-B17FB245977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{2BA01863-B9E5-4E72-B222-DB64C283405C}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92-4350-AA0F-B17FB24597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{D89F6E0D-6C31-4731-A42A-885ADE1D81AD}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92-4350-AA0F-B17FB24597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{3CB55ADB-FD77-4692-9B30-2DE74B0747AB}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92-4350-AA0F-B17FB24597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{68DF01FE-9B6B-472C-8D93-94B2DF0BA36B}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92-4350-AA0F-B17FB245977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{4E8D212F-EE8A-4DF9-83F7-C25AF253935C}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A92-4350-AA0F-B17FB245977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{25819A33-9F49-4C17-845D-CDE3D86E38DB}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A92-4350-AA0F-B17FB2459779}"/>
                </c:ext>
              </c:extLst>
            </c:dLbl>
            <c:dLbl>
              <c:idx val="24"/>
              <c:layout>
                <c:manualLayout>
                  <c:x val="-4.5160355153971272E-2"/>
                  <c:y val="-5.3234897839382997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{775E50DE-2E03-42F4-93C5-6CD99CE20FF4}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A92-4350-AA0F-B17FB2459779}"/>
                </c:ext>
              </c:extLst>
            </c:dLbl>
            <c:dLbl>
              <c:idx val="32"/>
              <c:layout>
                <c:manualLayout>
                  <c:x val="-1.8235628084250128E-2"/>
                  <c:y val="-7.1598053848635559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{581B5B67-C231-4463-BE9D-9D70BB1C3D52}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A92-4350-AA0F-B17FB24597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4.0999999999999996</c:v>
                </c:pt>
                <c:pt idx="24">
                  <c:v>3.6</c:v>
                </c:pt>
                <c:pt idx="32">
                  <c:v>3.6</c:v>
                </c:pt>
              </c:numCache>
            </c:numRef>
          </c:xVal>
          <c:yVal>
            <c:numRef>
              <c:f>公会計指標分析・財政指標組合せ分析表!$BP$77:$DC$77</c:f>
              <c:numCache>
                <c:formatCode>#,##0.0;"▲ "#,##0.0</c:formatCode>
                <c:ptCount val="40"/>
                <c:pt idx="0">
                  <c:v>32.6</c:v>
                </c:pt>
                <c:pt idx="8">
                  <c:v>30.5</c:v>
                </c:pt>
                <c:pt idx="16">
                  <c:v>21.2</c:v>
                </c:pt>
                <c:pt idx="24">
                  <c:v>16.600000000000001</c:v>
                </c:pt>
                <c:pt idx="32">
                  <c:v>17.399999999999999</c:v>
                </c:pt>
              </c:numCache>
            </c:numRef>
          </c:yVal>
          <c:smooth val="0"/>
          <c:extLst>
            <c:ext xmlns:c16="http://schemas.microsoft.com/office/drawing/2014/chart" uri="{C3380CC4-5D6E-409C-BE32-E72D297353CC}">
              <c16:uniqueId val="{00000013-4A92-4350-AA0F-B17FB2459779}"/>
            </c:ext>
          </c:extLst>
        </c:ser>
        <c:dLbls>
          <c:showLegendKey val="0"/>
          <c:showVal val="1"/>
          <c:showCatName val="0"/>
          <c:showSerName val="0"/>
          <c:showPercent val="0"/>
          <c:showBubbleSize val="0"/>
        </c:dLbls>
        <c:axId val="84219776"/>
        <c:axId val="84234240"/>
      </c:scatterChart>
      <c:valAx>
        <c:axId val="84219776"/>
        <c:scaling>
          <c:orientation val="minMax"/>
          <c:max val="6.6"/>
          <c:min val="-2.200000000000000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7"/>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実質公債費比率とは、市の借金返済額及びこれに準じる額の大きさを示す指標で、標準的な一般財源に占める公債費の割合をいう。</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年度実質公債費比率は▲</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％となり、対前年度比</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％の改善となっている。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下水道事業会計や病院事業会計など公営企業債の元利償還金に対する繰入金が、一部償還が終了したことなどに伴い減少していることなどにより、元利償還金等は対前年度比</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％減となっている。また、公債費に充当される特定財源については、都市計画税のうち公債に充当された額が増加するなど、実質公債費比率の改善要因となっている。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将来負担比率とは、借入金（地方債）や将来支払っていく可能性のある負担額を残高程度で示す指標で、標準的な一般財源に占める後年度の負債・負担額の割合を言う。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将来負担額は、一般職等の人数が前年度比</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名となったことに伴い、退職手当負担見込額が前年度比</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％となってはいるが、病院及び下水道事業の地方債残高減に伴う公営企業債等繰入見込額は対前年度比</a:t>
          </a:r>
          <a:r>
            <a:rPr kumimoji="1" lang="en-US" altLang="ja-JP" sz="1400">
              <a:latin typeface="ＭＳ ゴシック" pitchFamily="49" charset="-128"/>
              <a:ea typeface="ＭＳ ゴシック" pitchFamily="49" charset="-128"/>
            </a:rPr>
            <a:t>10.8</a:t>
          </a:r>
          <a:r>
            <a:rPr kumimoji="1" lang="ja-JP" altLang="en-US" sz="1400">
              <a:latin typeface="ＭＳ ゴシック" pitchFamily="49" charset="-128"/>
              <a:ea typeface="ＭＳ ゴシック" pitchFamily="49" charset="-128"/>
            </a:rPr>
            <a:t>％減と大幅に減少し　ており、大きな改善要因となっている。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東京都日野市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・平成２８年度は、前年度比２</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６％の減、平成２９年度は、前年度比１</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２％の増</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・歳入歳出予算において、歳入では市税や各種交付金等が平成２８年度は減少、平成２９年度は増加した。</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・歳出では扶助費などの経費が増加を続ける中で、公共工事等の大規模事業の実施などから、平成２８年度に基金対象事業費の増加があった。</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・これら経費の増減に対応するため、基金の積立、取崩で調整を図った。</a:t>
          </a: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・高齢化の進展などからの社会保障関連経費の増加、公共施設の更新などまちの高齢化への対応、また、繰り返し起こる景気の変動やいつ起こるかわからない災害などに備え、基金残高の確保を図る。</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・基金のバランスのとれた積立と活用を行い、将来にわたる安定的な行政サービスの提供に努める。</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ごみ処理関連施設及び周辺環境の整備、土地区画整理事業の推進、公共施設の建設、職員退職手当の資金確保、</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学校大規模改造等小中学校施設の整備　ほか </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（増減理由）</a:t>
          </a:r>
          <a:b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・平成２８年度は、前年度比３</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６％の減</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・公共工事では中学校の改築など大規模事業の実施が、また、土地区画整理事業では豊田駅南地区での幹線道路ネットワーク化事業の重点的実施など、特定目的基金対象事業費の増加があったため、２</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１０２百万円を取り崩して対応</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・平成２９年度は、前年度比１</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６％の増</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・上記事業の完了、一段落から対象事業費が減少し、また、歳入予算で市税等の一般財源が増加したため、基金からの取り崩しを１</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１０２百万円に抑制</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・公共施設の更新などまちの高齢化への対応や、職員年齢構成を要因とする職員退職手当の増加に備え、基金残高の確保を図る。</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・基金のバランスのとれた積立と活用を行い、将来にわたる安定的な行政サービスの提供に努める。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・平成２８年度は、前年度比１</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０％の減、平成２９年度は、前年度比０</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４％の増</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・歳入歳出予算において、歳出では扶助費などの経費が増加を続ける中で、歳入では市税や各種交付金等が平成２８年度は減少、平成２９年度は増加した。</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・これら経費の増減に対応するため、基金の積立、取崩で財源調整を図った。</a:t>
          </a: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・繰り返し起こる景気の変動やいつ起こるかわからない災害などに備え、基金残高の確保を図る。</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・基金のバランスのとれた積立と活用を行い、将来にわたる安定的な行政サービスの提供に努める。</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・繰上償還など健全な財政運営に向けた活用の機会がなかったため、大きな増減なく微増</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・補償金免除繰上償還など、健全な財政運営に向け積極的に活用すべき機会に備え、市債償還財源の確保を図る。</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2228EC6-CD42-4DF5-A36A-49C79B6886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F734B7D-9D61-424C-8188-0B5B5848BE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262B21E-6D68-4536-968B-40D2C5F8AD1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12A8A9B-CF52-4780-9E9C-EF6C67E9530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BE0CADB-5A25-4AD0-8287-8DCA86682A1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4C3090F-48AF-47FB-9A8A-14B42999DAA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113438E-0A1D-4EB9-BF62-48A3B0ECB4F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169E96E-5E2F-4099-8D2A-A284CF658E3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2FB967B-909A-4A08-B9B4-FEF9186E976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1E4ACC7-5039-42E8-BC55-750156AC39C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FB347B1-C253-4725-A89D-80872A11552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DE2FCE6-63A2-4A09-85C2-3FA6EDAC5EB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184,667
181,666
27.55
68,793,009
65,584,684
2,918,692
34,394,050
34,153,665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65AC3F1-0A52-4D2D-A593-4FFFA80F8DB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C58EB4B-F8EB-48B1-9389-DDCDDA2B8D1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EE41B52-D92D-4F9E-A4DC-041D6846BA4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98BE823-966F-4E1F-900C-45745FFC4C0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8C35568-A49A-438E-B592-FD3A5D87185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68025DC-43DF-449C-95F4-864EA3C4435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D2C74F8-5017-441E-A9E7-0191FD7A030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C456AD7-F72B-405E-A48B-B3BAEA02A12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37D488B-6ECB-46D6-9B96-500B24DDD30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2D1F9D1-CDEE-4750-9756-E4407E108BB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E2718C9-D9B2-4B9E-8598-1FDB39A2878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F7B5FAC-EC04-445B-A915-51266254F33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3766956-3C71-4ED0-B268-165B49E43FC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2B8F0DE-2F14-4833-82A2-F82D5BCA57A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EA4E33B-FD1D-43D5-B127-7C169017B2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973C761-62EE-4516-ABAE-B7FEF0D101D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3B46731-1718-4E15-A846-70CBAAB3999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FD70BEEA-6949-40E3-93BE-46207F254E2E}"/>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1CFABAB-5345-454C-BF50-CA62E7821137}"/>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2A57869D-D063-487D-B7E8-EC2EF2EEFB6C}"/>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3D6FB97F-A4B5-4129-9B4B-739897DC6FCA}"/>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A77DCDC8-5080-4515-B874-01DC7521EC3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2AABC4-6601-46AB-B7AD-6A07669E2CE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4C53B4C2-1FFE-4CBB-A0AC-CDD3B2FF6CF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FEC827A9-F662-4EEC-9C76-FC23D585640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A23EC3C1-2FE5-4233-98D8-E4A705DB1EF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A32CBA7A-CE7D-4E58-B38F-02C809AAE50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995490FB-E372-4AF3-97E9-D44E0B0F66B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8AFE0338-1853-4FB9-BF98-48F19F30469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BEFA2F2F-C75A-4FD2-9516-55E41ABA2EB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2474B4B3-3EF5-4691-8F41-9BD02A36729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552610D2-DB0A-4444-9502-C71B5777D3D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B2DC70ED-B2B5-4A73-A995-0B1F1B9565D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9338B8F-64EE-4619-83D5-27C2A304FCC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年度においては、</a:t>
          </a:r>
          <a:r>
            <a:rPr kumimoji="1" lang="en-US" altLang="ja-JP" sz="1100">
              <a:latin typeface="ＭＳ Ｐゴシック" panose="020B0600070205080204" pitchFamily="50" charset="-128"/>
              <a:ea typeface="ＭＳ Ｐゴシック" panose="020B0600070205080204" pitchFamily="50" charset="-128"/>
            </a:rPr>
            <a:t>61.6</a:t>
          </a:r>
          <a:r>
            <a:rPr kumimoji="1" lang="ja-JP" altLang="en-US" sz="1100">
              <a:latin typeface="ＭＳ Ｐゴシック" panose="020B0600070205080204" pitchFamily="50" charset="-128"/>
              <a:ea typeface="ＭＳ Ｐゴシック" panose="020B0600070205080204" pitchFamily="50" charset="-128"/>
            </a:rPr>
            <a:t>％前年度比で</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％上昇している。また、類似団体平均の</a:t>
          </a:r>
          <a:r>
            <a:rPr kumimoji="1" lang="en-US" altLang="ja-JP" sz="1100">
              <a:latin typeface="ＭＳ Ｐゴシック" panose="020B0600070205080204" pitchFamily="50" charset="-128"/>
              <a:ea typeface="ＭＳ Ｐゴシック" panose="020B0600070205080204" pitchFamily="50" charset="-128"/>
            </a:rPr>
            <a:t>57.9</a:t>
          </a:r>
          <a:r>
            <a:rPr kumimoji="1" lang="ja-JP" altLang="en-US" sz="1100">
              <a:latin typeface="ＭＳ Ｐゴシック" panose="020B0600070205080204" pitchFamily="50" charset="-128"/>
              <a:ea typeface="ＭＳ Ｐゴシック" panose="020B0600070205080204" pitchFamily="50" charset="-128"/>
            </a:rPr>
            <a:t>％と比較しても高い水準となっている。有形固定資産減価償却率の高い庁舎の改修工事や一般廃棄物処理施設の建設などを進めているが、複数年での事業であるため、数値の改善には至っていない。</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3A85A55B-43C1-4A5E-A7B1-F9E2C930128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B0D3F08-413C-4104-BD07-49B2D145335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29B144ED-409B-48DE-BD2E-42CF3C03A9B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EBD24CCA-1514-400A-BF99-574CBCEB42D8}"/>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E26B8FB2-7FA7-40BF-B6B9-060039F878A1}"/>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08A858C8-4074-4488-9F84-3982B0935CF6}"/>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E5D81598-9811-4833-A490-5A4D90242E28}"/>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9B8F619B-2435-48C4-ACC9-781581CC87F5}"/>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641BB7CD-58F7-4726-8DAE-ED8C9353D718}"/>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4FBE273D-9479-472D-B7D1-BA912020B88B}"/>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74EF4AAB-A876-45B6-A5F7-62470595C18E}"/>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487520EF-7DA0-41E0-885C-C192E365B5D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F5C65EF0-C536-413A-8BAE-FDAA9D7CC34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54641007-5F40-4B4D-A6C0-284B612395E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33</xdr:row>
      <xdr:rowOff>13335</xdr:rowOff>
    </xdr:to>
    <xdr:cxnSp macro="">
      <xdr:nvCxnSpPr>
        <xdr:cNvPr id="62" name="直線コネクタ 61">
          <a:extLst>
            <a:ext uri="{FF2B5EF4-FFF2-40B4-BE49-F238E27FC236}">
              <a16:creationId xmlns:a16="http://schemas.microsoft.com/office/drawing/2014/main" id="{4085A5C5-F3CA-4B86-8DE7-E8EF2100F629}"/>
            </a:ext>
          </a:extLst>
        </xdr:cNvPr>
        <xdr:cNvCxnSpPr/>
      </xdr:nvCxnSpPr>
      <xdr:spPr>
        <a:xfrm flipV="1">
          <a:off x="4760595" y="5380482"/>
          <a:ext cx="1270" cy="106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3" name="有形固定資産減価償却率最小値テキスト">
          <a:extLst>
            <a:ext uri="{FF2B5EF4-FFF2-40B4-BE49-F238E27FC236}">
              <a16:creationId xmlns:a16="http://schemas.microsoft.com/office/drawing/2014/main" id="{8B5FC4F1-E7D0-45BF-B160-6D7C507D021B}"/>
            </a:ext>
          </a:extLst>
        </xdr:cNvPr>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4" name="直線コネクタ 63">
          <a:extLst>
            <a:ext uri="{FF2B5EF4-FFF2-40B4-BE49-F238E27FC236}">
              <a16:creationId xmlns:a16="http://schemas.microsoft.com/office/drawing/2014/main" id="{F44704C9-39E8-4B25-94C3-B2E987E907C7}"/>
            </a:ext>
          </a:extLst>
        </xdr:cNvPr>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5" name="有形固定資産減価償却率最大値テキスト">
          <a:extLst>
            <a:ext uri="{FF2B5EF4-FFF2-40B4-BE49-F238E27FC236}">
              <a16:creationId xmlns:a16="http://schemas.microsoft.com/office/drawing/2014/main" id="{A478E5A9-D346-499E-9C34-771A797AEA4D}"/>
            </a:ext>
          </a:extLst>
        </xdr:cNvPr>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6" name="直線コネクタ 65">
          <a:extLst>
            <a:ext uri="{FF2B5EF4-FFF2-40B4-BE49-F238E27FC236}">
              <a16:creationId xmlns:a16="http://schemas.microsoft.com/office/drawing/2014/main" id="{D79FF28B-5B6F-4C97-A327-A789DB15C547}"/>
            </a:ext>
          </a:extLst>
        </xdr:cNvPr>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91330</xdr:rowOff>
    </xdr:from>
    <xdr:ext cx="405111" cy="259045"/>
    <xdr:sp macro="" textlink="">
      <xdr:nvSpPr>
        <xdr:cNvPr id="67" name="有形固定資産減価償却率平均値テキスト">
          <a:extLst>
            <a:ext uri="{FF2B5EF4-FFF2-40B4-BE49-F238E27FC236}">
              <a16:creationId xmlns:a16="http://schemas.microsoft.com/office/drawing/2014/main" id="{5BFEF347-2880-42D9-AD7D-5C2240CB446F}"/>
            </a:ext>
          </a:extLst>
        </xdr:cNvPr>
        <xdr:cNvSpPr txBox="1"/>
      </xdr:nvSpPr>
      <xdr:spPr>
        <a:xfrm>
          <a:off x="4813300" y="5834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112903</xdr:rowOff>
    </xdr:from>
    <xdr:to>
      <xdr:col>23</xdr:col>
      <xdr:colOff>136525</xdr:colOff>
      <xdr:row>30</xdr:row>
      <xdr:rowOff>43053</xdr:rowOff>
    </xdr:to>
    <xdr:sp macro="" textlink="">
      <xdr:nvSpPr>
        <xdr:cNvPr id="68" name="フローチャート: 判断 67">
          <a:extLst>
            <a:ext uri="{FF2B5EF4-FFF2-40B4-BE49-F238E27FC236}">
              <a16:creationId xmlns:a16="http://schemas.microsoft.com/office/drawing/2014/main" id="{DCB18378-1FFC-48D7-BAB5-B82763968617}"/>
            </a:ext>
          </a:extLst>
        </xdr:cNvPr>
        <xdr:cNvSpPr/>
      </xdr:nvSpPr>
      <xdr:spPr>
        <a:xfrm>
          <a:off x="47117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69" name="フローチャート: 判断 68">
          <a:extLst>
            <a:ext uri="{FF2B5EF4-FFF2-40B4-BE49-F238E27FC236}">
              <a16:creationId xmlns:a16="http://schemas.microsoft.com/office/drawing/2014/main" id="{B5B872B0-3930-482A-A6E8-1D6A88D66383}"/>
            </a:ext>
          </a:extLst>
        </xdr:cNvPr>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93853</xdr:rowOff>
    </xdr:from>
    <xdr:to>
      <xdr:col>15</xdr:col>
      <xdr:colOff>187325</xdr:colOff>
      <xdr:row>32</xdr:row>
      <xdr:rowOff>24003</xdr:rowOff>
    </xdr:to>
    <xdr:sp macro="" textlink="">
      <xdr:nvSpPr>
        <xdr:cNvPr id="70" name="フローチャート: 判断 69">
          <a:extLst>
            <a:ext uri="{FF2B5EF4-FFF2-40B4-BE49-F238E27FC236}">
              <a16:creationId xmlns:a16="http://schemas.microsoft.com/office/drawing/2014/main" id="{ACB8416E-6437-476E-ACEC-6EAFACD8D2D7}"/>
            </a:ext>
          </a:extLst>
        </xdr:cNvPr>
        <xdr:cNvSpPr/>
      </xdr:nvSpPr>
      <xdr:spPr>
        <a:xfrm>
          <a:off x="3238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87722BD7-974F-4E23-92B9-3B8CED2EDCC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5707295F-D029-4A96-8FE1-ABC19049037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3531A28F-527E-4E44-A1D0-26D606EE891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4E452D58-7B81-4A46-8FC6-78D91CAB3D5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72CC665-AEC9-41A2-B124-83D5C135D0C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124587</xdr:rowOff>
    </xdr:from>
    <xdr:to>
      <xdr:col>23</xdr:col>
      <xdr:colOff>136525</xdr:colOff>
      <xdr:row>29</xdr:row>
      <xdr:rowOff>54737</xdr:rowOff>
    </xdr:to>
    <xdr:sp macro="" textlink="">
      <xdr:nvSpPr>
        <xdr:cNvPr id="76" name="楕円 75">
          <a:extLst>
            <a:ext uri="{FF2B5EF4-FFF2-40B4-BE49-F238E27FC236}">
              <a16:creationId xmlns:a16="http://schemas.microsoft.com/office/drawing/2014/main" id="{7E0DC8FB-E9D8-4373-B6DA-089F685DD29D}"/>
            </a:ext>
          </a:extLst>
        </xdr:cNvPr>
        <xdr:cNvSpPr/>
      </xdr:nvSpPr>
      <xdr:spPr>
        <a:xfrm>
          <a:off x="4711700" y="56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147464</xdr:rowOff>
    </xdr:from>
    <xdr:ext cx="405111" cy="259045"/>
    <xdr:sp macro="" textlink="">
      <xdr:nvSpPr>
        <xdr:cNvPr id="77" name="有形固定資産減価償却率該当値テキスト">
          <a:extLst>
            <a:ext uri="{FF2B5EF4-FFF2-40B4-BE49-F238E27FC236}">
              <a16:creationId xmlns:a16="http://schemas.microsoft.com/office/drawing/2014/main" id="{4315D9A5-BC74-4658-A88A-E6C9480EE37C}"/>
            </a:ext>
          </a:extLst>
        </xdr:cNvPr>
        <xdr:cNvSpPr txBox="1"/>
      </xdr:nvSpPr>
      <xdr:spPr>
        <a:xfrm>
          <a:off x="4813300" y="554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9271</xdr:rowOff>
    </xdr:from>
    <xdr:to>
      <xdr:col>19</xdr:col>
      <xdr:colOff>187325</xdr:colOff>
      <xdr:row>29</xdr:row>
      <xdr:rowOff>110871</xdr:rowOff>
    </xdr:to>
    <xdr:sp macro="" textlink="">
      <xdr:nvSpPr>
        <xdr:cNvPr id="78" name="楕円 77">
          <a:extLst>
            <a:ext uri="{FF2B5EF4-FFF2-40B4-BE49-F238E27FC236}">
              <a16:creationId xmlns:a16="http://schemas.microsoft.com/office/drawing/2014/main" id="{279DD227-CF59-409B-9BB1-2302D5844912}"/>
            </a:ext>
          </a:extLst>
        </xdr:cNvPr>
        <xdr:cNvSpPr/>
      </xdr:nvSpPr>
      <xdr:spPr>
        <a:xfrm>
          <a:off x="4000500" y="57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3937</xdr:rowOff>
    </xdr:from>
    <xdr:to>
      <xdr:col>23</xdr:col>
      <xdr:colOff>85725</xdr:colOff>
      <xdr:row>29</xdr:row>
      <xdr:rowOff>60071</xdr:rowOff>
    </xdr:to>
    <xdr:cxnSp macro="">
      <xdr:nvCxnSpPr>
        <xdr:cNvPr id="79" name="直線コネクタ 78">
          <a:extLst>
            <a:ext uri="{FF2B5EF4-FFF2-40B4-BE49-F238E27FC236}">
              <a16:creationId xmlns:a16="http://schemas.microsoft.com/office/drawing/2014/main" id="{085ED7F3-88B9-4318-841F-C0EEC2C52BFE}"/>
            </a:ext>
          </a:extLst>
        </xdr:cNvPr>
        <xdr:cNvCxnSpPr/>
      </xdr:nvCxnSpPr>
      <xdr:spPr>
        <a:xfrm flipV="1">
          <a:off x="4051300" y="5747512"/>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22225</xdr:rowOff>
    </xdr:from>
    <xdr:to>
      <xdr:col>15</xdr:col>
      <xdr:colOff>187325</xdr:colOff>
      <xdr:row>29</xdr:row>
      <xdr:rowOff>123825</xdr:rowOff>
    </xdr:to>
    <xdr:sp macro="" textlink="">
      <xdr:nvSpPr>
        <xdr:cNvPr id="80" name="楕円 79">
          <a:extLst>
            <a:ext uri="{FF2B5EF4-FFF2-40B4-BE49-F238E27FC236}">
              <a16:creationId xmlns:a16="http://schemas.microsoft.com/office/drawing/2014/main" id="{525927B3-ABA8-443C-9495-3880D571E569}"/>
            </a:ext>
          </a:extLst>
        </xdr:cNvPr>
        <xdr:cNvSpPr/>
      </xdr:nvSpPr>
      <xdr:spPr>
        <a:xfrm>
          <a:off x="3238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60071</xdr:rowOff>
    </xdr:from>
    <xdr:to>
      <xdr:col>19</xdr:col>
      <xdr:colOff>136525</xdr:colOff>
      <xdr:row>29</xdr:row>
      <xdr:rowOff>73025</xdr:rowOff>
    </xdr:to>
    <xdr:cxnSp macro="">
      <xdr:nvCxnSpPr>
        <xdr:cNvPr id="81" name="直線コネクタ 80">
          <a:extLst>
            <a:ext uri="{FF2B5EF4-FFF2-40B4-BE49-F238E27FC236}">
              <a16:creationId xmlns:a16="http://schemas.microsoft.com/office/drawing/2014/main" id="{0242390A-3E1B-4073-AA10-9B2A75F46A35}"/>
            </a:ext>
          </a:extLst>
        </xdr:cNvPr>
        <xdr:cNvCxnSpPr/>
      </xdr:nvCxnSpPr>
      <xdr:spPr>
        <a:xfrm flipV="1">
          <a:off x="3289300" y="5803646"/>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3954</xdr:rowOff>
    </xdr:from>
    <xdr:ext cx="405111" cy="259045"/>
    <xdr:sp macro="" textlink="">
      <xdr:nvSpPr>
        <xdr:cNvPr id="82" name="n_1aveValue有形固定資産減価償却率">
          <a:extLst>
            <a:ext uri="{FF2B5EF4-FFF2-40B4-BE49-F238E27FC236}">
              <a16:creationId xmlns:a16="http://schemas.microsoft.com/office/drawing/2014/main" id="{133DA7AB-67F0-4BE4-BF23-10BF28C610F8}"/>
            </a:ext>
          </a:extLst>
        </xdr:cNvPr>
        <xdr:cNvSpPr txBox="1"/>
      </xdr:nvSpPr>
      <xdr:spPr>
        <a:xfrm>
          <a:off x="38360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15130</xdr:rowOff>
    </xdr:from>
    <xdr:ext cx="405111" cy="259045"/>
    <xdr:sp macro="" textlink="">
      <xdr:nvSpPr>
        <xdr:cNvPr id="83" name="n_2aveValue有形固定資産減価償却率">
          <a:extLst>
            <a:ext uri="{FF2B5EF4-FFF2-40B4-BE49-F238E27FC236}">
              <a16:creationId xmlns:a16="http://schemas.microsoft.com/office/drawing/2014/main" id="{DE34B7B8-D957-4BF1-B43A-4410F084F8D7}"/>
            </a:ext>
          </a:extLst>
        </xdr:cNvPr>
        <xdr:cNvSpPr txBox="1"/>
      </xdr:nvSpPr>
      <xdr:spPr>
        <a:xfrm>
          <a:off x="3086744" y="6273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127398</xdr:rowOff>
    </xdr:from>
    <xdr:ext cx="405111" cy="259045"/>
    <xdr:sp macro="" textlink="">
      <xdr:nvSpPr>
        <xdr:cNvPr id="84" name="n_1mainValue有形固定資産減価償却率">
          <a:extLst>
            <a:ext uri="{FF2B5EF4-FFF2-40B4-BE49-F238E27FC236}">
              <a16:creationId xmlns:a16="http://schemas.microsoft.com/office/drawing/2014/main" id="{367C4B3D-6496-48DC-9BC2-051C7A758D9F}"/>
            </a:ext>
          </a:extLst>
        </xdr:cNvPr>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140352</xdr:rowOff>
    </xdr:from>
    <xdr:ext cx="405111" cy="259045"/>
    <xdr:sp macro="" textlink="">
      <xdr:nvSpPr>
        <xdr:cNvPr id="85" name="n_2mainValue有形固定資産減価償却率">
          <a:extLst>
            <a:ext uri="{FF2B5EF4-FFF2-40B4-BE49-F238E27FC236}">
              <a16:creationId xmlns:a16="http://schemas.microsoft.com/office/drawing/2014/main" id="{126EBE85-487A-45F0-9780-2D839E311D12}"/>
            </a:ext>
          </a:extLst>
        </xdr:cNvPr>
        <xdr:cNvSpPr txBox="1"/>
      </xdr:nvSpPr>
      <xdr:spPr>
        <a:xfrm>
          <a:off x="30867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a:extLst>
            <a:ext uri="{FF2B5EF4-FFF2-40B4-BE49-F238E27FC236}">
              <a16:creationId xmlns:a16="http://schemas.microsoft.com/office/drawing/2014/main" id="{E4E54D10-7CF3-4890-911D-F2B1CE9C8A6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a:extLst>
            <a:ext uri="{FF2B5EF4-FFF2-40B4-BE49-F238E27FC236}">
              <a16:creationId xmlns:a16="http://schemas.microsoft.com/office/drawing/2014/main" id="{73166CE4-0FCC-426C-BD55-BFA1B10FDEA1}"/>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a:extLst>
            <a:ext uri="{FF2B5EF4-FFF2-40B4-BE49-F238E27FC236}">
              <a16:creationId xmlns:a16="http://schemas.microsoft.com/office/drawing/2014/main" id="{095F503A-45DE-48FC-BAE1-B9404E2E911A}"/>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a:extLst>
            <a:ext uri="{FF2B5EF4-FFF2-40B4-BE49-F238E27FC236}">
              <a16:creationId xmlns:a16="http://schemas.microsoft.com/office/drawing/2014/main" id="{285E0A90-5BD3-4376-BD31-C2CEAE70FF0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a:extLst>
            <a:ext uri="{FF2B5EF4-FFF2-40B4-BE49-F238E27FC236}">
              <a16:creationId xmlns:a16="http://schemas.microsoft.com/office/drawing/2014/main" id="{2D2FBAB8-A31A-4159-A2E1-636F88EE9E2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a:extLst>
            <a:ext uri="{FF2B5EF4-FFF2-40B4-BE49-F238E27FC236}">
              <a16:creationId xmlns:a16="http://schemas.microsoft.com/office/drawing/2014/main" id="{BF2AC737-EF33-49CD-9B4D-661B988A069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a:extLst>
            <a:ext uri="{FF2B5EF4-FFF2-40B4-BE49-F238E27FC236}">
              <a16:creationId xmlns:a16="http://schemas.microsoft.com/office/drawing/2014/main" id="{B432E214-DE7F-44E1-975E-88BF3979F3D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a:extLst>
            <a:ext uri="{FF2B5EF4-FFF2-40B4-BE49-F238E27FC236}">
              <a16:creationId xmlns:a16="http://schemas.microsoft.com/office/drawing/2014/main" id="{87B989E7-4242-4B93-A477-D5E6FFB4574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a:extLst>
            <a:ext uri="{FF2B5EF4-FFF2-40B4-BE49-F238E27FC236}">
              <a16:creationId xmlns:a16="http://schemas.microsoft.com/office/drawing/2014/main" id="{870C6F86-9BDF-4672-A90F-D76413F821A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a:extLst>
            <a:ext uri="{FF2B5EF4-FFF2-40B4-BE49-F238E27FC236}">
              <a16:creationId xmlns:a16="http://schemas.microsoft.com/office/drawing/2014/main" id="{0790D8B0-6B47-4D48-BE06-0C60E568E4C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a:extLst>
            <a:ext uri="{FF2B5EF4-FFF2-40B4-BE49-F238E27FC236}">
              <a16:creationId xmlns:a16="http://schemas.microsoft.com/office/drawing/2014/main" id="{6F72158E-972D-4C59-81F4-2961F2328BC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a:extLst>
            <a:ext uri="{FF2B5EF4-FFF2-40B4-BE49-F238E27FC236}">
              <a16:creationId xmlns:a16="http://schemas.microsoft.com/office/drawing/2014/main" id="{B2651086-BD55-4DA5-9265-682FB70DA54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a:extLst>
            <a:ext uri="{FF2B5EF4-FFF2-40B4-BE49-F238E27FC236}">
              <a16:creationId xmlns:a16="http://schemas.microsoft.com/office/drawing/2014/main" id="{B601EF81-FF71-4A35-859E-31E023E8DA9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類似団体平均、全国平均よりも低い水準となっている。分子においては、公共施設の老朽化対策などにより、地方債の発行額の増が予想される。一方都市計画税の税率見直しによる財源の確保を行っている。分母においては、高齢化の進展などに伴う生活保護費や保育所の定員拡大などによる社会保障費の増加が見込まれる。以上のことから、今後は数値の悪化が見込まれており、引き続き健全な財政運営を進めていく必要がある。</a:t>
          </a:r>
        </a:p>
      </xdr:txBody>
    </xdr:sp>
    <xdr:clientData/>
  </xdr:twoCellAnchor>
  <xdr:oneCellAnchor>
    <xdr:from>
      <xdr:col>57</xdr:col>
      <xdr:colOff>111125</xdr:colOff>
      <xdr:row>23</xdr:row>
      <xdr:rowOff>47625</xdr:rowOff>
    </xdr:from>
    <xdr:ext cx="349839" cy="225703"/>
    <xdr:sp macro="" textlink="">
      <xdr:nvSpPr>
        <xdr:cNvPr id="99" name="テキスト ボックス 98">
          <a:extLst>
            <a:ext uri="{FF2B5EF4-FFF2-40B4-BE49-F238E27FC236}">
              <a16:creationId xmlns:a16="http://schemas.microsoft.com/office/drawing/2014/main" id="{69A75B5C-1396-4437-801F-61E3A4E1ACE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a:extLst>
            <a:ext uri="{FF2B5EF4-FFF2-40B4-BE49-F238E27FC236}">
              <a16:creationId xmlns:a16="http://schemas.microsoft.com/office/drawing/2014/main" id="{E778736E-320A-4E6D-8026-4F1EC002885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a:extLst>
            <a:ext uri="{FF2B5EF4-FFF2-40B4-BE49-F238E27FC236}">
              <a16:creationId xmlns:a16="http://schemas.microsoft.com/office/drawing/2014/main" id="{762CC86A-436C-4C76-BA00-1548A87271B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a:extLst>
            <a:ext uri="{FF2B5EF4-FFF2-40B4-BE49-F238E27FC236}">
              <a16:creationId xmlns:a16="http://schemas.microsoft.com/office/drawing/2014/main" id="{77B0DCB1-EA44-44AA-91EE-6168ED3905DC}"/>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a:extLst>
            <a:ext uri="{FF2B5EF4-FFF2-40B4-BE49-F238E27FC236}">
              <a16:creationId xmlns:a16="http://schemas.microsoft.com/office/drawing/2014/main" id="{52F041CA-453B-403A-B9CE-7265293A52AD}"/>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a:extLst>
            <a:ext uri="{FF2B5EF4-FFF2-40B4-BE49-F238E27FC236}">
              <a16:creationId xmlns:a16="http://schemas.microsoft.com/office/drawing/2014/main" id="{51241BEB-0DB5-4F7F-880B-0FCB1C529E8B}"/>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a:extLst>
            <a:ext uri="{FF2B5EF4-FFF2-40B4-BE49-F238E27FC236}">
              <a16:creationId xmlns:a16="http://schemas.microsoft.com/office/drawing/2014/main" id="{CF062339-EEB8-4921-8353-4AEB3BAC661C}"/>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a:extLst>
            <a:ext uri="{FF2B5EF4-FFF2-40B4-BE49-F238E27FC236}">
              <a16:creationId xmlns:a16="http://schemas.microsoft.com/office/drawing/2014/main" id="{3CDDFDEE-19B7-4651-8B01-7A086A18E77F}"/>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a:extLst>
            <a:ext uri="{FF2B5EF4-FFF2-40B4-BE49-F238E27FC236}">
              <a16:creationId xmlns:a16="http://schemas.microsoft.com/office/drawing/2014/main" id="{B55BA240-A156-4237-8DA2-FB5DBCF329E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a:extLst>
            <a:ext uri="{FF2B5EF4-FFF2-40B4-BE49-F238E27FC236}">
              <a16:creationId xmlns:a16="http://schemas.microsoft.com/office/drawing/2014/main" id="{BB218A61-523E-403B-9C48-CA1FA69B1506}"/>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a:extLst>
            <a:ext uri="{FF2B5EF4-FFF2-40B4-BE49-F238E27FC236}">
              <a16:creationId xmlns:a16="http://schemas.microsoft.com/office/drawing/2014/main" id="{1D422F0C-91BE-45B1-B135-751C13EB35E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0" name="テキスト ボックス 109">
          <a:extLst>
            <a:ext uri="{FF2B5EF4-FFF2-40B4-BE49-F238E27FC236}">
              <a16:creationId xmlns:a16="http://schemas.microsoft.com/office/drawing/2014/main" id="{D0CE7248-336F-4A1F-86D7-EA6EC8CB370F}"/>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a:extLst>
            <a:ext uri="{FF2B5EF4-FFF2-40B4-BE49-F238E27FC236}">
              <a16:creationId xmlns:a16="http://schemas.microsoft.com/office/drawing/2014/main" id="{AE4ECCDD-B31D-41C4-ACD2-467C9B76BC95}"/>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a:extLst>
            <a:ext uri="{FF2B5EF4-FFF2-40B4-BE49-F238E27FC236}">
              <a16:creationId xmlns:a16="http://schemas.microsoft.com/office/drawing/2014/main" id="{6EBD58E7-5347-4D01-99E4-FBE06404653D}"/>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CE6CBDC6-A8FE-43DD-BDA7-574A924992E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a:extLst>
            <a:ext uri="{FF2B5EF4-FFF2-40B4-BE49-F238E27FC236}">
              <a16:creationId xmlns:a16="http://schemas.microsoft.com/office/drawing/2014/main" id="{48790B3A-B4F7-4BAF-9C17-8D503CDD48F4}"/>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a:extLst>
            <a:ext uri="{FF2B5EF4-FFF2-40B4-BE49-F238E27FC236}">
              <a16:creationId xmlns:a16="http://schemas.microsoft.com/office/drawing/2014/main" id="{8922A104-D9CD-41B2-B52C-48022018F80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35</xdr:row>
      <xdr:rowOff>31297</xdr:rowOff>
    </xdr:to>
    <xdr:cxnSp macro="">
      <xdr:nvCxnSpPr>
        <xdr:cNvPr id="116" name="直線コネクタ 115">
          <a:extLst>
            <a:ext uri="{FF2B5EF4-FFF2-40B4-BE49-F238E27FC236}">
              <a16:creationId xmlns:a16="http://schemas.microsoft.com/office/drawing/2014/main" id="{6826A682-F74F-4A50-8437-3D237D8D63AF}"/>
            </a:ext>
          </a:extLst>
        </xdr:cNvPr>
        <xdr:cNvCxnSpPr/>
      </xdr:nvCxnSpPr>
      <xdr:spPr>
        <a:xfrm flipV="1">
          <a:off x="14793595" y="5338536"/>
          <a:ext cx="1269" cy="146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7" name="債務償還可能年数最小値テキスト">
          <a:extLst>
            <a:ext uri="{FF2B5EF4-FFF2-40B4-BE49-F238E27FC236}">
              <a16:creationId xmlns:a16="http://schemas.microsoft.com/office/drawing/2014/main" id="{18B34E0F-69C9-4E75-B869-EA07330CF239}"/>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8" name="直線コネクタ 117">
          <a:extLst>
            <a:ext uri="{FF2B5EF4-FFF2-40B4-BE49-F238E27FC236}">
              <a16:creationId xmlns:a16="http://schemas.microsoft.com/office/drawing/2014/main" id="{319F20ED-FCAC-44CE-BFF9-9BF6CC1A702F}"/>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340478" cy="259045"/>
    <xdr:sp macro="" textlink="">
      <xdr:nvSpPr>
        <xdr:cNvPr id="119" name="債務償還可能年数最大値テキスト">
          <a:extLst>
            <a:ext uri="{FF2B5EF4-FFF2-40B4-BE49-F238E27FC236}">
              <a16:creationId xmlns:a16="http://schemas.microsoft.com/office/drawing/2014/main" id="{FEC1564A-97D3-4FE6-8C99-EF90EB3F5D59}"/>
            </a:ext>
          </a:extLst>
        </xdr:cNvPr>
        <xdr:cNvSpPr txBox="1"/>
      </xdr:nvSpPr>
      <xdr:spPr>
        <a:xfrm>
          <a:off x="14846300" y="5113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20" name="直線コネクタ 119">
          <a:extLst>
            <a:ext uri="{FF2B5EF4-FFF2-40B4-BE49-F238E27FC236}">
              <a16:creationId xmlns:a16="http://schemas.microsoft.com/office/drawing/2014/main" id="{86E03820-5B16-486D-8284-5175A484F0FB}"/>
            </a:ext>
          </a:extLst>
        </xdr:cNvPr>
        <xdr:cNvCxnSpPr/>
      </xdr:nvCxnSpPr>
      <xdr:spPr>
        <a:xfrm>
          <a:off x="14706600" y="53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168474</xdr:rowOff>
    </xdr:from>
    <xdr:ext cx="340478" cy="259045"/>
    <xdr:sp macro="" textlink="">
      <xdr:nvSpPr>
        <xdr:cNvPr id="121" name="債務償還可能年数平均値テキスト">
          <a:extLst>
            <a:ext uri="{FF2B5EF4-FFF2-40B4-BE49-F238E27FC236}">
              <a16:creationId xmlns:a16="http://schemas.microsoft.com/office/drawing/2014/main" id="{B54DAD1C-AE28-4377-A684-421C961B1CE7}"/>
            </a:ext>
          </a:extLst>
        </xdr:cNvPr>
        <xdr:cNvSpPr txBox="1"/>
      </xdr:nvSpPr>
      <xdr:spPr>
        <a:xfrm>
          <a:off x="14846300" y="57405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122" name="フローチャート: 判断 121">
          <a:extLst>
            <a:ext uri="{FF2B5EF4-FFF2-40B4-BE49-F238E27FC236}">
              <a16:creationId xmlns:a16="http://schemas.microsoft.com/office/drawing/2014/main" id="{28105CBE-4946-418C-80D0-833F727694D7}"/>
            </a:ext>
          </a:extLst>
        </xdr:cNvPr>
        <xdr:cNvSpPr/>
      </xdr:nvSpPr>
      <xdr:spPr>
        <a:xfrm>
          <a:off x="147447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D1B47828-6C68-4A92-B07F-4C4D1E00B00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FC6F4452-2E8E-4234-91D6-A860F126F79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201157B2-7FCE-466B-8DB3-C7EF3DDF3EB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AE5AC3DB-0545-478C-847D-812F5357C47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F1402483-1764-4439-8D5F-8599471CF4D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128361</xdr:rowOff>
    </xdr:from>
    <xdr:to>
      <xdr:col>76</xdr:col>
      <xdr:colOff>73025</xdr:colOff>
      <xdr:row>31</xdr:row>
      <xdr:rowOff>58511</xdr:rowOff>
    </xdr:to>
    <xdr:sp macro="" textlink="">
      <xdr:nvSpPr>
        <xdr:cNvPr id="128" name="楕円 127">
          <a:extLst>
            <a:ext uri="{FF2B5EF4-FFF2-40B4-BE49-F238E27FC236}">
              <a16:creationId xmlns:a16="http://schemas.microsoft.com/office/drawing/2014/main" id="{02CB0740-91CB-4ACE-B8C1-313BABDF8750}"/>
            </a:ext>
          </a:extLst>
        </xdr:cNvPr>
        <xdr:cNvSpPr/>
      </xdr:nvSpPr>
      <xdr:spPr>
        <a:xfrm>
          <a:off x="147447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106788</xdr:rowOff>
    </xdr:from>
    <xdr:ext cx="340478" cy="259045"/>
    <xdr:sp macro="" textlink="">
      <xdr:nvSpPr>
        <xdr:cNvPr id="129" name="債務償還可能年数該当値テキスト">
          <a:extLst>
            <a:ext uri="{FF2B5EF4-FFF2-40B4-BE49-F238E27FC236}">
              <a16:creationId xmlns:a16="http://schemas.microsoft.com/office/drawing/2014/main" id="{56958592-470C-4567-9756-97DCC485F8A8}"/>
            </a:ext>
          </a:extLst>
        </xdr:cNvPr>
        <xdr:cNvSpPr txBox="1"/>
      </xdr:nvSpPr>
      <xdr:spPr>
        <a:xfrm>
          <a:off x="14846300" y="6021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a:extLst>
            <a:ext uri="{FF2B5EF4-FFF2-40B4-BE49-F238E27FC236}">
              <a16:creationId xmlns:a16="http://schemas.microsoft.com/office/drawing/2014/main" id="{662D9EAC-9805-46ED-9F06-8948F46CBD5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a:extLst>
            <a:ext uri="{FF2B5EF4-FFF2-40B4-BE49-F238E27FC236}">
              <a16:creationId xmlns:a16="http://schemas.microsoft.com/office/drawing/2014/main" id="{EEE03951-137F-456E-A9A1-CA8D39A5FFA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a:extLst>
            <a:ext uri="{FF2B5EF4-FFF2-40B4-BE49-F238E27FC236}">
              <a16:creationId xmlns:a16="http://schemas.microsoft.com/office/drawing/2014/main" id="{DC7D558C-4CCB-444C-A8A6-06AB76C72B5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a:extLst>
            <a:ext uri="{FF2B5EF4-FFF2-40B4-BE49-F238E27FC236}">
              <a16:creationId xmlns:a16="http://schemas.microsoft.com/office/drawing/2014/main" id="{67862FDB-E408-4597-870C-304840D130A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a:extLst>
            <a:ext uri="{FF2B5EF4-FFF2-40B4-BE49-F238E27FC236}">
              <a16:creationId xmlns:a16="http://schemas.microsoft.com/office/drawing/2014/main" id="{10697D34-1860-4AF7-9CD4-936F4A61D72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a:extLst>
            <a:ext uri="{FF2B5EF4-FFF2-40B4-BE49-F238E27FC236}">
              <a16:creationId xmlns:a16="http://schemas.microsoft.com/office/drawing/2014/main" id="{03C35D29-BF50-42E6-BA49-D4D2429F037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6775278-64AE-4B85-BF30-7DFBF8AF33D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4CB052C-B2F9-4A32-8C2A-632352C1440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D24BFD1-B452-4AE8-8C51-4CD0A22090C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C158893-9B3A-4BA6-8307-DB22A2CB6F1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CF62FEA-E05F-4BF5-8C58-6D644BAE7DD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EA89BD2-9D6E-415B-BA5C-C9D8CE68995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57F0EC0-459A-413C-B47E-1F7D7734E04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0AD2A42-C063-4716-B295-D4C49BC55EE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A48709A-E70A-4261-BA95-3AA2E9D929E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1F52D00-A667-43D9-A2EE-2BB22FEF21C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184,667
181,666
27.55
68,793,009
65,584,684
2,918,692
34,394,050
34,153,665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C884383-38C8-49DA-AA30-C698AEB8B40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FA4AF89-73FA-4CB4-8943-E073D5EBF66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8B32A71-4061-4B83-BB3A-224624BEA98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B76E25B-0116-4415-8CC8-06250BF18BA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D460D1B-6E91-459B-9977-85AD2FA4E3D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4CE3B6F-D463-4562-A794-9998F872C65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126FE59-9ED1-449B-9678-D1EB9D04150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CADFD6F-6281-4943-86B4-5185A5208A9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8E9332B-B5A5-4B93-A14A-DB8CBCCE181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3341CC6-7A5E-4965-B25A-76E9095170C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65550B3-CCEA-401C-8921-2B4D796EC3B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A1B1D29-3FAA-4E67-8E7D-AA6F3AF570D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75DEC55-B4BE-4A2E-B26C-40B6B3C5FC1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FD5691C-0741-49EA-8984-D8C8A376B0A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E6EF5E3-DA6B-4A62-9272-3732A457FD8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6FC560C-B597-4394-9375-D075D22AAB0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1EB216F-582B-432F-AD3E-27D344B0AA2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9B966A0-9814-443D-864D-8AA7AE8B7D6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BC13794D-994E-406D-9C09-81284D13EA88}"/>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EBC8ACB-D264-4894-8E11-1EA2E05C0F2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FFFBB09-3041-4E89-9D90-4B60450A6ED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3410D87-0A11-439E-AB02-D7EDA9BD735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06ABB61-D6F7-4149-945C-8F68BFDF505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AEE2563-CD5E-4792-9FDA-CF1DB4B127A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9AB71E5-FB87-4F5E-A97A-50CC9310FC5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61F678F-9C36-4EE9-B3C8-CA81043B479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A2BBDD7-ABE7-4270-AB81-C72AF41A900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58D8F4C-15CF-4591-A0FC-947C53BE6B1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1A83407-98D0-41A7-8B52-DD08DBEB98F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A7795F01-5CF0-4678-A631-808C2AEA338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3371C7E1-4002-4D3C-9BE0-C76748423DED}"/>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464AF0C8-E092-44EE-8FFD-717BE7F3F27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7F6A1C10-3303-4EBE-8303-2200AC7FD9F8}"/>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DD7BBD0-BBDA-4B5E-B93E-73CD2BE2D0E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3E620F72-2D17-47D9-9B6E-F0CB485B3AD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87F2FCC6-99CF-41A0-AAAC-9929B05A09C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904979AE-49E0-4CCC-A6D9-C4E5FDDF65E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AFC68786-BCA0-4C60-8299-731C7A95792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9D3838E2-53DA-40EF-9477-E815C026CDC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7A0DFE9A-C313-4557-A71A-CC2864456DB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6ECE6538-2767-417D-980E-C6DEBA4882B6}"/>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8CA6639D-EF93-4E1B-BCB7-DAFF1CE2662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ECF80113-1681-4274-8780-3B2E0663D18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13F14CCB-66D6-4FA5-A960-746F3262FB1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160020</xdr:rowOff>
    </xdr:from>
    <xdr:to>
      <xdr:col>24</xdr:col>
      <xdr:colOff>62865</xdr:colOff>
      <xdr:row>41</xdr:row>
      <xdr:rowOff>74295</xdr:rowOff>
    </xdr:to>
    <xdr:cxnSp macro="">
      <xdr:nvCxnSpPr>
        <xdr:cNvPr id="56" name="直線コネクタ 55">
          <a:extLst>
            <a:ext uri="{FF2B5EF4-FFF2-40B4-BE49-F238E27FC236}">
              <a16:creationId xmlns:a16="http://schemas.microsoft.com/office/drawing/2014/main" id="{AADD12CF-24B7-426A-B6CA-A5CB2CD3C031}"/>
            </a:ext>
          </a:extLst>
        </xdr:cNvPr>
        <xdr:cNvCxnSpPr/>
      </xdr:nvCxnSpPr>
      <xdr:spPr>
        <a:xfrm flipV="1">
          <a:off x="4634865" y="58178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7" name="【道路】&#10;有形固定資産減価償却率最小値テキスト">
          <a:extLst>
            <a:ext uri="{FF2B5EF4-FFF2-40B4-BE49-F238E27FC236}">
              <a16:creationId xmlns:a16="http://schemas.microsoft.com/office/drawing/2014/main" id="{9BF2AEB2-5054-48E5-B353-EB9B3750B827}"/>
            </a:ext>
          </a:extLst>
        </xdr:cNvPr>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8" name="直線コネクタ 57">
          <a:extLst>
            <a:ext uri="{FF2B5EF4-FFF2-40B4-BE49-F238E27FC236}">
              <a16:creationId xmlns:a16="http://schemas.microsoft.com/office/drawing/2014/main" id="{7B61D11D-4212-4B54-A58D-8FD9C398E6E9}"/>
            </a:ext>
          </a:extLst>
        </xdr:cNvPr>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106697</xdr:rowOff>
    </xdr:from>
    <xdr:ext cx="405111" cy="259045"/>
    <xdr:sp macro="" textlink="">
      <xdr:nvSpPr>
        <xdr:cNvPr id="59" name="【道路】&#10;有形固定資産減価償却率最大値テキスト">
          <a:extLst>
            <a:ext uri="{FF2B5EF4-FFF2-40B4-BE49-F238E27FC236}">
              <a16:creationId xmlns:a16="http://schemas.microsoft.com/office/drawing/2014/main" id="{000A957B-31FF-4F4B-A822-964D30F0AB9A}"/>
            </a:ext>
          </a:extLst>
        </xdr:cNvPr>
        <xdr:cNvSpPr txBox="1"/>
      </xdr:nvSpPr>
      <xdr:spPr>
        <a:xfrm>
          <a:off x="4673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160020</xdr:rowOff>
    </xdr:from>
    <xdr:to>
      <xdr:col>24</xdr:col>
      <xdr:colOff>152400</xdr:colOff>
      <xdr:row>33</xdr:row>
      <xdr:rowOff>160020</xdr:rowOff>
    </xdr:to>
    <xdr:cxnSp macro="">
      <xdr:nvCxnSpPr>
        <xdr:cNvPr id="60" name="直線コネクタ 59">
          <a:extLst>
            <a:ext uri="{FF2B5EF4-FFF2-40B4-BE49-F238E27FC236}">
              <a16:creationId xmlns:a16="http://schemas.microsoft.com/office/drawing/2014/main" id="{03FBBD17-C7EF-4D01-86F0-3BDA7D12A17B}"/>
            </a:ext>
          </a:extLst>
        </xdr:cNvPr>
        <xdr:cNvCxnSpPr/>
      </xdr:nvCxnSpPr>
      <xdr:spPr>
        <a:xfrm>
          <a:off x="4546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154957</xdr:rowOff>
    </xdr:from>
    <xdr:ext cx="405111" cy="259045"/>
    <xdr:sp macro="" textlink="">
      <xdr:nvSpPr>
        <xdr:cNvPr id="61" name="【道路】&#10;有形固定資産減価償却率平均値テキスト">
          <a:extLst>
            <a:ext uri="{FF2B5EF4-FFF2-40B4-BE49-F238E27FC236}">
              <a16:creationId xmlns:a16="http://schemas.microsoft.com/office/drawing/2014/main" id="{36D2D9F6-891B-484F-ACCB-78A577565810}"/>
            </a:ext>
          </a:extLst>
        </xdr:cNvPr>
        <xdr:cNvSpPr txBox="1"/>
      </xdr:nvSpPr>
      <xdr:spPr>
        <a:xfrm>
          <a:off x="4673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2" name="フローチャート: 判断 61">
          <a:extLst>
            <a:ext uri="{FF2B5EF4-FFF2-40B4-BE49-F238E27FC236}">
              <a16:creationId xmlns:a16="http://schemas.microsoft.com/office/drawing/2014/main" id="{018CC291-E18A-4DB3-8E55-7D3CC1FE02ED}"/>
            </a:ext>
          </a:extLst>
        </xdr:cNvPr>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158750</xdr:rowOff>
    </xdr:from>
    <xdr:to>
      <xdr:col>20</xdr:col>
      <xdr:colOff>38100</xdr:colOff>
      <xdr:row>38</xdr:row>
      <xdr:rowOff>88900</xdr:rowOff>
    </xdr:to>
    <xdr:sp macro="" textlink="">
      <xdr:nvSpPr>
        <xdr:cNvPr id="63" name="フローチャート: 判断 62">
          <a:extLst>
            <a:ext uri="{FF2B5EF4-FFF2-40B4-BE49-F238E27FC236}">
              <a16:creationId xmlns:a16="http://schemas.microsoft.com/office/drawing/2014/main" id="{6A84B59B-174D-4155-A4C3-7B8AA60A93A8}"/>
            </a:ext>
          </a:extLst>
        </xdr:cNvPr>
        <xdr:cNvSpPr/>
      </xdr:nvSpPr>
      <xdr:spPr>
        <a:xfrm>
          <a:off x="3746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a:extLst>
            <a:ext uri="{FF2B5EF4-FFF2-40B4-BE49-F238E27FC236}">
              <a16:creationId xmlns:a16="http://schemas.microsoft.com/office/drawing/2014/main" id="{FC6BE8C6-B569-4149-8DA8-A2FF27DC42FC}"/>
            </a:ext>
          </a:extLst>
        </xdr:cNvPr>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FAA99580-B302-4F2C-A363-5ED75D94116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D44A143-7ACD-4620-8EBC-44C54C3B623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AF585D5-98EA-461F-BCD8-9C10E901C69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6CEF825-9D16-4628-9EA0-19C72A0F0A0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C505299-CE76-425D-920B-94ACCA55219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19685</xdr:rowOff>
    </xdr:from>
    <xdr:to>
      <xdr:col>24</xdr:col>
      <xdr:colOff>114300</xdr:colOff>
      <xdr:row>38</xdr:row>
      <xdr:rowOff>121285</xdr:rowOff>
    </xdr:to>
    <xdr:sp macro="" textlink="">
      <xdr:nvSpPr>
        <xdr:cNvPr id="70" name="楕円 69">
          <a:extLst>
            <a:ext uri="{FF2B5EF4-FFF2-40B4-BE49-F238E27FC236}">
              <a16:creationId xmlns:a16="http://schemas.microsoft.com/office/drawing/2014/main" id="{A137ACA2-6B9D-4740-83BA-8736EA8933C4}"/>
            </a:ext>
          </a:extLst>
        </xdr:cNvPr>
        <xdr:cNvSpPr/>
      </xdr:nvSpPr>
      <xdr:spPr>
        <a:xfrm>
          <a:off x="45847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169562</xdr:rowOff>
    </xdr:from>
    <xdr:ext cx="405111" cy="259045"/>
    <xdr:sp macro="" textlink="">
      <xdr:nvSpPr>
        <xdr:cNvPr id="71" name="【道路】&#10;有形固定資産減価償却率該当値テキスト">
          <a:extLst>
            <a:ext uri="{FF2B5EF4-FFF2-40B4-BE49-F238E27FC236}">
              <a16:creationId xmlns:a16="http://schemas.microsoft.com/office/drawing/2014/main" id="{2F76762E-AD3A-4C4E-9BAA-E9DC65BB3E22}"/>
            </a:ext>
          </a:extLst>
        </xdr:cNvPr>
        <xdr:cNvSpPr txBox="1"/>
      </xdr:nvSpPr>
      <xdr:spPr>
        <a:xfrm>
          <a:off x="4673600"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53975</xdr:rowOff>
    </xdr:from>
    <xdr:to>
      <xdr:col>20</xdr:col>
      <xdr:colOff>38100</xdr:colOff>
      <xdr:row>38</xdr:row>
      <xdr:rowOff>155575</xdr:rowOff>
    </xdr:to>
    <xdr:sp macro="" textlink="">
      <xdr:nvSpPr>
        <xdr:cNvPr id="72" name="楕円 71">
          <a:extLst>
            <a:ext uri="{FF2B5EF4-FFF2-40B4-BE49-F238E27FC236}">
              <a16:creationId xmlns:a16="http://schemas.microsoft.com/office/drawing/2014/main" id="{F7342D1C-FE92-47B5-A2BC-FD3F85AE0F7F}"/>
            </a:ext>
          </a:extLst>
        </xdr:cNvPr>
        <xdr:cNvSpPr/>
      </xdr:nvSpPr>
      <xdr:spPr>
        <a:xfrm>
          <a:off x="3746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70485</xdr:rowOff>
    </xdr:from>
    <xdr:to>
      <xdr:col>24</xdr:col>
      <xdr:colOff>63500</xdr:colOff>
      <xdr:row>38</xdr:row>
      <xdr:rowOff>104775</xdr:rowOff>
    </xdr:to>
    <xdr:cxnSp macro="">
      <xdr:nvCxnSpPr>
        <xdr:cNvPr id="73" name="直線コネクタ 72">
          <a:extLst>
            <a:ext uri="{FF2B5EF4-FFF2-40B4-BE49-F238E27FC236}">
              <a16:creationId xmlns:a16="http://schemas.microsoft.com/office/drawing/2014/main" id="{745BFDCD-B756-4452-BD53-D8EE54A27560}"/>
            </a:ext>
          </a:extLst>
        </xdr:cNvPr>
        <xdr:cNvCxnSpPr/>
      </xdr:nvCxnSpPr>
      <xdr:spPr>
        <a:xfrm flipV="1">
          <a:off x="3797300" y="65855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76835</xdr:rowOff>
    </xdr:from>
    <xdr:to>
      <xdr:col>15</xdr:col>
      <xdr:colOff>101600</xdr:colOff>
      <xdr:row>39</xdr:row>
      <xdr:rowOff>6985</xdr:rowOff>
    </xdr:to>
    <xdr:sp macro="" textlink="">
      <xdr:nvSpPr>
        <xdr:cNvPr id="74" name="楕円 73">
          <a:extLst>
            <a:ext uri="{FF2B5EF4-FFF2-40B4-BE49-F238E27FC236}">
              <a16:creationId xmlns:a16="http://schemas.microsoft.com/office/drawing/2014/main" id="{B0807C5C-200B-47E1-80BA-F0D5164DB80C}"/>
            </a:ext>
          </a:extLst>
        </xdr:cNvPr>
        <xdr:cNvSpPr/>
      </xdr:nvSpPr>
      <xdr:spPr>
        <a:xfrm>
          <a:off x="2857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104775</xdr:rowOff>
    </xdr:from>
    <xdr:to>
      <xdr:col>19</xdr:col>
      <xdr:colOff>177800</xdr:colOff>
      <xdr:row>38</xdr:row>
      <xdr:rowOff>127635</xdr:rowOff>
    </xdr:to>
    <xdr:cxnSp macro="">
      <xdr:nvCxnSpPr>
        <xdr:cNvPr id="75" name="直線コネクタ 74">
          <a:extLst>
            <a:ext uri="{FF2B5EF4-FFF2-40B4-BE49-F238E27FC236}">
              <a16:creationId xmlns:a16="http://schemas.microsoft.com/office/drawing/2014/main" id="{17DC3D2C-A05E-4766-8ABD-C76469632261}"/>
            </a:ext>
          </a:extLst>
        </xdr:cNvPr>
        <xdr:cNvCxnSpPr/>
      </xdr:nvCxnSpPr>
      <xdr:spPr>
        <a:xfrm flipV="1">
          <a:off x="2908300" y="66198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105427</xdr:rowOff>
    </xdr:from>
    <xdr:ext cx="405111" cy="259045"/>
    <xdr:sp macro="" textlink="">
      <xdr:nvSpPr>
        <xdr:cNvPr id="76" name="n_1aveValue【道路】&#10;有形固定資産減価償却率">
          <a:extLst>
            <a:ext uri="{FF2B5EF4-FFF2-40B4-BE49-F238E27FC236}">
              <a16:creationId xmlns:a16="http://schemas.microsoft.com/office/drawing/2014/main" id="{9DC3AC3E-9CEA-4770-B756-C5F044782481}"/>
            </a:ext>
          </a:extLst>
        </xdr:cNvPr>
        <xdr:cNvSpPr txBox="1"/>
      </xdr:nvSpPr>
      <xdr:spPr>
        <a:xfrm>
          <a:off x="35820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7" name="n_2aveValue【道路】&#10;有形固定資産減価償却率">
          <a:extLst>
            <a:ext uri="{FF2B5EF4-FFF2-40B4-BE49-F238E27FC236}">
              <a16:creationId xmlns:a16="http://schemas.microsoft.com/office/drawing/2014/main" id="{58D1234A-3CC7-4738-8714-2C36775D5F34}"/>
            </a:ext>
          </a:extLst>
        </xdr:cNvPr>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146702</xdr:rowOff>
    </xdr:from>
    <xdr:ext cx="405111" cy="259045"/>
    <xdr:sp macro="" textlink="">
      <xdr:nvSpPr>
        <xdr:cNvPr id="78" name="n_1mainValue【道路】&#10;有形固定資産減価償却率">
          <a:extLst>
            <a:ext uri="{FF2B5EF4-FFF2-40B4-BE49-F238E27FC236}">
              <a16:creationId xmlns:a16="http://schemas.microsoft.com/office/drawing/2014/main" id="{3C7EDC50-49BA-4FD5-9422-0E965D162BCD}"/>
            </a:ext>
          </a:extLst>
        </xdr:cNvPr>
        <xdr:cNvSpPr txBox="1"/>
      </xdr:nvSpPr>
      <xdr:spPr>
        <a:xfrm>
          <a:off x="35820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23512</xdr:rowOff>
    </xdr:from>
    <xdr:ext cx="405111" cy="259045"/>
    <xdr:sp macro="" textlink="">
      <xdr:nvSpPr>
        <xdr:cNvPr id="79" name="n_2mainValue【道路】&#10;有形固定資産減価償却率">
          <a:extLst>
            <a:ext uri="{FF2B5EF4-FFF2-40B4-BE49-F238E27FC236}">
              <a16:creationId xmlns:a16="http://schemas.microsoft.com/office/drawing/2014/main" id="{DE04C5CA-7CA2-42E2-8DFF-979C0AB64C42}"/>
            </a:ext>
          </a:extLst>
        </xdr:cNvPr>
        <xdr:cNvSpPr txBox="1"/>
      </xdr:nvSpPr>
      <xdr:spPr>
        <a:xfrm>
          <a:off x="2705744" y="6367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2634E549-42BC-4FFD-B5BB-91AA3E6CBFB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5A91DAB9-5637-479A-B964-E0E776FBBC6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62BBB646-0C30-4713-9561-DA1FF2E6410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C795BAB3-A293-4433-855C-270DEBB93F4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CE9D7551-5404-4134-9DA2-825BF4A6A64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975B86E2-DE23-4BAE-9F30-D7CA54662DF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19D3EC04-C2BA-498C-B780-D12302809DD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9C310298-CAE2-414A-AA34-40806E2C266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57F45115-7EB7-46C5-97A1-FDB55CAFFEE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6725BD04-1593-4BFB-B8E2-45566624BBC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1629E3BA-CB00-4F2F-8019-8C7775DB4B4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79AEC9F9-1150-48AA-A2F6-07A1E00C5F9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453B0E8B-8293-4D77-B62F-2BD141FCC96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a:extLst>
            <a:ext uri="{FF2B5EF4-FFF2-40B4-BE49-F238E27FC236}">
              <a16:creationId xmlns:a16="http://schemas.microsoft.com/office/drawing/2014/main" id="{2E23E83D-33DB-4C06-9A61-58B83F0DBA62}"/>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E93AAE78-D043-412B-ACBF-57E923C6718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a:extLst>
            <a:ext uri="{FF2B5EF4-FFF2-40B4-BE49-F238E27FC236}">
              <a16:creationId xmlns:a16="http://schemas.microsoft.com/office/drawing/2014/main" id="{EB011D1F-1FB4-424F-B2E2-5419AB34EBBC}"/>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CD76CB30-34FB-4B69-9BF0-A8B238D82FFE}"/>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a:extLst>
            <a:ext uri="{FF2B5EF4-FFF2-40B4-BE49-F238E27FC236}">
              <a16:creationId xmlns:a16="http://schemas.microsoft.com/office/drawing/2014/main" id="{6175B7A7-FE31-41F3-AA87-F9174C89599B}"/>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58DEA6DF-C200-4743-AD51-1DDB6A0BF9D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a:extLst>
            <a:ext uri="{FF2B5EF4-FFF2-40B4-BE49-F238E27FC236}">
              <a16:creationId xmlns:a16="http://schemas.microsoft.com/office/drawing/2014/main" id="{AACB8DD8-F384-455C-ACA5-4B0193F85E3E}"/>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70DC4687-DEB0-4117-959E-2118F0CE21E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150678</xdr:rowOff>
    </xdr:from>
    <xdr:to>
      <xdr:col>54</xdr:col>
      <xdr:colOff>189865</xdr:colOff>
      <xdr:row>41</xdr:row>
      <xdr:rowOff>128595</xdr:rowOff>
    </xdr:to>
    <xdr:cxnSp macro="">
      <xdr:nvCxnSpPr>
        <xdr:cNvPr id="101" name="直線コネクタ 100">
          <a:extLst>
            <a:ext uri="{FF2B5EF4-FFF2-40B4-BE49-F238E27FC236}">
              <a16:creationId xmlns:a16="http://schemas.microsoft.com/office/drawing/2014/main" id="{8A7DB2D0-B707-4113-9ACE-777D553BF3CF}"/>
            </a:ext>
          </a:extLst>
        </xdr:cNvPr>
        <xdr:cNvCxnSpPr/>
      </xdr:nvCxnSpPr>
      <xdr:spPr>
        <a:xfrm flipV="1">
          <a:off x="10476865" y="5979978"/>
          <a:ext cx="0" cy="117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132422</xdr:rowOff>
    </xdr:from>
    <xdr:ext cx="469744" cy="259045"/>
    <xdr:sp macro="" textlink="">
      <xdr:nvSpPr>
        <xdr:cNvPr id="102" name="【道路】&#10;一人当たり延長最小値テキスト">
          <a:extLst>
            <a:ext uri="{FF2B5EF4-FFF2-40B4-BE49-F238E27FC236}">
              <a16:creationId xmlns:a16="http://schemas.microsoft.com/office/drawing/2014/main" id="{66942D5E-8E13-48FB-BDC6-7F1521EBBB11}"/>
            </a:ext>
          </a:extLst>
        </xdr:cNvPr>
        <xdr:cNvSpPr txBox="1"/>
      </xdr:nvSpPr>
      <xdr:spPr>
        <a:xfrm>
          <a:off x="10515600" y="716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128595</xdr:rowOff>
    </xdr:from>
    <xdr:to>
      <xdr:col>55</xdr:col>
      <xdr:colOff>88900</xdr:colOff>
      <xdr:row>41</xdr:row>
      <xdr:rowOff>128595</xdr:rowOff>
    </xdr:to>
    <xdr:cxnSp macro="">
      <xdr:nvCxnSpPr>
        <xdr:cNvPr id="103" name="直線コネクタ 102">
          <a:extLst>
            <a:ext uri="{FF2B5EF4-FFF2-40B4-BE49-F238E27FC236}">
              <a16:creationId xmlns:a16="http://schemas.microsoft.com/office/drawing/2014/main" id="{D67907F0-DCB3-49EE-B409-6EAC7CB8FE8C}"/>
            </a:ext>
          </a:extLst>
        </xdr:cNvPr>
        <xdr:cNvCxnSpPr/>
      </xdr:nvCxnSpPr>
      <xdr:spPr>
        <a:xfrm>
          <a:off x="10388600" y="715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97355</xdr:rowOff>
    </xdr:from>
    <xdr:ext cx="534377" cy="259045"/>
    <xdr:sp macro="" textlink="">
      <xdr:nvSpPr>
        <xdr:cNvPr id="104" name="【道路】&#10;一人当たり延長最大値テキスト">
          <a:extLst>
            <a:ext uri="{FF2B5EF4-FFF2-40B4-BE49-F238E27FC236}">
              <a16:creationId xmlns:a16="http://schemas.microsoft.com/office/drawing/2014/main" id="{191BB112-307F-4B5D-890E-A310536E1709}"/>
            </a:ext>
          </a:extLst>
        </xdr:cNvPr>
        <xdr:cNvSpPr txBox="1"/>
      </xdr:nvSpPr>
      <xdr:spPr>
        <a:xfrm>
          <a:off x="10515600" y="5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150678</xdr:rowOff>
    </xdr:from>
    <xdr:to>
      <xdr:col>55</xdr:col>
      <xdr:colOff>88900</xdr:colOff>
      <xdr:row>34</xdr:row>
      <xdr:rowOff>150678</xdr:rowOff>
    </xdr:to>
    <xdr:cxnSp macro="">
      <xdr:nvCxnSpPr>
        <xdr:cNvPr id="105" name="直線コネクタ 104">
          <a:extLst>
            <a:ext uri="{FF2B5EF4-FFF2-40B4-BE49-F238E27FC236}">
              <a16:creationId xmlns:a16="http://schemas.microsoft.com/office/drawing/2014/main" id="{B5BE2ED8-A2B7-44EB-84F8-99F3DDC69713}"/>
            </a:ext>
          </a:extLst>
        </xdr:cNvPr>
        <xdr:cNvCxnSpPr/>
      </xdr:nvCxnSpPr>
      <xdr:spPr>
        <a:xfrm>
          <a:off x="10388600" y="597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81561</xdr:rowOff>
    </xdr:from>
    <xdr:ext cx="469744" cy="259045"/>
    <xdr:sp macro="" textlink="">
      <xdr:nvSpPr>
        <xdr:cNvPr id="106" name="【道路】&#10;一人当たり延長平均値テキスト">
          <a:extLst>
            <a:ext uri="{FF2B5EF4-FFF2-40B4-BE49-F238E27FC236}">
              <a16:creationId xmlns:a16="http://schemas.microsoft.com/office/drawing/2014/main" id="{EB59CB24-974E-4975-88FD-BD58FE8958D4}"/>
            </a:ext>
          </a:extLst>
        </xdr:cNvPr>
        <xdr:cNvSpPr txBox="1"/>
      </xdr:nvSpPr>
      <xdr:spPr>
        <a:xfrm>
          <a:off x="10515600" y="6768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58684</xdr:rowOff>
    </xdr:from>
    <xdr:to>
      <xdr:col>55</xdr:col>
      <xdr:colOff>50800</xdr:colOff>
      <xdr:row>40</xdr:row>
      <xdr:rowOff>160284</xdr:rowOff>
    </xdr:to>
    <xdr:sp macro="" textlink="">
      <xdr:nvSpPr>
        <xdr:cNvPr id="107" name="フローチャート: 判断 106">
          <a:extLst>
            <a:ext uri="{FF2B5EF4-FFF2-40B4-BE49-F238E27FC236}">
              <a16:creationId xmlns:a16="http://schemas.microsoft.com/office/drawing/2014/main" id="{6E456199-F681-4B9F-82C5-61D5FF288050}"/>
            </a:ext>
          </a:extLst>
        </xdr:cNvPr>
        <xdr:cNvSpPr/>
      </xdr:nvSpPr>
      <xdr:spPr>
        <a:xfrm>
          <a:off x="10426700" y="691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37241</xdr:rowOff>
    </xdr:from>
    <xdr:to>
      <xdr:col>50</xdr:col>
      <xdr:colOff>165100</xdr:colOff>
      <xdr:row>40</xdr:row>
      <xdr:rowOff>138841</xdr:rowOff>
    </xdr:to>
    <xdr:sp macro="" textlink="">
      <xdr:nvSpPr>
        <xdr:cNvPr id="108" name="フローチャート: 判断 107">
          <a:extLst>
            <a:ext uri="{FF2B5EF4-FFF2-40B4-BE49-F238E27FC236}">
              <a16:creationId xmlns:a16="http://schemas.microsoft.com/office/drawing/2014/main" id="{22954ABD-869E-4AA3-95D3-A6770911B203}"/>
            </a:ext>
          </a:extLst>
        </xdr:cNvPr>
        <xdr:cNvSpPr/>
      </xdr:nvSpPr>
      <xdr:spPr>
        <a:xfrm>
          <a:off x="9588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48168</xdr:rowOff>
    </xdr:from>
    <xdr:to>
      <xdr:col>46</xdr:col>
      <xdr:colOff>38100</xdr:colOff>
      <xdr:row>39</xdr:row>
      <xdr:rowOff>149768</xdr:rowOff>
    </xdr:to>
    <xdr:sp macro="" textlink="">
      <xdr:nvSpPr>
        <xdr:cNvPr id="109" name="フローチャート: 判断 108">
          <a:extLst>
            <a:ext uri="{FF2B5EF4-FFF2-40B4-BE49-F238E27FC236}">
              <a16:creationId xmlns:a16="http://schemas.microsoft.com/office/drawing/2014/main" id="{B720B674-104D-46B5-9716-104F50FA382F}"/>
            </a:ext>
          </a:extLst>
        </xdr:cNvPr>
        <xdr:cNvSpPr/>
      </xdr:nvSpPr>
      <xdr:spPr>
        <a:xfrm>
          <a:off x="8699500" y="673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1241D903-ACBE-4507-93B7-CCFB929A9CC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FAD976AD-055D-45A6-8DD6-C74F486E45A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B0201FB6-9155-4597-8D52-A6A30AEC8F2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9C685695-6ECA-4256-AA3C-F5F8574295C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951E5EE9-7E5A-42CD-AF39-2509F5AA20F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144455</xdr:rowOff>
    </xdr:from>
    <xdr:to>
      <xdr:col>55</xdr:col>
      <xdr:colOff>50800</xdr:colOff>
      <xdr:row>41</xdr:row>
      <xdr:rowOff>74605</xdr:rowOff>
    </xdr:to>
    <xdr:sp macro="" textlink="">
      <xdr:nvSpPr>
        <xdr:cNvPr id="115" name="楕円 114">
          <a:extLst>
            <a:ext uri="{FF2B5EF4-FFF2-40B4-BE49-F238E27FC236}">
              <a16:creationId xmlns:a16="http://schemas.microsoft.com/office/drawing/2014/main" id="{C78B919D-984D-4592-B77E-764E8CD627FC}"/>
            </a:ext>
          </a:extLst>
        </xdr:cNvPr>
        <xdr:cNvSpPr/>
      </xdr:nvSpPr>
      <xdr:spPr>
        <a:xfrm>
          <a:off x="10426700" y="700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59382</xdr:rowOff>
    </xdr:from>
    <xdr:ext cx="469744" cy="259045"/>
    <xdr:sp macro="" textlink="">
      <xdr:nvSpPr>
        <xdr:cNvPr id="116" name="【道路】&#10;一人当たり延長該当値テキスト">
          <a:extLst>
            <a:ext uri="{FF2B5EF4-FFF2-40B4-BE49-F238E27FC236}">
              <a16:creationId xmlns:a16="http://schemas.microsoft.com/office/drawing/2014/main" id="{C7A62E82-F686-4833-9345-6D2B5D7A43B9}"/>
            </a:ext>
          </a:extLst>
        </xdr:cNvPr>
        <xdr:cNvSpPr txBox="1"/>
      </xdr:nvSpPr>
      <xdr:spPr>
        <a:xfrm>
          <a:off x="10515600" y="691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142718</xdr:rowOff>
    </xdr:from>
    <xdr:to>
      <xdr:col>50</xdr:col>
      <xdr:colOff>165100</xdr:colOff>
      <xdr:row>41</xdr:row>
      <xdr:rowOff>72868</xdr:rowOff>
    </xdr:to>
    <xdr:sp macro="" textlink="">
      <xdr:nvSpPr>
        <xdr:cNvPr id="117" name="楕円 116">
          <a:extLst>
            <a:ext uri="{FF2B5EF4-FFF2-40B4-BE49-F238E27FC236}">
              <a16:creationId xmlns:a16="http://schemas.microsoft.com/office/drawing/2014/main" id="{263A11ED-EBD0-4DF0-B049-F50913240F9D}"/>
            </a:ext>
          </a:extLst>
        </xdr:cNvPr>
        <xdr:cNvSpPr/>
      </xdr:nvSpPr>
      <xdr:spPr>
        <a:xfrm>
          <a:off x="9588500" y="700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22068</xdr:rowOff>
    </xdr:from>
    <xdr:to>
      <xdr:col>55</xdr:col>
      <xdr:colOff>0</xdr:colOff>
      <xdr:row>41</xdr:row>
      <xdr:rowOff>23805</xdr:rowOff>
    </xdr:to>
    <xdr:cxnSp macro="">
      <xdr:nvCxnSpPr>
        <xdr:cNvPr id="118" name="直線コネクタ 117">
          <a:extLst>
            <a:ext uri="{FF2B5EF4-FFF2-40B4-BE49-F238E27FC236}">
              <a16:creationId xmlns:a16="http://schemas.microsoft.com/office/drawing/2014/main" id="{DDB7136C-4700-46A4-92AE-B8F4C2DED942}"/>
            </a:ext>
          </a:extLst>
        </xdr:cNvPr>
        <xdr:cNvCxnSpPr/>
      </xdr:nvCxnSpPr>
      <xdr:spPr>
        <a:xfrm>
          <a:off x="9639300" y="7051518"/>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142352</xdr:rowOff>
    </xdr:from>
    <xdr:to>
      <xdr:col>46</xdr:col>
      <xdr:colOff>38100</xdr:colOff>
      <xdr:row>41</xdr:row>
      <xdr:rowOff>72502</xdr:rowOff>
    </xdr:to>
    <xdr:sp macro="" textlink="">
      <xdr:nvSpPr>
        <xdr:cNvPr id="119" name="楕円 118">
          <a:extLst>
            <a:ext uri="{FF2B5EF4-FFF2-40B4-BE49-F238E27FC236}">
              <a16:creationId xmlns:a16="http://schemas.microsoft.com/office/drawing/2014/main" id="{C946DF7B-B097-4831-8AD2-F23F79961060}"/>
            </a:ext>
          </a:extLst>
        </xdr:cNvPr>
        <xdr:cNvSpPr/>
      </xdr:nvSpPr>
      <xdr:spPr>
        <a:xfrm>
          <a:off x="8699500" y="700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21702</xdr:rowOff>
    </xdr:from>
    <xdr:to>
      <xdr:col>50</xdr:col>
      <xdr:colOff>114300</xdr:colOff>
      <xdr:row>41</xdr:row>
      <xdr:rowOff>22068</xdr:rowOff>
    </xdr:to>
    <xdr:cxnSp macro="">
      <xdr:nvCxnSpPr>
        <xdr:cNvPr id="120" name="直線コネクタ 119">
          <a:extLst>
            <a:ext uri="{FF2B5EF4-FFF2-40B4-BE49-F238E27FC236}">
              <a16:creationId xmlns:a16="http://schemas.microsoft.com/office/drawing/2014/main" id="{DF3C32C2-BD7B-475A-87C3-A093BC3B23F7}"/>
            </a:ext>
          </a:extLst>
        </xdr:cNvPr>
        <xdr:cNvCxnSpPr/>
      </xdr:nvCxnSpPr>
      <xdr:spPr>
        <a:xfrm>
          <a:off x="8750300" y="7051152"/>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155368</xdr:rowOff>
    </xdr:from>
    <xdr:ext cx="469744" cy="259045"/>
    <xdr:sp macro="" textlink="">
      <xdr:nvSpPr>
        <xdr:cNvPr id="121" name="n_1aveValue【道路】&#10;一人当たり延長">
          <a:extLst>
            <a:ext uri="{FF2B5EF4-FFF2-40B4-BE49-F238E27FC236}">
              <a16:creationId xmlns:a16="http://schemas.microsoft.com/office/drawing/2014/main" id="{24985B94-0038-4CD4-9469-E85639220E63}"/>
            </a:ext>
          </a:extLst>
        </xdr:cNvPr>
        <xdr:cNvSpPr txBox="1"/>
      </xdr:nvSpPr>
      <xdr:spPr>
        <a:xfrm>
          <a:off x="93917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166295</xdr:rowOff>
    </xdr:from>
    <xdr:ext cx="469744" cy="259045"/>
    <xdr:sp macro="" textlink="">
      <xdr:nvSpPr>
        <xdr:cNvPr id="122" name="n_2aveValue【道路】&#10;一人当たり延長">
          <a:extLst>
            <a:ext uri="{FF2B5EF4-FFF2-40B4-BE49-F238E27FC236}">
              <a16:creationId xmlns:a16="http://schemas.microsoft.com/office/drawing/2014/main" id="{1041CAEE-6B99-4E3B-AEF4-3700A60D0B28}"/>
            </a:ext>
          </a:extLst>
        </xdr:cNvPr>
        <xdr:cNvSpPr txBox="1"/>
      </xdr:nvSpPr>
      <xdr:spPr>
        <a:xfrm>
          <a:off x="8515427" y="650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63995</xdr:rowOff>
    </xdr:from>
    <xdr:ext cx="469744" cy="259045"/>
    <xdr:sp macro="" textlink="">
      <xdr:nvSpPr>
        <xdr:cNvPr id="123" name="n_1mainValue【道路】&#10;一人当たり延長">
          <a:extLst>
            <a:ext uri="{FF2B5EF4-FFF2-40B4-BE49-F238E27FC236}">
              <a16:creationId xmlns:a16="http://schemas.microsoft.com/office/drawing/2014/main" id="{C098590B-9BD5-49AF-9D60-98132120F3B1}"/>
            </a:ext>
          </a:extLst>
        </xdr:cNvPr>
        <xdr:cNvSpPr txBox="1"/>
      </xdr:nvSpPr>
      <xdr:spPr>
        <a:xfrm>
          <a:off x="9391727" y="70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63629</xdr:rowOff>
    </xdr:from>
    <xdr:ext cx="469744" cy="259045"/>
    <xdr:sp macro="" textlink="">
      <xdr:nvSpPr>
        <xdr:cNvPr id="124" name="n_2mainValue【道路】&#10;一人当たり延長">
          <a:extLst>
            <a:ext uri="{FF2B5EF4-FFF2-40B4-BE49-F238E27FC236}">
              <a16:creationId xmlns:a16="http://schemas.microsoft.com/office/drawing/2014/main" id="{F20423B4-FDD2-4EE5-99BE-74962AFA11B5}"/>
            </a:ext>
          </a:extLst>
        </xdr:cNvPr>
        <xdr:cNvSpPr txBox="1"/>
      </xdr:nvSpPr>
      <xdr:spPr>
        <a:xfrm>
          <a:off x="8515427" y="709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5A5CCF89-1166-4092-BDA8-5F55A49F9EC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7B6A1488-8D89-4E80-8E3F-EF79787585C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1961C4FC-B201-4AC2-AA5A-5E5085FC966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5C7DDCCD-4442-45B3-8C8D-CEE4683FFCC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C0D92085-24AB-4077-BED4-CFEDA9605A3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69A4C723-1E80-446C-B14E-42388107679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D43C657C-2622-4812-B1F4-00331FCC94F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8F233E85-A7A5-4F7F-9AC2-6ACFE03BE99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0F0B66A5-C38D-4E13-99B7-43FA467BC23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CF7FA7C5-F24E-4A6E-9BBE-60937BC307F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5" name="直線コネクタ 134">
          <a:extLst>
            <a:ext uri="{FF2B5EF4-FFF2-40B4-BE49-F238E27FC236}">
              <a16:creationId xmlns:a16="http://schemas.microsoft.com/office/drawing/2014/main" id="{E1334E70-D18A-4CC7-A6B2-056682B6976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6" name="テキスト ボックス 135">
          <a:extLst>
            <a:ext uri="{FF2B5EF4-FFF2-40B4-BE49-F238E27FC236}">
              <a16:creationId xmlns:a16="http://schemas.microsoft.com/office/drawing/2014/main" id="{6524661F-AB6F-42BF-B99E-9B0ED99D17C2}"/>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a:extLst>
            <a:ext uri="{FF2B5EF4-FFF2-40B4-BE49-F238E27FC236}">
              <a16:creationId xmlns:a16="http://schemas.microsoft.com/office/drawing/2014/main" id="{CD3FE82C-BD8C-40B1-B5DC-B4941642280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a:extLst>
            <a:ext uri="{FF2B5EF4-FFF2-40B4-BE49-F238E27FC236}">
              <a16:creationId xmlns:a16="http://schemas.microsoft.com/office/drawing/2014/main" id="{CBE73331-227D-4EEB-B649-8E01D0F0566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a:extLst>
            <a:ext uri="{FF2B5EF4-FFF2-40B4-BE49-F238E27FC236}">
              <a16:creationId xmlns:a16="http://schemas.microsoft.com/office/drawing/2014/main" id="{3D7F4390-4073-43AF-B44C-4CC3EFD5BD3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a:extLst>
            <a:ext uri="{FF2B5EF4-FFF2-40B4-BE49-F238E27FC236}">
              <a16:creationId xmlns:a16="http://schemas.microsoft.com/office/drawing/2014/main" id="{03FCAE3E-D4B0-4E76-B314-7BDDE2A4848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a:extLst>
            <a:ext uri="{FF2B5EF4-FFF2-40B4-BE49-F238E27FC236}">
              <a16:creationId xmlns:a16="http://schemas.microsoft.com/office/drawing/2014/main" id="{F0D37CB9-9DDA-4D9F-853F-96BD5E3DBAD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a:extLst>
            <a:ext uri="{FF2B5EF4-FFF2-40B4-BE49-F238E27FC236}">
              <a16:creationId xmlns:a16="http://schemas.microsoft.com/office/drawing/2014/main" id="{C0E18FB4-3F1D-4CA4-AA0A-75E7EB40B18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a:extLst>
            <a:ext uri="{FF2B5EF4-FFF2-40B4-BE49-F238E27FC236}">
              <a16:creationId xmlns:a16="http://schemas.microsoft.com/office/drawing/2014/main" id="{10A03C7E-A4F7-4026-9CC7-A11E01751A4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4" name="テキスト ボックス 143">
          <a:extLst>
            <a:ext uri="{FF2B5EF4-FFF2-40B4-BE49-F238E27FC236}">
              <a16:creationId xmlns:a16="http://schemas.microsoft.com/office/drawing/2014/main" id="{70D7B7CF-0A66-4728-BFF8-1DCFDA87EB2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432D1F73-2C43-4626-85C4-FCA1C3EF540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id="{66B97EE0-3CDD-44C2-ABFA-3E1A7285A20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a:extLst>
            <a:ext uri="{FF2B5EF4-FFF2-40B4-BE49-F238E27FC236}">
              <a16:creationId xmlns:a16="http://schemas.microsoft.com/office/drawing/2014/main" id="{393395B0-BBD6-4B04-B708-2DDF129562C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78105</xdr:rowOff>
    </xdr:from>
    <xdr:to>
      <xdr:col>24</xdr:col>
      <xdr:colOff>62865</xdr:colOff>
      <xdr:row>64</xdr:row>
      <xdr:rowOff>47625</xdr:rowOff>
    </xdr:to>
    <xdr:cxnSp macro="">
      <xdr:nvCxnSpPr>
        <xdr:cNvPr id="148" name="直線コネクタ 147">
          <a:extLst>
            <a:ext uri="{FF2B5EF4-FFF2-40B4-BE49-F238E27FC236}">
              <a16:creationId xmlns:a16="http://schemas.microsoft.com/office/drawing/2014/main" id="{6CF737A6-E574-4145-AED8-ADF787F1DA5B}"/>
            </a:ext>
          </a:extLst>
        </xdr:cNvPr>
        <xdr:cNvCxnSpPr/>
      </xdr:nvCxnSpPr>
      <xdr:spPr>
        <a:xfrm flipV="1">
          <a:off x="4634865" y="967930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51452</xdr:rowOff>
    </xdr:from>
    <xdr:ext cx="340478" cy="259045"/>
    <xdr:sp macro="" textlink="">
      <xdr:nvSpPr>
        <xdr:cNvPr id="149" name="【橋りょう・トンネル】&#10;有形固定資産減価償却率最小値テキスト">
          <a:extLst>
            <a:ext uri="{FF2B5EF4-FFF2-40B4-BE49-F238E27FC236}">
              <a16:creationId xmlns:a16="http://schemas.microsoft.com/office/drawing/2014/main" id="{D9CDBF35-687D-4683-A663-FF6FA6391B20}"/>
            </a:ext>
          </a:extLst>
        </xdr:cNvPr>
        <xdr:cNvSpPr txBox="1"/>
      </xdr:nvSpPr>
      <xdr:spPr>
        <a:xfrm>
          <a:off x="4673600" y="11024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47625</xdr:rowOff>
    </xdr:from>
    <xdr:to>
      <xdr:col>24</xdr:col>
      <xdr:colOff>152400</xdr:colOff>
      <xdr:row>64</xdr:row>
      <xdr:rowOff>47625</xdr:rowOff>
    </xdr:to>
    <xdr:cxnSp macro="">
      <xdr:nvCxnSpPr>
        <xdr:cNvPr id="150" name="直線コネクタ 149">
          <a:extLst>
            <a:ext uri="{FF2B5EF4-FFF2-40B4-BE49-F238E27FC236}">
              <a16:creationId xmlns:a16="http://schemas.microsoft.com/office/drawing/2014/main" id="{57E12819-B824-47B1-A272-521966B67596}"/>
            </a:ext>
          </a:extLst>
        </xdr:cNvPr>
        <xdr:cNvCxnSpPr/>
      </xdr:nvCxnSpPr>
      <xdr:spPr>
        <a:xfrm>
          <a:off x="4546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24782</xdr:rowOff>
    </xdr:from>
    <xdr:ext cx="405111" cy="259045"/>
    <xdr:sp macro="" textlink="">
      <xdr:nvSpPr>
        <xdr:cNvPr id="151" name="【橋りょう・トンネル】&#10;有形固定資産減価償却率最大値テキスト">
          <a:extLst>
            <a:ext uri="{FF2B5EF4-FFF2-40B4-BE49-F238E27FC236}">
              <a16:creationId xmlns:a16="http://schemas.microsoft.com/office/drawing/2014/main" id="{BE5C2A96-10F3-4377-BA61-A7DD6B139758}"/>
            </a:ext>
          </a:extLst>
        </xdr:cNvPr>
        <xdr:cNvSpPr txBox="1"/>
      </xdr:nvSpPr>
      <xdr:spPr>
        <a:xfrm>
          <a:off x="4673600" y="945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78105</xdr:rowOff>
    </xdr:from>
    <xdr:to>
      <xdr:col>24</xdr:col>
      <xdr:colOff>152400</xdr:colOff>
      <xdr:row>56</xdr:row>
      <xdr:rowOff>78105</xdr:rowOff>
    </xdr:to>
    <xdr:cxnSp macro="">
      <xdr:nvCxnSpPr>
        <xdr:cNvPr id="152" name="直線コネクタ 151">
          <a:extLst>
            <a:ext uri="{FF2B5EF4-FFF2-40B4-BE49-F238E27FC236}">
              <a16:creationId xmlns:a16="http://schemas.microsoft.com/office/drawing/2014/main" id="{C978AA52-CD1E-4EF6-BC84-D42872625B44}"/>
            </a:ext>
          </a:extLst>
        </xdr:cNvPr>
        <xdr:cNvCxnSpPr/>
      </xdr:nvCxnSpPr>
      <xdr:spPr>
        <a:xfrm>
          <a:off x="4546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29227</xdr:rowOff>
    </xdr:from>
    <xdr:ext cx="405111" cy="259045"/>
    <xdr:sp macro="" textlink="">
      <xdr:nvSpPr>
        <xdr:cNvPr id="153" name="【橋りょう・トンネル】&#10;有形固定資産減価償却率平均値テキスト">
          <a:extLst>
            <a:ext uri="{FF2B5EF4-FFF2-40B4-BE49-F238E27FC236}">
              <a16:creationId xmlns:a16="http://schemas.microsoft.com/office/drawing/2014/main" id="{3DD43019-AE2D-4F1E-B773-6D5163745B28}"/>
            </a:ext>
          </a:extLst>
        </xdr:cNvPr>
        <xdr:cNvSpPr txBox="1"/>
      </xdr:nvSpPr>
      <xdr:spPr>
        <a:xfrm>
          <a:off x="4673600" y="980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xdr:rowOff>
    </xdr:from>
    <xdr:to>
      <xdr:col>24</xdr:col>
      <xdr:colOff>114300</xdr:colOff>
      <xdr:row>58</xdr:row>
      <xdr:rowOff>107950</xdr:rowOff>
    </xdr:to>
    <xdr:sp macro="" textlink="">
      <xdr:nvSpPr>
        <xdr:cNvPr id="154" name="フローチャート: 判断 153">
          <a:extLst>
            <a:ext uri="{FF2B5EF4-FFF2-40B4-BE49-F238E27FC236}">
              <a16:creationId xmlns:a16="http://schemas.microsoft.com/office/drawing/2014/main" id="{221C0278-1032-4AFC-AF9C-6C6F84F12ADC}"/>
            </a:ext>
          </a:extLst>
        </xdr:cNvPr>
        <xdr:cNvSpPr/>
      </xdr:nvSpPr>
      <xdr:spPr>
        <a:xfrm>
          <a:off x="45847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38735</xdr:rowOff>
    </xdr:from>
    <xdr:to>
      <xdr:col>20</xdr:col>
      <xdr:colOff>38100</xdr:colOff>
      <xdr:row>59</xdr:row>
      <xdr:rowOff>140335</xdr:rowOff>
    </xdr:to>
    <xdr:sp macro="" textlink="">
      <xdr:nvSpPr>
        <xdr:cNvPr id="155" name="フローチャート: 判断 154">
          <a:extLst>
            <a:ext uri="{FF2B5EF4-FFF2-40B4-BE49-F238E27FC236}">
              <a16:creationId xmlns:a16="http://schemas.microsoft.com/office/drawing/2014/main" id="{C73430B7-4766-4D94-8430-EE487C1C685A}"/>
            </a:ext>
          </a:extLst>
        </xdr:cNvPr>
        <xdr:cNvSpPr/>
      </xdr:nvSpPr>
      <xdr:spPr>
        <a:xfrm>
          <a:off x="3746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147320</xdr:rowOff>
    </xdr:from>
    <xdr:to>
      <xdr:col>15</xdr:col>
      <xdr:colOff>101600</xdr:colOff>
      <xdr:row>59</xdr:row>
      <xdr:rowOff>77470</xdr:rowOff>
    </xdr:to>
    <xdr:sp macro="" textlink="">
      <xdr:nvSpPr>
        <xdr:cNvPr id="156" name="フローチャート: 判断 155">
          <a:extLst>
            <a:ext uri="{FF2B5EF4-FFF2-40B4-BE49-F238E27FC236}">
              <a16:creationId xmlns:a16="http://schemas.microsoft.com/office/drawing/2014/main" id="{639139B2-E25B-4AE9-85E1-B1DAA99E3F09}"/>
            </a:ext>
          </a:extLst>
        </xdr:cNvPr>
        <xdr:cNvSpPr/>
      </xdr:nvSpPr>
      <xdr:spPr>
        <a:xfrm>
          <a:off x="28575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D150433A-9499-4447-8326-2CED053DC71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DDCC74EC-E963-4ABC-9197-813CCAEE2AE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8291008-7F38-4BB4-BCC1-069801DF19C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6A7D870E-40CD-4817-9F6A-F69800D521A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DE390032-E0A8-458B-AA95-AD6EE15D0B6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10160</xdr:rowOff>
    </xdr:from>
    <xdr:to>
      <xdr:col>24</xdr:col>
      <xdr:colOff>114300</xdr:colOff>
      <xdr:row>58</xdr:row>
      <xdr:rowOff>111760</xdr:rowOff>
    </xdr:to>
    <xdr:sp macro="" textlink="">
      <xdr:nvSpPr>
        <xdr:cNvPr id="162" name="楕円 161">
          <a:extLst>
            <a:ext uri="{FF2B5EF4-FFF2-40B4-BE49-F238E27FC236}">
              <a16:creationId xmlns:a16="http://schemas.microsoft.com/office/drawing/2014/main" id="{4AEF17F7-6677-4891-9D92-2BFEA014FAFA}"/>
            </a:ext>
          </a:extLst>
        </xdr:cNvPr>
        <xdr:cNvSpPr/>
      </xdr:nvSpPr>
      <xdr:spPr>
        <a:xfrm>
          <a:off x="45847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160037</xdr:rowOff>
    </xdr:from>
    <xdr:ext cx="405111" cy="259045"/>
    <xdr:sp macro="" textlink="">
      <xdr:nvSpPr>
        <xdr:cNvPr id="163" name="【橋りょう・トンネル】&#10;有形固定資産減価償却率該当値テキスト">
          <a:extLst>
            <a:ext uri="{FF2B5EF4-FFF2-40B4-BE49-F238E27FC236}">
              <a16:creationId xmlns:a16="http://schemas.microsoft.com/office/drawing/2014/main" id="{DB171DC1-1859-43F9-93DC-DF6828211F1B}"/>
            </a:ext>
          </a:extLst>
        </xdr:cNvPr>
        <xdr:cNvSpPr txBox="1"/>
      </xdr:nvSpPr>
      <xdr:spPr>
        <a:xfrm>
          <a:off x="4673600" y="993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29210</xdr:rowOff>
    </xdr:from>
    <xdr:to>
      <xdr:col>20</xdr:col>
      <xdr:colOff>38100</xdr:colOff>
      <xdr:row>58</xdr:row>
      <xdr:rowOff>130810</xdr:rowOff>
    </xdr:to>
    <xdr:sp macro="" textlink="">
      <xdr:nvSpPr>
        <xdr:cNvPr id="164" name="楕円 163">
          <a:extLst>
            <a:ext uri="{FF2B5EF4-FFF2-40B4-BE49-F238E27FC236}">
              <a16:creationId xmlns:a16="http://schemas.microsoft.com/office/drawing/2014/main" id="{B6CE7C9E-B0D8-41A4-A8C0-1D42550A7E06}"/>
            </a:ext>
          </a:extLst>
        </xdr:cNvPr>
        <xdr:cNvSpPr/>
      </xdr:nvSpPr>
      <xdr:spPr>
        <a:xfrm>
          <a:off x="3746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60960</xdr:rowOff>
    </xdr:from>
    <xdr:to>
      <xdr:col>24</xdr:col>
      <xdr:colOff>63500</xdr:colOff>
      <xdr:row>58</xdr:row>
      <xdr:rowOff>80010</xdr:rowOff>
    </xdr:to>
    <xdr:cxnSp macro="">
      <xdr:nvCxnSpPr>
        <xdr:cNvPr id="165" name="直線コネクタ 164">
          <a:extLst>
            <a:ext uri="{FF2B5EF4-FFF2-40B4-BE49-F238E27FC236}">
              <a16:creationId xmlns:a16="http://schemas.microsoft.com/office/drawing/2014/main" id="{84D7C4A2-07FC-46FA-9322-5B9337F0A6C8}"/>
            </a:ext>
          </a:extLst>
        </xdr:cNvPr>
        <xdr:cNvCxnSpPr/>
      </xdr:nvCxnSpPr>
      <xdr:spPr>
        <a:xfrm flipV="1">
          <a:off x="3797300" y="100050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50165</xdr:rowOff>
    </xdr:from>
    <xdr:to>
      <xdr:col>15</xdr:col>
      <xdr:colOff>101600</xdr:colOff>
      <xdr:row>58</xdr:row>
      <xdr:rowOff>151765</xdr:rowOff>
    </xdr:to>
    <xdr:sp macro="" textlink="">
      <xdr:nvSpPr>
        <xdr:cNvPr id="166" name="楕円 165">
          <a:extLst>
            <a:ext uri="{FF2B5EF4-FFF2-40B4-BE49-F238E27FC236}">
              <a16:creationId xmlns:a16="http://schemas.microsoft.com/office/drawing/2014/main" id="{392C00E3-3822-4E4E-A3F5-6396F8622477}"/>
            </a:ext>
          </a:extLst>
        </xdr:cNvPr>
        <xdr:cNvSpPr/>
      </xdr:nvSpPr>
      <xdr:spPr>
        <a:xfrm>
          <a:off x="2857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80010</xdr:rowOff>
    </xdr:from>
    <xdr:to>
      <xdr:col>19</xdr:col>
      <xdr:colOff>177800</xdr:colOff>
      <xdr:row>58</xdr:row>
      <xdr:rowOff>100965</xdr:rowOff>
    </xdr:to>
    <xdr:cxnSp macro="">
      <xdr:nvCxnSpPr>
        <xdr:cNvPr id="167" name="直線コネクタ 166">
          <a:extLst>
            <a:ext uri="{FF2B5EF4-FFF2-40B4-BE49-F238E27FC236}">
              <a16:creationId xmlns:a16="http://schemas.microsoft.com/office/drawing/2014/main" id="{0ACBBE16-FE78-4DA2-8580-AF73D9DD0FA4}"/>
            </a:ext>
          </a:extLst>
        </xdr:cNvPr>
        <xdr:cNvCxnSpPr/>
      </xdr:nvCxnSpPr>
      <xdr:spPr>
        <a:xfrm flipV="1">
          <a:off x="2908300" y="100241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131462</xdr:rowOff>
    </xdr:from>
    <xdr:ext cx="405111" cy="259045"/>
    <xdr:sp macro="" textlink="">
      <xdr:nvSpPr>
        <xdr:cNvPr id="168" name="n_1aveValue【橋りょう・トンネル】&#10;有形固定資産減価償却率">
          <a:extLst>
            <a:ext uri="{FF2B5EF4-FFF2-40B4-BE49-F238E27FC236}">
              <a16:creationId xmlns:a16="http://schemas.microsoft.com/office/drawing/2014/main" id="{31E8A4DA-40E8-4F10-BB7F-B66882A9D754}"/>
            </a:ext>
          </a:extLst>
        </xdr:cNvPr>
        <xdr:cNvSpPr txBox="1"/>
      </xdr:nvSpPr>
      <xdr:spPr>
        <a:xfrm>
          <a:off x="3582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68597</xdr:rowOff>
    </xdr:from>
    <xdr:ext cx="405111" cy="259045"/>
    <xdr:sp macro="" textlink="">
      <xdr:nvSpPr>
        <xdr:cNvPr id="169" name="n_2aveValue【橋りょう・トンネル】&#10;有形固定資産減価償却率">
          <a:extLst>
            <a:ext uri="{FF2B5EF4-FFF2-40B4-BE49-F238E27FC236}">
              <a16:creationId xmlns:a16="http://schemas.microsoft.com/office/drawing/2014/main" id="{55D78F53-3C6F-4260-AE36-21EC6881C3B1}"/>
            </a:ext>
          </a:extLst>
        </xdr:cNvPr>
        <xdr:cNvSpPr txBox="1"/>
      </xdr:nvSpPr>
      <xdr:spPr>
        <a:xfrm>
          <a:off x="2705744"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147337</xdr:rowOff>
    </xdr:from>
    <xdr:ext cx="405111" cy="259045"/>
    <xdr:sp macro="" textlink="">
      <xdr:nvSpPr>
        <xdr:cNvPr id="170" name="n_1mainValue【橋りょう・トンネル】&#10;有形固定資産減価償却率">
          <a:extLst>
            <a:ext uri="{FF2B5EF4-FFF2-40B4-BE49-F238E27FC236}">
              <a16:creationId xmlns:a16="http://schemas.microsoft.com/office/drawing/2014/main" id="{6843F3FD-0260-4E69-82E2-BE5A6857DB0E}"/>
            </a:ext>
          </a:extLst>
        </xdr:cNvPr>
        <xdr:cNvSpPr txBox="1"/>
      </xdr:nvSpPr>
      <xdr:spPr>
        <a:xfrm>
          <a:off x="35820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168292</xdr:rowOff>
    </xdr:from>
    <xdr:ext cx="405111" cy="259045"/>
    <xdr:sp macro="" textlink="">
      <xdr:nvSpPr>
        <xdr:cNvPr id="171" name="n_2mainValue【橋りょう・トンネル】&#10;有形固定資産減価償却率">
          <a:extLst>
            <a:ext uri="{FF2B5EF4-FFF2-40B4-BE49-F238E27FC236}">
              <a16:creationId xmlns:a16="http://schemas.microsoft.com/office/drawing/2014/main" id="{8DA81582-8032-4A9D-B8C0-A995B082743B}"/>
            </a:ext>
          </a:extLst>
        </xdr:cNvPr>
        <xdr:cNvSpPr txBox="1"/>
      </xdr:nvSpPr>
      <xdr:spPr>
        <a:xfrm>
          <a:off x="27057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8A33D062-E3EF-4EDA-BD41-DCED6AB3485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A7D95486-7D9B-436D-9853-373D42BB99D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D7AEA9F5-F5EF-4F54-A302-F55BB5C02FA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DFD5D416-90D0-49A8-8A89-FB49FC15BF3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7E087870-7E75-41A6-BB4E-AA031944BBC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248EAF47-984A-4C8E-B7F6-23484902C54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2FEB4A70-71EC-4F1B-9729-9FF02BB5730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7CFACB2A-1C41-4AD8-8BC4-531D27B438C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282A52FB-9240-4B49-800C-E6CB6B946CE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54BB84B5-958D-418A-B182-DADB69E770C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a:extLst>
            <a:ext uri="{FF2B5EF4-FFF2-40B4-BE49-F238E27FC236}">
              <a16:creationId xmlns:a16="http://schemas.microsoft.com/office/drawing/2014/main" id="{F83B6619-82D5-46F9-8AB4-FA698C03621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a:extLst>
            <a:ext uri="{FF2B5EF4-FFF2-40B4-BE49-F238E27FC236}">
              <a16:creationId xmlns:a16="http://schemas.microsoft.com/office/drawing/2014/main" id="{8A724D71-3B7B-4622-A23C-65D868834ED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a:extLst>
            <a:ext uri="{FF2B5EF4-FFF2-40B4-BE49-F238E27FC236}">
              <a16:creationId xmlns:a16="http://schemas.microsoft.com/office/drawing/2014/main" id="{32D0FCFD-B488-4D7A-B9E7-87CC77966AC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85" name="テキスト ボックス 184">
          <a:extLst>
            <a:ext uri="{FF2B5EF4-FFF2-40B4-BE49-F238E27FC236}">
              <a16:creationId xmlns:a16="http://schemas.microsoft.com/office/drawing/2014/main" id="{03D34D08-1D04-44E9-AEE8-C2BFC41CC64F}"/>
            </a:ext>
          </a:extLst>
        </xdr:cNvPr>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a:extLst>
            <a:ext uri="{FF2B5EF4-FFF2-40B4-BE49-F238E27FC236}">
              <a16:creationId xmlns:a16="http://schemas.microsoft.com/office/drawing/2014/main" id="{85A6065D-76A8-4106-A351-AAA39B5FBC3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7" name="テキスト ボックス 186">
          <a:extLst>
            <a:ext uri="{FF2B5EF4-FFF2-40B4-BE49-F238E27FC236}">
              <a16:creationId xmlns:a16="http://schemas.microsoft.com/office/drawing/2014/main" id="{A7CBA980-79A8-47D4-8C23-AD17B3149DDA}"/>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a:extLst>
            <a:ext uri="{FF2B5EF4-FFF2-40B4-BE49-F238E27FC236}">
              <a16:creationId xmlns:a16="http://schemas.microsoft.com/office/drawing/2014/main" id="{0D69B400-E9E6-4A55-BEE1-F18DE395A66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9" name="テキスト ボックス 188">
          <a:extLst>
            <a:ext uri="{FF2B5EF4-FFF2-40B4-BE49-F238E27FC236}">
              <a16:creationId xmlns:a16="http://schemas.microsoft.com/office/drawing/2014/main" id="{3A1846C7-A0E2-43A1-88AB-6F72BADA3AC1}"/>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a:extLst>
            <a:ext uri="{FF2B5EF4-FFF2-40B4-BE49-F238E27FC236}">
              <a16:creationId xmlns:a16="http://schemas.microsoft.com/office/drawing/2014/main" id="{28410B07-F259-413A-AE29-E973A9DCA45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1" name="テキスト ボックス 190">
          <a:extLst>
            <a:ext uri="{FF2B5EF4-FFF2-40B4-BE49-F238E27FC236}">
              <a16:creationId xmlns:a16="http://schemas.microsoft.com/office/drawing/2014/main" id="{70470EE6-F30D-48F2-9C67-477461FB8BEF}"/>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2BD91FEB-033F-49AE-94F3-BC397CDE9E1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a:extLst>
            <a:ext uri="{FF2B5EF4-FFF2-40B4-BE49-F238E27FC236}">
              <a16:creationId xmlns:a16="http://schemas.microsoft.com/office/drawing/2014/main" id="{C510299A-B9EC-4868-8365-977EA06B8E2A}"/>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a:extLst>
            <a:ext uri="{FF2B5EF4-FFF2-40B4-BE49-F238E27FC236}">
              <a16:creationId xmlns:a16="http://schemas.microsoft.com/office/drawing/2014/main" id="{2C570FE2-D577-4DE8-B6D9-FD26DE83A04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127726</xdr:rowOff>
    </xdr:from>
    <xdr:to>
      <xdr:col>54</xdr:col>
      <xdr:colOff>189865</xdr:colOff>
      <xdr:row>64</xdr:row>
      <xdr:rowOff>70401</xdr:rowOff>
    </xdr:to>
    <xdr:cxnSp macro="">
      <xdr:nvCxnSpPr>
        <xdr:cNvPr id="195" name="直線コネクタ 194">
          <a:extLst>
            <a:ext uri="{FF2B5EF4-FFF2-40B4-BE49-F238E27FC236}">
              <a16:creationId xmlns:a16="http://schemas.microsoft.com/office/drawing/2014/main" id="{7DAD5960-81EA-4E21-9AF7-AB48C2530142}"/>
            </a:ext>
          </a:extLst>
        </xdr:cNvPr>
        <xdr:cNvCxnSpPr/>
      </xdr:nvCxnSpPr>
      <xdr:spPr>
        <a:xfrm flipV="1">
          <a:off x="10476865" y="9557476"/>
          <a:ext cx="0" cy="148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74228</xdr:rowOff>
    </xdr:from>
    <xdr:ext cx="378565" cy="259045"/>
    <xdr:sp macro="" textlink="">
      <xdr:nvSpPr>
        <xdr:cNvPr id="196" name="【橋りょう・トンネル】&#10;一人当たり有形固定資産（償却資産）額最小値テキスト">
          <a:extLst>
            <a:ext uri="{FF2B5EF4-FFF2-40B4-BE49-F238E27FC236}">
              <a16:creationId xmlns:a16="http://schemas.microsoft.com/office/drawing/2014/main" id="{311382AB-5897-4997-8978-1A74B78AB53F}"/>
            </a:ext>
          </a:extLst>
        </xdr:cNvPr>
        <xdr:cNvSpPr txBox="1"/>
      </xdr:nvSpPr>
      <xdr:spPr>
        <a:xfrm>
          <a:off x="10515600" y="1104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70401</xdr:rowOff>
    </xdr:from>
    <xdr:to>
      <xdr:col>55</xdr:col>
      <xdr:colOff>88900</xdr:colOff>
      <xdr:row>64</xdr:row>
      <xdr:rowOff>70401</xdr:rowOff>
    </xdr:to>
    <xdr:cxnSp macro="">
      <xdr:nvCxnSpPr>
        <xdr:cNvPr id="197" name="直線コネクタ 196">
          <a:extLst>
            <a:ext uri="{FF2B5EF4-FFF2-40B4-BE49-F238E27FC236}">
              <a16:creationId xmlns:a16="http://schemas.microsoft.com/office/drawing/2014/main" id="{F4426C3D-EAC0-486A-BFB9-8358C501F53A}"/>
            </a:ext>
          </a:extLst>
        </xdr:cNvPr>
        <xdr:cNvCxnSpPr/>
      </xdr:nvCxnSpPr>
      <xdr:spPr>
        <a:xfrm>
          <a:off x="10388600" y="1104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74403</xdr:rowOff>
    </xdr:from>
    <xdr:ext cx="599010" cy="259045"/>
    <xdr:sp macro="" textlink="">
      <xdr:nvSpPr>
        <xdr:cNvPr id="198" name="【橋りょう・トンネル】&#10;一人当たり有形固定資産（償却資産）額最大値テキスト">
          <a:extLst>
            <a:ext uri="{FF2B5EF4-FFF2-40B4-BE49-F238E27FC236}">
              <a16:creationId xmlns:a16="http://schemas.microsoft.com/office/drawing/2014/main" id="{60493E0B-F64D-456E-A418-1E4F8FDC1477}"/>
            </a:ext>
          </a:extLst>
        </xdr:cNvPr>
        <xdr:cNvSpPr txBox="1"/>
      </xdr:nvSpPr>
      <xdr:spPr>
        <a:xfrm>
          <a:off x="10515600" y="933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127726</xdr:rowOff>
    </xdr:from>
    <xdr:to>
      <xdr:col>55</xdr:col>
      <xdr:colOff>88900</xdr:colOff>
      <xdr:row>55</xdr:row>
      <xdr:rowOff>127726</xdr:rowOff>
    </xdr:to>
    <xdr:cxnSp macro="">
      <xdr:nvCxnSpPr>
        <xdr:cNvPr id="199" name="直線コネクタ 198">
          <a:extLst>
            <a:ext uri="{FF2B5EF4-FFF2-40B4-BE49-F238E27FC236}">
              <a16:creationId xmlns:a16="http://schemas.microsoft.com/office/drawing/2014/main" id="{386C9510-A0FD-4BF8-A976-21E4AAC186D8}"/>
            </a:ext>
          </a:extLst>
        </xdr:cNvPr>
        <xdr:cNvCxnSpPr/>
      </xdr:nvCxnSpPr>
      <xdr:spPr>
        <a:xfrm>
          <a:off x="10388600" y="955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131983</xdr:rowOff>
    </xdr:from>
    <xdr:ext cx="534377" cy="259045"/>
    <xdr:sp macro="" textlink="">
      <xdr:nvSpPr>
        <xdr:cNvPr id="200" name="【橋りょう・トンネル】&#10;一人当たり有形固定資産（償却資産）額平均値テキスト">
          <a:extLst>
            <a:ext uri="{FF2B5EF4-FFF2-40B4-BE49-F238E27FC236}">
              <a16:creationId xmlns:a16="http://schemas.microsoft.com/office/drawing/2014/main" id="{20A436E8-8E0F-4836-9871-BE5A21D3A9F5}"/>
            </a:ext>
          </a:extLst>
        </xdr:cNvPr>
        <xdr:cNvSpPr txBox="1"/>
      </xdr:nvSpPr>
      <xdr:spPr>
        <a:xfrm>
          <a:off x="10515600" y="10247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109106</xdr:rowOff>
    </xdr:from>
    <xdr:to>
      <xdr:col>55</xdr:col>
      <xdr:colOff>50800</xdr:colOff>
      <xdr:row>61</xdr:row>
      <xdr:rowOff>39256</xdr:rowOff>
    </xdr:to>
    <xdr:sp macro="" textlink="">
      <xdr:nvSpPr>
        <xdr:cNvPr id="201" name="フローチャート: 判断 200">
          <a:extLst>
            <a:ext uri="{FF2B5EF4-FFF2-40B4-BE49-F238E27FC236}">
              <a16:creationId xmlns:a16="http://schemas.microsoft.com/office/drawing/2014/main" id="{C2E3003A-7F73-4C4D-B48A-C962AD19E68A}"/>
            </a:ext>
          </a:extLst>
        </xdr:cNvPr>
        <xdr:cNvSpPr/>
      </xdr:nvSpPr>
      <xdr:spPr>
        <a:xfrm>
          <a:off x="10426700" y="1039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143754</xdr:rowOff>
    </xdr:from>
    <xdr:to>
      <xdr:col>50</xdr:col>
      <xdr:colOff>165100</xdr:colOff>
      <xdr:row>60</xdr:row>
      <xdr:rowOff>73904</xdr:rowOff>
    </xdr:to>
    <xdr:sp macro="" textlink="">
      <xdr:nvSpPr>
        <xdr:cNvPr id="202" name="フローチャート: 判断 201">
          <a:extLst>
            <a:ext uri="{FF2B5EF4-FFF2-40B4-BE49-F238E27FC236}">
              <a16:creationId xmlns:a16="http://schemas.microsoft.com/office/drawing/2014/main" id="{AEA0791A-CCEC-4AD6-BD14-86E7B051E5D6}"/>
            </a:ext>
          </a:extLst>
        </xdr:cNvPr>
        <xdr:cNvSpPr/>
      </xdr:nvSpPr>
      <xdr:spPr>
        <a:xfrm>
          <a:off x="9588500" y="1025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56</xdr:row>
      <xdr:rowOff>124231</xdr:rowOff>
    </xdr:from>
    <xdr:to>
      <xdr:col>46</xdr:col>
      <xdr:colOff>38100</xdr:colOff>
      <xdr:row>57</xdr:row>
      <xdr:rowOff>54381</xdr:rowOff>
    </xdr:to>
    <xdr:sp macro="" textlink="">
      <xdr:nvSpPr>
        <xdr:cNvPr id="203" name="フローチャート: 判断 202">
          <a:extLst>
            <a:ext uri="{FF2B5EF4-FFF2-40B4-BE49-F238E27FC236}">
              <a16:creationId xmlns:a16="http://schemas.microsoft.com/office/drawing/2014/main" id="{2E40577C-A397-4FB1-AD1C-9FE9EDA0DFCC}"/>
            </a:ext>
          </a:extLst>
        </xdr:cNvPr>
        <xdr:cNvSpPr/>
      </xdr:nvSpPr>
      <xdr:spPr>
        <a:xfrm>
          <a:off x="8699500" y="972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A91E0827-9178-4416-AACA-C973E0C3A94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17B27B8D-6CE3-4FFB-85A9-7D0C8E8AA8E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C59F7B3D-DAFC-4723-B380-0B0A429ADD2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F80EA381-B238-41AB-82FD-C98AA18E2D8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9FF26D43-FE4A-437D-9EE4-51D8949D24B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96274</xdr:rowOff>
    </xdr:from>
    <xdr:to>
      <xdr:col>55</xdr:col>
      <xdr:colOff>50800</xdr:colOff>
      <xdr:row>63</xdr:row>
      <xdr:rowOff>26424</xdr:rowOff>
    </xdr:to>
    <xdr:sp macro="" textlink="">
      <xdr:nvSpPr>
        <xdr:cNvPr id="209" name="楕円 208">
          <a:extLst>
            <a:ext uri="{FF2B5EF4-FFF2-40B4-BE49-F238E27FC236}">
              <a16:creationId xmlns:a16="http://schemas.microsoft.com/office/drawing/2014/main" id="{5E08E769-F949-4769-9485-F42EF6A790BD}"/>
            </a:ext>
          </a:extLst>
        </xdr:cNvPr>
        <xdr:cNvSpPr/>
      </xdr:nvSpPr>
      <xdr:spPr>
        <a:xfrm>
          <a:off x="10426700" y="107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74701</xdr:rowOff>
    </xdr:from>
    <xdr:ext cx="534377" cy="259045"/>
    <xdr:sp macro="" textlink="">
      <xdr:nvSpPr>
        <xdr:cNvPr id="210" name="【橋りょう・トンネル】&#10;一人当たり有形固定資産（償却資産）額該当値テキスト">
          <a:extLst>
            <a:ext uri="{FF2B5EF4-FFF2-40B4-BE49-F238E27FC236}">
              <a16:creationId xmlns:a16="http://schemas.microsoft.com/office/drawing/2014/main" id="{1C440A47-6AA7-4FA3-B2E3-ABDA1F916BCD}"/>
            </a:ext>
          </a:extLst>
        </xdr:cNvPr>
        <xdr:cNvSpPr txBox="1"/>
      </xdr:nvSpPr>
      <xdr:spPr>
        <a:xfrm>
          <a:off x="10515600" y="1070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98385</xdr:rowOff>
    </xdr:from>
    <xdr:to>
      <xdr:col>50</xdr:col>
      <xdr:colOff>165100</xdr:colOff>
      <xdr:row>63</xdr:row>
      <xdr:rowOff>28535</xdr:rowOff>
    </xdr:to>
    <xdr:sp macro="" textlink="">
      <xdr:nvSpPr>
        <xdr:cNvPr id="211" name="楕円 210">
          <a:extLst>
            <a:ext uri="{FF2B5EF4-FFF2-40B4-BE49-F238E27FC236}">
              <a16:creationId xmlns:a16="http://schemas.microsoft.com/office/drawing/2014/main" id="{D26D7637-17C2-4373-AE16-82F56F4217F4}"/>
            </a:ext>
          </a:extLst>
        </xdr:cNvPr>
        <xdr:cNvSpPr/>
      </xdr:nvSpPr>
      <xdr:spPr>
        <a:xfrm>
          <a:off x="9588500" y="1072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147074</xdr:rowOff>
    </xdr:from>
    <xdr:to>
      <xdr:col>55</xdr:col>
      <xdr:colOff>0</xdr:colOff>
      <xdr:row>62</xdr:row>
      <xdr:rowOff>149185</xdr:rowOff>
    </xdr:to>
    <xdr:cxnSp macro="">
      <xdr:nvCxnSpPr>
        <xdr:cNvPr id="212" name="直線コネクタ 211">
          <a:extLst>
            <a:ext uri="{FF2B5EF4-FFF2-40B4-BE49-F238E27FC236}">
              <a16:creationId xmlns:a16="http://schemas.microsoft.com/office/drawing/2014/main" id="{37D15683-05F5-4C29-B74F-EDE12EF7899B}"/>
            </a:ext>
          </a:extLst>
        </xdr:cNvPr>
        <xdr:cNvCxnSpPr/>
      </xdr:nvCxnSpPr>
      <xdr:spPr>
        <a:xfrm flipV="1">
          <a:off x="9639300" y="10776974"/>
          <a:ext cx="8382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99764</xdr:rowOff>
    </xdr:from>
    <xdr:to>
      <xdr:col>46</xdr:col>
      <xdr:colOff>38100</xdr:colOff>
      <xdr:row>63</xdr:row>
      <xdr:rowOff>29914</xdr:rowOff>
    </xdr:to>
    <xdr:sp macro="" textlink="">
      <xdr:nvSpPr>
        <xdr:cNvPr id="213" name="楕円 212">
          <a:extLst>
            <a:ext uri="{FF2B5EF4-FFF2-40B4-BE49-F238E27FC236}">
              <a16:creationId xmlns:a16="http://schemas.microsoft.com/office/drawing/2014/main" id="{62C781AB-C80A-4BF2-870C-8072BA176807}"/>
            </a:ext>
          </a:extLst>
        </xdr:cNvPr>
        <xdr:cNvSpPr/>
      </xdr:nvSpPr>
      <xdr:spPr>
        <a:xfrm>
          <a:off x="8699500" y="1072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149185</xdr:rowOff>
    </xdr:from>
    <xdr:to>
      <xdr:col>50</xdr:col>
      <xdr:colOff>114300</xdr:colOff>
      <xdr:row>62</xdr:row>
      <xdr:rowOff>150564</xdr:rowOff>
    </xdr:to>
    <xdr:cxnSp macro="">
      <xdr:nvCxnSpPr>
        <xdr:cNvPr id="214" name="直線コネクタ 213">
          <a:extLst>
            <a:ext uri="{FF2B5EF4-FFF2-40B4-BE49-F238E27FC236}">
              <a16:creationId xmlns:a16="http://schemas.microsoft.com/office/drawing/2014/main" id="{6E297D8A-5F06-438F-9ECD-CE662F0D6F60}"/>
            </a:ext>
          </a:extLst>
        </xdr:cNvPr>
        <xdr:cNvCxnSpPr/>
      </xdr:nvCxnSpPr>
      <xdr:spPr>
        <a:xfrm flipV="1">
          <a:off x="8750300" y="10779085"/>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90431</xdr:rowOff>
    </xdr:from>
    <xdr:ext cx="534377" cy="259045"/>
    <xdr:sp macro="" textlink="">
      <xdr:nvSpPr>
        <xdr:cNvPr id="215" name="n_1aveValue【橋りょう・トンネル】&#10;一人当たり有形固定資産（償却資産）額">
          <a:extLst>
            <a:ext uri="{FF2B5EF4-FFF2-40B4-BE49-F238E27FC236}">
              <a16:creationId xmlns:a16="http://schemas.microsoft.com/office/drawing/2014/main" id="{2935138B-7062-4829-812F-1A67E0A2E039}"/>
            </a:ext>
          </a:extLst>
        </xdr:cNvPr>
        <xdr:cNvSpPr txBox="1"/>
      </xdr:nvSpPr>
      <xdr:spPr>
        <a:xfrm>
          <a:off x="9359411" y="1003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70908</xdr:rowOff>
    </xdr:from>
    <xdr:ext cx="599010" cy="259045"/>
    <xdr:sp macro="" textlink="">
      <xdr:nvSpPr>
        <xdr:cNvPr id="216" name="n_2aveValue【橋りょう・トンネル】&#10;一人当たり有形固定資産（償却資産）額">
          <a:extLst>
            <a:ext uri="{FF2B5EF4-FFF2-40B4-BE49-F238E27FC236}">
              <a16:creationId xmlns:a16="http://schemas.microsoft.com/office/drawing/2014/main" id="{BBAC5EE5-319E-4800-ACE3-057960F96546}"/>
            </a:ext>
          </a:extLst>
        </xdr:cNvPr>
        <xdr:cNvSpPr txBox="1"/>
      </xdr:nvSpPr>
      <xdr:spPr>
        <a:xfrm>
          <a:off x="8450795" y="950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19662</xdr:rowOff>
    </xdr:from>
    <xdr:ext cx="534377" cy="259045"/>
    <xdr:sp macro="" textlink="">
      <xdr:nvSpPr>
        <xdr:cNvPr id="217" name="n_1mainValue【橋りょう・トンネル】&#10;一人当たり有形固定資産（償却資産）額">
          <a:extLst>
            <a:ext uri="{FF2B5EF4-FFF2-40B4-BE49-F238E27FC236}">
              <a16:creationId xmlns:a16="http://schemas.microsoft.com/office/drawing/2014/main" id="{08588F29-E53E-4583-8CD5-E517925473D3}"/>
            </a:ext>
          </a:extLst>
        </xdr:cNvPr>
        <xdr:cNvSpPr txBox="1"/>
      </xdr:nvSpPr>
      <xdr:spPr>
        <a:xfrm>
          <a:off x="9359411" y="1082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21041</xdr:rowOff>
    </xdr:from>
    <xdr:ext cx="534377" cy="259045"/>
    <xdr:sp macro="" textlink="">
      <xdr:nvSpPr>
        <xdr:cNvPr id="218" name="n_2mainValue【橋りょう・トンネル】&#10;一人当たり有形固定資産（償却資産）額">
          <a:extLst>
            <a:ext uri="{FF2B5EF4-FFF2-40B4-BE49-F238E27FC236}">
              <a16:creationId xmlns:a16="http://schemas.microsoft.com/office/drawing/2014/main" id="{6483E030-454A-4C18-9190-07AD7DAFE2D1}"/>
            </a:ext>
          </a:extLst>
        </xdr:cNvPr>
        <xdr:cNvSpPr txBox="1"/>
      </xdr:nvSpPr>
      <xdr:spPr>
        <a:xfrm>
          <a:off x="8483111" y="1082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C2501910-E64E-4302-808A-3C915009CD0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30B30BB3-0AF6-4EAE-AB90-1FEA1E5264D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BB2ED864-6557-45D2-93D9-9CF7D89CAC0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D23843A1-B83E-4CE2-92BD-B182FB8D4F8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C57F2184-09D5-413E-8973-D8355C5C30C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6F5EFC35-0219-47D4-AEA1-3BF9332D82C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A645CA97-6489-4EFC-B3D6-3B507756CBF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8E6376A0-49C9-4B5A-A49D-46F1DB3ECDF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a:extLst>
            <a:ext uri="{FF2B5EF4-FFF2-40B4-BE49-F238E27FC236}">
              <a16:creationId xmlns:a16="http://schemas.microsoft.com/office/drawing/2014/main" id="{60B96B90-EE84-4D41-9154-4B53A8DA1AD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a:extLst>
            <a:ext uri="{FF2B5EF4-FFF2-40B4-BE49-F238E27FC236}">
              <a16:creationId xmlns:a16="http://schemas.microsoft.com/office/drawing/2014/main" id="{F0D3C087-EACA-492B-8C45-C99117FEC3D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a:extLst>
            <a:ext uri="{FF2B5EF4-FFF2-40B4-BE49-F238E27FC236}">
              <a16:creationId xmlns:a16="http://schemas.microsoft.com/office/drawing/2014/main" id="{119EB65C-F221-4D9D-A046-642A4870B667}"/>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a:extLst>
            <a:ext uri="{FF2B5EF4-FFF2-40B4-BE49-F238E27FC236}">
              <a16:creationId xmlns:a16="http://schemas.microsoft.com/office/drawing/2014/main" id="{8D502723-D323-4D51-84D1-4DD1C457E9CF}"/>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a:extLst>
            <a:ext uri="{FF2B5EF4-FFF2-40B4-BE49-F238E27FC236}">
              <a16:creationId xmlns:a16="http://schemas.microsoft.com/office/drawing/2014/main" id="{C8449863-06C1-4DAF-A46A-1AD175BB8E84}"/>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a:extLst>
            <a:ext uri="{FF2B5EF4-FFF2-40B4-BE49-F238E27FC236}">
              <a16:creationId xmlns:a16="http://schemas.microsoft.com/office/drawing/2014/main" id="{46836875-1E88-4C68-88A1-D9AD87CABC83}"/>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a:extLst>
            <a:ext uri="{FF2B5EF4-FFF2-40B4-BE49-F238E27FC236}">
              <a16:creationId xmlns:a16="http://schemas.microsoft.com/office/drawing/2014/main" id="{BDEAF5CE-8BFC-4549-9B49-92DBB28EE2D1}"/>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a:extLst>
            <a:ext uri="{FF2B5EF4-FFF2-40B4-BE49-F238E27FC236}">
              <a16:creationId xmlns:a16="http://schemas.microsoft.com/office/drawing/2014/main" id="{66790404-D125-4EC3-BB98-CA3EDAA9FC8C}"/>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a:extLst>
            <a:ext uri="{FF2B5EF4-FFF2-40B4-BE49-F238E27FC236}">
              <a16:creationId xmlns:a16="http://schemas.microsoft.com/office/drawing/2014/main" id="{D584F918-F923-40BA-B5F0-BB70300B2B3D}"/>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a:extLst>
            <a:ext uri="{FF2B5EF4-FFF2-40B4-BE49-F238E27FC236}">
              <a16:creationId xmlns:a16="http://schemas.microsoft.com/office/drawing/2014/main" id="{924A417B-2207-4D1E-9B30-B1E05B43878F}"/>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a:extLst>
            <a:ext uri="{FF2B5EF4-FFF2-40B4-BE49-F238E27FC236}">
              <a16:creationId xmlns:a16="http://schemas.microsoft.com/office/drawing/2014/main" id="{20B3FBBD-6854-4F52-B381-04D8406ACF68}"/>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a:extLst>
            <a:ext uri="{FF2B5EF4-FFF2-40B4-BE49-F238E27FC236}">
              <a16:creationId xmlns:a16="http://schemas.microsoft.com/office/drawing/2014/main" id="{7CBFB7BD-F59A-48D4-9299-22900463329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5D1128C0-81A3-4271-A0F8-9739661AFE9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a:extLst>
            <a:ext uri="{FF2B5EF4-FFF2-40B4-BE49-F238E27FC236}">
              <a16:creationId xmlns:a16="http://schemas.microsoft.com/office/drawing/2014/main" id="{5EECBAC6-C1B6-4EB1-A16C-ECD9A1143E4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51815</xdr:rowOff>
    </xdr:to>
    <xdr:cxnSp macro="">
      <xdr:nvCxnSpPr>
        <xdr:cNvPr id="241" name="直線コネクタ 240">
          <a:extLst>
            <a:ext uri="{FF2B5EF4-FFF2-40B4-BE49-F238E27FC236}">
              <a16:creationId xmlns:a16="http://schemas.microsoft.com/office/drawing/2014/main" id="{88E180C4-CA75-49D0-8DF9-4671360793F1}"/>
            </a:ext>
          </a:extLst>
        </xdr:cNvPr>
        <xdr:cNvCxnSpPr/>
      </xdr:nvCxnSpPr>
      <xdr:spPr>
        <a:xfrm flipV="1">
          <a:off x="4634865" y="13411200"/>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55642</xdr:rowOff>
    </xdr:from>
    <xdr:ext cx="405111" cy="259045"/>
    <xdr:sp macro="" textlink="">
      <xdr:nvSpPr>
        <xdr:cNvPr id="242" name="【公営住宅】&#10;有形固定資産減価償却率最小値テキスト">
          <a:extLst>
            <a:ext uri="{FF2B5EF4-FFF2-40B4-BE49-F238E27FC236}">
              <a16:creationId xmlns:a16="http://schemas.microsoft.com/office/drawing/2014/main" id="{3027D6FA-89FE-4F5F-856B-00E42F812ACF}"/>
            </a:ext>
          </a:extLst>
        </xdr:cNvPr>
        <xdr:cNvSpPr txBox="1"/>
      </xdr:nvSpPr>
      <xdr:spPr>
        <a:xfrm>
          <a:off x="4673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51815</xdr:rowOff>
    </xdr:from>
    <xdr:to>
      <xdr:col>24</xdr:col>
      <xdr:colOff>152400</xdr:colOff>
      <xdr:row>86</xdr:row>
      <xdr:rowOff>51815</xdr:rowOff>
    </xdr:to>
    <xdr:cxnSp macro="">
      <xdr:nvCxnSpPr>
        <xdr:cNvPr id="243" name="直線コネクタ 242">
          <a:extLst>
            <a:ext uri="{FF2B5EF4-FFF2-40B4-BE49-F238E27FC236}">
              <a16:creationId xmlns:a16="http://schemas.microsoft.com/office/drawing/2014/main" id="{6B316C1A-E7F5-40B2-A3D5-0D629146BF5E}"/>
            </a:ext>
          </a:extLst>
        </xdr:cNvPr>
        <xdr:cNvCxnSpPr/>
      </xdr:nvCxnSpPr>
      <xdr:spPr>
        <a:xfrm>
          <a:off x="4546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公営住宅】&#10;有形固定資産減価償却率最大値テキスト">
          <a:extLst>
            <a:ext uri="{FF2B5EF4-FFF2-40B4-BE49-F238E27FC236}">
              <a16:creationId xmlns:a16="http://schemas.microsoft.com/office/drawing/2014/main" id="{C6989A64-A492-43F7-ABC0-60CF9B66109B}"/>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a:extLst>
            <a:ext uri="{FF2B5EF4-FFF2-40B4-BE49-F238E27FC236}">
              <a16:creationId xmlns:a16="http://schemas.microsoft.com/office/drawing/2014/main" id="{0BD7CB36-D24C-4D89-BF48-5EB6DC58A1FC}"/>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129049</xdr:rowOff>
    </xdr:from>
    <xdr:ext cx="405111" cy="259045"/>
    <xdr:sp macro="" textlink="">
      <xdr:nvSpPr>
        <xdr:cNvPr id="246" name="【公営住宅】&#10;有形固定資産減価償却率平均値テキスト">
          <a:extLst>
            <a:ext uri="{FF2B5EF4-FFF2-40B4-BE49-F238E27FC236}">
              <a16:creationId xmlns:a16="http://schemas.microsoft.com/office/drawing/2014/main" id="{B8EC7C82-7B55-48E9-8040-5CFD9082D947}"/>
            </a:ext>
          </a:extLst>
        </xdr:cNvPr>
        <xdr:cNvSpPr txBox="1"/>
      </xdr:nvSpPr>
      <xdr:spPr>
        <a:xfrm>
          <a:off x="4673600" y="14187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106172</xdr:rowOff>
    </xdr:from>
    <xdr:to>
      <xdr:col>24</xdr:col>
      <xdr:colOff>114300</xdr:colOff>
      <xdr:row>84</xdr:row>
      <xdr:rowOff>36322</xdr:rowOff>
    </xdr:to>
    <xdr:sp macro="" textlink="">
      <xdr:nvSpPr>
        <xdr:cNvPr id="247" name="フローチャート: 判断 246">
          <a:extLst>
            <a:ext uri="{FF2B5EF4-FFF2-40B4-BE49-F238E27FC236}">
              <a16:creationId xmlns:a16="http://schemas.microsoft.com/office/drawing/2014/main" id="{1C35D278-775C-4AE8-9E95-17153AD38C8A}"/>
            </a:ext>
          </a:extLst>
        </xdr:cNvPr>
        <xdr:cNvSpPr/>
      </xdr:nvSpPr>
      <xdr:spPr>
        <a:xfrm>
          <a:off x="4584700" y="1433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42163</xdr:rowOff>
    </xdr:from>
    <xdr:to>
      <xdr:col>20</xdr:col>
      <xdr:colOff>38100</xdr:colOff>
      <xdr:row>83</xdr:row>
      <xdr:rowOff>143763</xdr:rowOff>
    </xdr:to>
    <xdr:sp macro="" textlink="">
      <xdr:nvSpPr>
        <xdr:cNvPr id="248" name="フローチャート: 判断 247">
          <a:extLst>
            <a:ext uri="{FF2B5EF4-FFF2-40B4-BE49-F238E27FC236}">
              <a16:creationId xmlns:a16="http://schemas.microsoft.com/office/drawing/2014/main" id="{7376D034-7AF6-4332-890C-54C2611AD114}"/>
            </a:ext>
          </a:extLst>
        </xdr:cNvPr>
        <xdr:cNvSpPr/>
      </xdr:nvSpPr>
      <xdr:spPr>
        <a:xfrm>
          <a:off x="3746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5587</xdr:rowOff>
    </xdr:from>
    <xdr:to>
      <xdr:col>15</xdr:col>
      <xdr:colOff>101600</xdr:colOff>
      <xdr:row>82</xdr:row>
      <xdr:rowOff>107187</xdr:rowOff>
    </xdr:to>
    <xdr:sp macro="" textlink="">
      <xdr:nvSpPr>
        <xdr:cNvPr id="249" name="フローチャート: 判断 248">
          <a:extLst>
            <a:ext uri="{FF2B5EF4-FFF2-40B4-BE49-F238E27FC236}">
              <a16:creationId xmlns:a16="http://schemas.microsoft.com/office/drawing/2014/main" id="{EC919340-0E5E-460D-B56F-7F429A89D44B}"/>
            </a:ext>
          </a:extLst>
        </xdr:cNvPr>
        <xdr:cNvSpPr/>
      </xdr:nvSpPr>
      <xdr:spPr>
        <a:xfrm>
          <a:off x="2857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A182AD30-3C73-4A30-9762-4DC3F3E919A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68BC4D13-C699-4AC9-8F11-AD18D9CDB6B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C4C83071-6EBB-4F5A-8E60-5C9D17342EF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266211-A8E1-43CE-B551-2587ED7DFBE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52FA6E37-A7E2-4AB7-A4CC-2FB9D4D76A2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12446</xdr:rowOff>
    </xdr:from>
    <xdr:to>
      <xdr:col>24</xdr:col>
      <xdr:colOff>114300</xdr:colOff>
      <xdr:row>84</xdr:row>
      <xdr:rowOff>114046</xdr:rowOff>
    </xdr:to>
    <xdr:sp macro="" textlink="">
      <xdr:nvSpPr>
        <xdr:cNvPr id="255" name="楕円 254">
          <a:extLst>
            <a:ext uri="{FF2B5EF4-FFF2-40B4-BE49-F238E27FC236}">
              <a16:creationId xmlns:a16="http://schemas.microsoft.com/office/drawing/2014/main" id="{BB88C1C7-7870-4862-87A3-73258C3B232B}"/>
            </a:ext>
          </a:extLst>
        </xdr:cNvPr>
        <xdr:cNvSpPr/>
      </xdr:nvSpPr>
      <xdr:spPr>
        <a:xfrm>
          <a:off x="45847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162323</xdr:rowOff>
    </xdr:from>
    <xdr:ext cx="405111" cy="259045"/>
    <xdr:sp macro="" textlink="">
      <xdr:nvSpPr>
        <xdr:cNvPr id="256" name="【公営住宅】&#10;有形固定資産減価償却率該当値テキスト">
          <a:extLst>
            <a:ext uri="{FF2B5EF4-FFF2-40B4-BE49-F238E27FC236}">
              <a16:creationId xmlns:a16="http://schemas.microsoft.com/office/drawing/2014/main" id="{89E7FFF9-14C1-48FC-8A02-16D7E8746D5D}"/>
            </a:ext>
          </a:extLst>
        </xdr:cNvPr>
        <xdr:cNvSpPr txBox="1"/>
      </xdr:nvSpPr>
      <xdr:spPr>
        <a:xfrm>
          <a:off x="4673600" y="1439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124461</xdr:rowOff>
    </xdr:from>
    <xdr:to>
      <xdr:col>20</xdr:col>
      <xdr:colOff>38100</xdr:colOff>
      <xdr:row>84</xdr:row>
      <xdr:rowOff>54611</xdr:rowOff>
    </xdr:to>
    <xdr:sp macro="" textlink="">
      <xdr:nvSpPr>
        <xdr:cNvPr id="257" name="楕円 256">
          <a:extLst>
            <a:ext uri="{FF2B5EF4-FFF2-40B4-BE49-F238E27FC236}">
              <a16:creationId xmlns:a16="http://schemas.microsoft.com/office/drawing/2014/main" id="{B69FE6CA-6DEA-478B-9031-5E678FCD2BA7}"/>
            </a:ext>
          </a:extLst>
        </xdr:cNvPr>
        <xdr:cNvSpPr/>
      </xdr:nvSpPr>
      <xdr:spPr>
        <a:xfrm>
          <a:off x="3746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3811</xdr:rowOff>
    </xdr:from>
    <xdr:to>
      <xdr:col>24</xdr:col>
      <xdr:colOff>63500</xdr:colOff>
      <xdr:row>84</xdr:row>
      <xdr:rowOff>63246</xdr:rowOff>
    </xdr:to>
    <xdr:cxnSp macro="">
      <xdr:nvCxnSpPr>
        <xdr:cNvPr id="258" name="直線コネクタ 257">
          <a:extLst>
            <a:ext uri="{FF2B5EF4-FFF2-40B4-BE49-F238E27FC236}">
              <a16:creationId xmlns:a16="http://schemas.microsoft.com/office/drawing/2014/main" id="{61AD3177-DFFD-4DAC-A509-A7720FE88F8C}"/>
            </a:ext>
          </a:extLst>
        </xdr:cNvPr>
        <xdr:cNvCxnSpPr/>
      </xdr:nvCxnSpPr>
      <xdr:spPr>
        <a:xfrm>
          <a:off x="3797300" y="14405611"/>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133604</xdr:rowOff>
    </xdr:from>
    <xdr:to>
      <xdr:col>15</xdr:col>
      <xdr:colOff>101600</xdr:colOff>
      <xdr:row>84</xdr:row>
      <xdr:rowOff>63754</xdr:rowOff>
    </xdr:to>
    <xdr:sp macro="" textlink="">
      <xdr:nvSpPr>
        <xdr:cNvPr id="259" name="楕円 258">
          <a:extLst>
            <a:ext uri="{FF2B5EF4-FFF2-40B4-BE49-F238E27FC236}">
              <a16:creationId xmlns:a16="http://schemas.microsoft.com/office/drawing/2014/main" id="{B2EF5F83-6400-4744-B05A-E4DBE42B0D0F}"/>
            </a:ext>
          </a:extLst>
        </xdr:cNvPr>
        <xdr:cNvSpPr/>
      </xdr:nvSpPr>
      <xdr:spPr>
        <a:xfrm>
          <a:off x="28575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3811</xdr:rowOff>
    </xdr:from>
    <xdr:to>
      <xdr:col>19</xdr:col>
      <xdr:colOff>177800</xdr:colOff>
      <xdr:row>84</xdr:row>
      <xdr:rowOff>12954</xdr:rowOff>
    </xdr:to>
    <xdr:cxnSp macro="">
      <xdr:nvCxnSpPr>
        <xdr:cNvPr id="260" name="直線コネクタ 259">
          <a:extLst>
            <a:ext uri="{FF2B5EF4-FFF2-40B4-BE49-F238E27FC236}">
              <a16:creationId xmlns:a16="http://schemas.microsoft.com/office/drawing/2014/main" id="{671F0A64-EB57-4C40-B688-B7413937B358}"/>
            </a:ext>
          </a:extLst>
        </xdr:cNvPr>
        <xdr:cNvCxnSpPr/>
      </xdr:nvCxnSpPr>
      <xdr:spPr>
        <a:xfrm flipV="1">
          <a:off x="2908300" y="1440561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160290</xdr:rowOff>
    </xdr:from>
    <xdr:ext cx="405111" cy="259045"/>
    <xdr:sp macro="" textlink="">
      <xdr:nvSpPr>
        <xdr:cNvPr id="261" name="n_1aveValue【公営住宅】&#10;有形固定資産減価償却率">
          <a:extLst>
            <a:ext uri="{FF2B5EF4-FFF2-40B4-BE49-F238E27FC236}">
              <a16:creationId xmlns:a16="http://schemas.microsoft.com/office/drawing/2014/main" id="{6FDF06D1-BA69-426E-BFB9-F831A2EBC96B}"/>
            </a:ext>
          </a:extLst>
        </xdr:cNvPr>
        <xdr:cNvSpPr txBox="1"/>
      </xdr:nvSpPr>
      <xdr:spPr>
        <a:xfrm>
          <a:off x="35820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123714</xdr:rowOff>
    </xdr:from>
    <xdr:ext cx="405111" cy="259045"/>
    <xdr:sp macro="" textlink="">
      <xdr:nvSpPr>
        <xdr:cNvPr id="262" name="n_2aveValue【公営住宅】&#10;有形固定資産減価償却率">
          <a:extLst>
            <a:ext uri="{FF2B5EF4-FFF2-40B4-BE49-F238E27FC236}">
              <a16:creationId xmlns:a16="http://schemas.microsoft.com/office/drawing/2014/main" id="{184CA6DC-8397-4C66-AFA0-C113A0DD8E82}"/>
            </a:ext>
          </a:extLst>
        </xdr:cNvPr>
        <xdr:cNvSpPr txBox="1"/>
      </xdr:nvSpPr>
      <xdr:spPr>
        <a:xfrm>
          <a:off x="2705744" y="1383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45738</xdr:rowOff>
    </xdr:from>
    <xdr:ext cx="405111" cy="259045"/>
    <xdr:sp macro="" textlink="">
      <xdr:nvSpPr>
        <xdr:cNvPr id="263" name="n_1mainValue【公営住宅】&#10;有形固定資産減価償却率">
          <a:extLst>
            <a:ext uri="{FF2B5EF4-FFF2-40B4-BE49-F238E27FC236}">
              <a16:creationId xmlns:a16="http://schemas.microsoft.com/office/drawing/2014/main" id="{7C546186-8F86-4E96-B61F-55226103197C}"/>
            </a:ext>
          </a:extLst>
        </xdr:cNvPr>
        <xdr:cNvSpPr txBox="1"/>
      </xdr:nvSpPr>
      <xdr:spPr>
        <a:xfrm>
          <a:off x="35820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54881</xdr:rowOff>
    </xdr:from>
    <xdr:ext cx="405111" cy="259045"/>
    <xdr:sp macro="" textlink="">
      <xdr:nvSpPr>
        <xdr:cNvPr id="264" name="n_2mainValue【公営住宅】&#10;有形固定資産減価償却率">
          <a:extLst>
            <a:ext uri="{FF2B5EF4-FFF2-40B4-BE49-F238E27FC236}">
              <a16:creationId xmlns:a16="http://schemas.microsoft.com/office/drawing/2014/main" id="{73010428-328D-40D4-9E56-61AE3BFC2952}"/>
            </a:ext>
          </a:extLst>
        </xdr:cNvPr>
        <xdr:cNvSpPr txBox="1"/>
      </xdr:nvSpPr>
      <xdr:spPr>
        <a:xfrm>
          <a:off x="2705744" y="1445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a:extLst>
            <a:ext uri="{FF2B5EF4-FFF2-40B4-BE49-F238E27FC236}">
              <a16:creationId xmlns:a16="http://schemas.microsoft.com/office/drawing/2014/main" id="{A01D6045-E8C7-4905-BB12-7DBFA0B9C5B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a:extLst>
            <a:ext uri="{FF2B5EF4-FFF2-40B4-BE49-F238E27FC236}">
              <a16:creationId xmlns:a16="http://schemas.microsoft.com/office/drawing/2014/main" id="{6D9626B7-68CB-4D33-BB2F-02E3B70D2D6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a:extLst>
            <a:ext uri="{FF2B5EF4-FFF2-40B4-BE49-F238E27FC236}">
              <a16:creationId xmlns:a16="http://schemas.microsoft.com/office/drawing/2014/main" id="{91E25AEA-97A8-4753-B0C3-79F1C4500EF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a:extLst>
            <a:ext uri="{FF2B5EF4-FFF2-40B4-BE49-F238E27FC236}">
              <a16:creationId xmlns:a16="http://schemas.microsoft.com/office/drawing/2014/main" id="{CF62849F-F685-466D-AC9D-AB43939D221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a:extLst>
            <a:ext uri="{FF2B5EF4-FFF2-40B4-BE49-F238E27FC236}">
              <a16:creationId xmlns:a16="http://schemas.microsoft.com/office/drawing/2014/main" id="{14EC8184-3CBE-4B52-98E1-6B13ADE271A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a:extLst>
            <a:ext uri="{FF2B5EF4-FFF2-40B4-BE49-F238E27FC236}">
              <a16:creationId xmlns:a16="http://schemas.microsoft.com/office/drawing/2014/main" id="{A0E0DB5F-BC48-4853-AF2D-B95DEA4221C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a:extLst>
            <a:ext uri="{FF2B5EF4-FFF2-40B4-BE49-F238E27FC236}">
              <a16:creationId xmlns:a16="http://schemas.microsoft.com/office/drawing/2014/main" id="{EEAAE1E4-0C7A-419D-8BA0-4B6A817E090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a:extLst>
            <a:ext uri="{FF2B5EF4-FFF2-40B4-BE49-F238E27FC236}">
              <a16:creationId xmlns:a16="http://schemas.microsoft.com/office/drawing/2014/main" id="{7EC90BBB-4219-45CF-A03B-9A56B0DAD61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a:extLst>
            <a:ext uri="{FF2B5EF4-FFF2-40B4-BE49-F238E27FC236}">
              <a16:creationId xmlns:a16="http://schemas.microsoft.com/office/drawing/2014/main" id="{6EB9AACF-0E9C-480B-9936-337350C8F71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a:extLst>
            <a:ext uri="{FF2B5EF4-FFF2-40B4-BE49-F238E27FC236}">
              <a16:creationId xmlns:a16="http://schemas.microsoft.com/office/drawing/2014/main" id="{BADB7E72-8B37-48F9-BC87-E8DDA639CBC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5" name="直線コネクタ 274">
          <a:extLst>
            <a:ext uri="{FF2B5EF4-FFF2-40B4-BE49-F238E27FC236}">
              <a16:creationId xmlns:a16="http://schemas.microsoft.com/office/drawing/2014/main" id="{8A041852-54A0-44EB-8A37-ADDA8FC8411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2A54FEE5-4166-4820-AE4A-09CFD30356B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7" name="直線コネクタ 276">
          <a:extLst>
            <a:ext uri="{FF2B5EF4-FFF2-40B4-BE49-F238E27FC236}">
              <a16:creationId xmlns:a16="http://schemas.microsoft.com/office/drawing/2014/main" id="{5DC20A39-95BC-4407-A7D0-7736839604E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8" name="テキスト ボックス 277">
          <a:extLst>
            <a:ext uri="{FF2B5EF4-FFF2-40B4-BE49-F238E27FC236}">
              <a16:creationId xmlns:a16="http://schemas.microsoft.com/office/drawing/2014/main" id="{384B4E3D-BB42-436D-B238-8224C530F23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9" name="直線コネクタ 278">
          <a:extLst>
            <a:ext uri="{FF2B5EF4-FFF2-40B4-BE49-F238E27FC236}">
              <a16:creationId xmlns:a16="http://schemas.microsoft.com/office/drawing/2014/main" id="{F22B84F9-659A-447E-B10D-EDC4A5AC5B5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0" name="テキスト ボックス 279">
          <a:extLst>
            <a:ext uri="{FF2B5EF4-FFF2-40B4-BE49-F238E27FC236}">
              <a16:creationId xmlns:a16="http://schemas.microsoft.com/office/drawing/2014/main" id="{B638D919-F94F-46BC-BBA9-8D6CBC1C1DC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1" name="直線コネクタ 280">
          <a:extLst>
            <a:ext uri="{FF2B5EF4-FFF2-40B4-BE49-F238E27FC236}">
              <a16:creationId xmlns:a16="http://schemas.microsoft.com/office/drawing/2014/main" id="{5D24B49F-FE73-45B1-9A6A-317253DD585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2" name="テキスト ボックス 281">
          <a:extLst>
            <a:ext uri="{FF2B5EF4-FFF2-40B4-BE49-F238E27FC236}">
              <a16:creationId xmlns:a16="http://schemas.microsoft.com/office/drawing/2014/main" id="{1A225AC4-1975-4391-AEEB-8CE9519A02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a:extLst>
            <a:ext uri="{FF2B5EF4-FFF2-40B4-BE49-F238E27FC236}">
              <a16:creationId xmlns:a16="http://schemas.microsoft.com/office/drawing/2014/main" id="{A173470A-48AE-49EB-BED0-FE7D408A488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a:extLst>
            <a:ext uri="{FF2B5EF4-FFF2-40B4-BE49-F238E27FC236}">
              <a16:creationId xmlns:a16="http://schemas.microsoft.com/office/drawing/2014/main" id="{9E1696C6-5719-445C-88F5-861FA7206B5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公営住宅】&#10;一人当たり面積グラフ枠">
          <a:extLst>
            <a:ext uri="{FF2B5EF4-FFF2-40B4-BE49-F238E27FC236}">
              <a16:creationId xmlns:a16="http://schemas.microsoft.com/office/drawing/2014/main" id="{A4861373-791F-4C5E-8D6D-258ED21894D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33986</xdr:rowOff>
    </xdr:from>
    <xdr:to>
      <xdr:col>54</xdr:col>
      <xdr:colOff>189865</xdr:colOff>
      <xdr:row>86</xdr:row>
      <xdr:rowOff>36271</xdr:rowOff>
    </xdr:to>
    <xdr:cxnSp macro="">
      <xdr:nvCxnSpPr>
        <xdr:cNvPr id="286" name="直線コネクタ 285">
          <a:extLst>
            <a:ext uri="{FF2B5EF4-FFF2-40B4-BE49-F238E27FC236}">
              <a16:creationId xmlns:a16="http://schemas.microsoft.com/office/drawing/2014/main" id="{D893F26C-0EF9-4B45-853A-F187E8B01849}"/>
            </a:ext>
          </a:extLst>
        </xdr:cNvPr>
        <xdr:cNvCxnSpPr/>
      </xdr:nvCxnSpPr>
      <xdr:spPr>
        <a:xfrm flipV="1">
          <a:off x="10476865" y="13407086"/>
          <a:ext cx="0" cy="1373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7" name="【公営住宅】&#10;一人当たり面積最小値テキスト">
          <a:extLst>
            <a:ext uri="{FF2B5EF4-FFF2-40B4-BE49-F238E27FC236}">
              <a16:creationId xmlns:a16="http://schemas.microsoft.com/office/drawing/2014/main" id="{AA45237D-6A4B-46E7-9C9F-C27E40D53B86}"/>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8" name="直線コネクタ 287">
          <a:extLst>
            <a:ext uri="{FF2B5EF4-FFF2-40B4-BE49-F238E27FC236}">
              <a16:creationId xmlns:a16="http://schemas.microsoft.com/office/drawing/2014/main" id="{18A3CC6E-D63F-4F98-9AFD-1620C9E96678}"/>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152113</xdr:rowOff>
    </xdr:from>
    <xdr:ext cx="469744" cy="259045"/>
    <xdr:sp macro="" textlink="">
      <xdr:nvSpPr>
        <xdr:cNvPr id="289" name="【公営住宅】&#10;一人当たり面積最大値テキスト">
          <a:extLst>
            <a:ext uri="{FF2B5EF4-FFF2-40B4-BE49-F238E27FC236}">
              <a16:creationId xmlns:a16="http://schemas.microsoft.com/office/drawing/2014/main" id="{91608C28-AA5E-4643-B611-04298E9CB783}"/>
            </a:ext>
          </a:extLst>
        </xdr:cNvPr>
        <xdr:cNvSpPr txBox="1"/>
      </xdr:nvSpPr>
      <xdr:spPr>
        <a:xfrm>
          <a:off x="10515600" y="131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33986</xdr:rowOff>
    </xdr:from>
    <xdr:to>
      <xdr:col>55</xdr:col>
      <xdr:colOff>88900</xdr:colOff>
      <xdr:row>78</xdr:row>
      <xdr:rowOff>33986</xdr:rowOff>
    </xdr:to>
    <xdr:cxnSp macro="">
      <xdr:nvCxnSpPr>
        <xdr:cNvPr id="290" name="直線コネクタ 289">
          <a:extLst>
            <a:ext uri="{FF2B5EF4-FFF2-40B4-BE49-F238E27FC236}">
              <a16:creationId xmlns:a16="http://schemas.microsoft.com/office/drawing/2014/main" id="{8E94112B-41BB-4FF7-A980-91745834E6CB}"/>
            </a:ext>
          </a:extLst>
        </xdr:cNvPr>
        <xdr:cNvCxnSpPr/>
      </xdr:nvCxnSpPr>
      <xdr:spPr>
        <a:xfrm>
          <a:off x="10388600" y="1340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2404</xdr:rowOff>
    </xdr:from>
    <xdr:ext cx="469744" cy="259045"/>
    <xdr:sp macro="" textlink="">
      <xdr:nvSpPr>
        <xdr:cNvPr id="291" name="【公営住宅】&#10;一人当たり面積平均値テキスト">
          <a:extLst>
            <a:ext uri="{FF2B5EF4-FFF2-40B4-BE49-F238E27FC236}">
              <a16:creationId xmlns:a16="http://schemas.microsoft.com/office/drawing/2014/main" id="{E601D6D1-93A4-44F8-B81D-7A636CE8C908}"/>
            </a:ext>
          </a:extLst>
        </xdr:cNvPr>
        <xdr:cNvSpPr txBox="1"/>
      </xdr:nvSpPr>
      <xdr:spPr>
        <a:xfrm>
          <a:off x="10515600" y="14404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150977</xdr:rowOff>
    </xdr:from>
    <xdr:to>
      <xdr:col>55</xdr:col>
      <xdr:colOff>50800</xdr:colOff>
      <xdr:row>85</xdr:row>
      <xdr:rowOff>81127</xdr:rowOff>
    </xdr:to>
    <xdr:sp macro="" textlink="">
      <xdr:nvSpPr>
        <xdr:cNvPr id="292" name="フローチャート: 判断 291">
          <a:extLst>
            <a:ext uri="{FF2B5EF4-FFF2-40B4-BE49-F238E27FC236}">
              <a16:creationId xmlns:a16="http://schemas.microsoft.com/office/drawing/2014/main" id="{7A01648A-CE9D-42DB-BE4A-0C5132693835}"/>
            </a:ext>
          </a:extLst>
        </xdr:cNvPr>
        <xdr:cNvSpPr/>
      </xdr:nvSpPr>
      <xdr:spPr>
        <a:xfrm>
          <a:off x="10426700" y="14552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113488</xdr:rowOff>
    </xdr:from>
    <xdr:to>
      <xdr:col>50</xdr:col>
      <xdr:colOff>165100</xdr:colOff>
      <xdr:row>85</xdr:row>
      <xdr:rowOff>43638</xdr:rowOff>
    </xdr:to>
    <xdr:sp macro="" textlink="">
      <xdr:nvSpPr>
        <xdr:cNvPr id="293" name="フローチャート: 判断 292">
          <a:extLst>
            <a:ext uri="{FF2B5EF4-FFF2-40B4-BE49-F238E27FC236}">
              <a16:creationId xmlns:a16="http://schemas.microsoft.com/office/drawing/2014/main" id="{BEE63F3F-88A1-46E2-A8AA-49A2F3004F11}"/>
            </a:ext>
          </a:extLst>
        </xdr:cNvPr>
        <xdr:cNvSpPr/>
      </xdr:nvSpPr>
      <xdr:spPr>
        <a:xfrm>
          <a:off x="9588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131318</xdr:rowOff>
    </xdr:from>
    <xdr:to>
      <xdr:col>46</xdr:col>
      <xdr:colOff>38100</xdr:colOff>
      <xdr:row>85</xdr:row>
      <xdr:rowOff>61468</xdr:rowOff>
    </xdr:to>
    <xdr:sp macro="" textlink="">
      <xdr:nvSpPr>
        <xdr:cNvPr id="294" name="フローチャート: 判断 293">
          <a:extLst>
            <a:ext uri="{FF2B5EF4-FFF2-40B4-BE49-F238E27FC236}">
              <a16:creationId xmlns:a16="http://schemas.microsoft.com/office/drawing/2014/main" id="{36D40356-C3CF-4ED6-A460-E772251F44D4}"/>
            </a:ext>
          </a:extLst>
        </xdr:cNvPr>
        <xdr:cNvSpPr/>
      </xdr:nvSpPr>
      <xdr:spPr>
        <a:xfrm>
          <a:off x="86995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7961D356-8B5B-4563-9CC8-FE6E8ECFA48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7FB9E50-E709-4013-A7E5-C565CC51EE8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7C43772-2112-4735-922B-87AD76049C4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8FA318FA-9201-47E2-91A5-6D810FBD0FA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E64A594-87F7-47B7-9544-D7F452BC89F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62737</xdr:rowOff>
    </xdr:from>
    <xdr:to>
      <xdr:col>55</xdr:col>
      <xdr:colOff>50800</xdr:colOff>
      <xdr:row>85</xdr:row>
      <xdr:rowOff>164337</xdr:rowOff>
    </xdr:to>
    <xdr:sp macro="" textlink="">
      <xdr:nvSpPr>
        <xdr:cNvPr id="300" name="楕円 299">
          <a:extLst>
            <a:ext uri="{FF2B5EF4-FFF2-40B4-BE49-F238E27FC236}">
              <a16:creationId xmlns:a16="http://schemas.microsoft.com/office/drawing/2014/main" id="{AC14FA87-C715-4B7E-80B0-095860C5A34C}"/>
            </a:ext>
          </a:extLst>
        </xdr:cNvPr>
        <xdr:cNvSpPr/>
      </xdr:nvSpPr>
      <xdr:spPr>
        <a:xfrm>
          <a:off x="104267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149114</xdr:rowOff>
    </xdr:from>
    <xdr:ext cx="469744" cy="259045"/>
    <xdr:sp macro="" textlink="">
      <xdr:nvSpPr>
        <xdr:cNvPr id="301" name="【公営住宅】&#10;一人当たり面積該当値テキスト">
          <a:extLst>
            <a:ext uri="{FF2B5EF4-FFF2-40B4-BE49-F238E27FC236}">
              <a16:creationId xmlns:a16="http://schemas.microsoft.com/office/drawing/2014/main" id="{E633FD43-CF22-40FC-9622-24EC9442BD74}"/>
            </a:ext>
          </a:extLst>
        </xdr:cNvPr>
        <xdr:cNvSpPr txBox="1"/>
      </xdr:nvSpPr>
      <xdr:spPr>
        <a:xfrm>
          <a:off x="10515600" y="1455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62281</xdr:rowOff>
    </xdr:from>
    <xdr:to>
      <xdr:col>50</xdr:col>
      <xdr:colOff>165100</xdr:colOff>
      <xdr:row>85</xdr:row>
      <xdr:rowOff>163881</xdr:rowOff>
    </xdr:to>
    <xdr:sp macro="" textlink="">
      <xdr:nvSpPr>
        <xdr:cNvPr id="302" name="楕円 301">
          <a:extLst>
            <a:ext uri="{FF2B5EF4-FFF2-40B4-BE49-F238E27FC236}">
              <a16:creationId xmlns:a16="http://schemas.microsoft.com/office/drawing/2014/main" id="{E9ED70B6-96E8-47D5-83DB-EC4610BF3E48}"/>
            </a:ext>
          </a:extLst>
        </xdr:cNvPr>
        <xdr:cNvSpPr/>
      </xdr:nvSpPr>
      <xdr:spPr>
        <a:xfrm>
          <a:off x="9588500" y="1463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113081</xdr:rowOff>
    </xdr:from>
    <xdr:to>
      <xdr:col>55</xdr:col>
      <xdr:colOff>0</xdr:colOff>
      <xdr:row>85</xdr:row>
      <xdr:rowOff>113537</xdr:rowOff>
    </xdr:to>
    <xdr:cxnSp macro="">
      <xdr:nvCxnSpPr>
        <xdr:cNvPr id="303" name="直線コネクタ 302">
          <a:extLst>
            <a:ext uri="{FF2B5EF4-FFF2-40B4-BE49-F238E27FC236}">
              <a16:creationId xmlns:a16="http://schemas.microsoft.com/office/drawing/2014/main" id="{DC701F46-7392-4B57-9E1E-2B6F41E4EE1C}"/>
            </a:ext>
          </a:extLst>
        </xdr:cNvPr>
        <xdr:cNvCxnSpPr/>
      </xdr:nvCxnSpPr>
      <xdr:spPr>
        <a:xfrm>
          <a:off x="9639300" y="14686331"/>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61824</xdr:rowOff>
    </xdr:from>
    <xdr:to>
      <xdr:col>46</xdr:col>
      <xdr:colOff>38100</xdr:colOff>
      <xdr:row>85</xdr:row>
      <xdr:rowOff>163424</xdr:rowOff>
    </xdr:to>
    <xdr:sp macro="" textlink="">
      <xdr:nvSpPr>
        <xdr:cNvPr id="304" name="楕円 303">
          <a:extLst>
            <a:ext uri="{FF2B5EF4-FFF2-40B4-BE49-F238E27FC236}">
              <a16:creationId xmlns:a16="http://schemas.microsoft.com/office/drawing/2014/main" id="{1EC70117-0467-476A-A4C5-1F71EF8FCDA4}"/>
            </a:ext>
          </a:extLst>
        </xdr:cNvPr>
        <xdr:cNvSpPr/>
      </xdr:nvSpPr>
      <xdr:spPr>
        <a:xfrm>
          <a:off x="8699500" y="1463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112624</xdr:rowOff>
    </xdr:from>
    <xdr:to>
      <xdr:col>50</xdr:col>
      <xdr:colOff>114300</xdr:colOff>
      <xdr:row>85</xdr:row>
      <xdr:rowOff>113081</xdr:rowOff>
    </xdr:to>
    <xdr:cxnSp macro="">
      <xdr:nvCxnSpPr>
        <xdr:cNvPr id="305" name="直線コネクタ 304">
          <a:extLst>
            <a:ext uri="{FF2B5EF4-FFF2-40B4-BE49-F238E27FC236}">
              <a16:creationId xmlns:a16="http://schemas.microsoft.com/office/drawing/2014/main" id="{B4C2043E-C60B-461E-8864-BBF6DB52BB07}"/>
            </a:ext>
          </a:extLst>
        </xdr:cNvPr>
        <xdr:cNvCxnSpPr/>
      </xdr:nvCxnSpPr>
      <xdr:spPr>
        <a:xfrm>
          <a:off x="8750300" y="1468587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60165</xdr:rowOff>
    </xdr:from>
    <xdr:ext cx="469744" cy="259045"/>
    <xdr:sp macro="" textlink="">
      <xdr:nvSpPr>
        <xdr:cNvPr id="306" name="n_1aveValue【公営住宅】&#10;一人当たり面積">
          <a:extLst>
            <a:ext uri="{FF2B5EF4-FFF2-40B4-BE49-F238E27FC236}">
              <a16:creationId xmlns:a16="http://schemas.microsoft.com/office/drawing/2014/main" id="{1A055EA9-6526-4FC5-B2D2-B04A3D3FE7A9}"/>
            </a:ext>
          </a:extLst>
        </xdr:cNvPr>
        <xdr:cNvSpPr txBox="1"/>
      </xdr:nvSpPr>
      <xdr:spPr>
        <a:xfrm>
          <a:off x="93917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77995</xdr:rowOff>
    </xdr:from>
    <xdr:ext cx="469744" cy="259045"/>
    <xdr:sp macro="" textlink="">
      <xdr:nvSpPr>
        <xdr:cNvPr id="307" name="n_2aveValue【公営住宅】&#10;一人当たり面積">
          <a:extLst>
            <a:ext uri="{FF2B5EF4-FFF2-40B4-BE49-F238E27FC236}">
              <a16:creationId xmlns:a16="http://schemas.microsoft.com/office/drawing/2014/main" id="{D042DBCF-68D9-49E9-9BCB-05E50D0A7E32}"/>
            </a:ext>
          </a:extLst>
        </xdr:cNvPr>
        <xdr:cNvSpPr txBox="1"/>
      </xdr:nvSpPr>
      <xdr:spPr>
        <a:xfrm>
          <a:off x="8515427" y="1430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155008</xdr:rowOff>
    </xdr:from>
    <xdr:ext cx="469744" cy="259045"/>
    <xdr:sp macro="" textlink="">
      <xdr:nvSpPr>
        <xdr:cNvPr id="308" name="n_1mainValue【公営住宅】&#10;一人当たり面積">
          <a:extLst>
            <a:ext uri="{FF2B5EF4-FFF2-40B4-BE49-F238E27FC236}">
              <a16:creationId xmlns:a16="http://schemas.microsoft.com/office/drawing/2014/main" id="{D2098C46-82B3-40B7-889E-1E820C58C425}"/>
            </a:ext>
          </a:extLst>
        </xdr:cNvPr>
        <xdr:cNvSpPr txBox="1"/>
      </xdr:nvSpPr>
      <xdr:spPr>
        <a:xfrm>
          <a:off x="9391727" y="1472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154551</xdr:rowOff>
    </xdr:from>
    <xdr:ext cx="469744" cy="259045"/>
    <xdr:sp macro="" textlink="">
      <xdr:nvSpPr>
        <xdr:cNvPr id="309" name="n_2mainValue【公営住宅】&#10;一人当たり面積">
          <a:extLst>
            <a:ext uri="{FF2B5EF4-FFF2-40B4-BE49-F238E27FC236}">
              <a16:creationId xmlns:a16="http://schemas.microsoft.com/office/drawing/2014/main" id="{A79C4B3B-5D05-49FD-B213-8920B42DA007}"/>
            </a:ext>
          </a:extLst>
        </xdr:cNvPr>
        <xdr:cNvSpPr txBox="1"/>
      </xdr:nvSpPr>
      <xdr:spPr>
        <a:xfrm>
          <a:off x="8515427" y="1472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a:extLst>
            <a:ext uri="{FF2B5EF4-FFF2-40B4-BE49-F238E27FC236}">
              <a16:creationId xmlns:a16="http://schemas.microsoft.com/office/drawing/2014/main" id="{953D2E6B-09EA-4F5B-A9BC-00FD23873CD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a:extLst>
            <a:ext uri="{FF2B5EF4-FFF2-40B4-BE49-F238E27FC236}">
              <a16:creationId xmlns:a16="http://schemas.microsoft.com/office/drawing/2014/main" id="{944D8D59-4563-40E7-BF72-C3E593FBC1F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a:extLst>
            <a:ext uri="{FF2B5EF4-FFF2-40B4-BE49-F238E27FC236}">
              <a16:creationId xmlns:a16="http://schemas.microsoft.com/office/drawing/2014/main" id="{BEA02330-AE05-423E-AB83-1253705DE72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a:extLst>
            <a:ext uri="{FF2B5EF4-FFF2-40B4-BE49-F238E27FC236}">
              <a16:creationId xmlns:a16="http://schemas.microsoft.com/office/drawing/2014/main" id="{179D9C93-B4D8-4EA4-AD91-47F3A2D8C1A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a:extLst>
            <a:ext uri="{FF2B5EF4-FFF2-40B4-BE49-F238E27FC236}">
              <a16:creationId xmlns:a16="http://schemas.microsoft.com/office/drawing/2014/main" id="{6F4487C4-AA70-42FB-A4B8-46F1E611D22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a:extLst>
            <a:ext uri="{FF2B5EF4-FFF2-40B4-BE49-F238E27FC236}">
              <a16:creationId xmlns:a16="http://schemas.microsoft.com/office/drawing/2014/main" id="{B2ACC458-AA1E-42E6-96B9-8494527A417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a:extLst>
            <a:ext uri="{FF2B5EF4-FFF2-40B4-BE49-F238E27FC236}">
              <a16:creationId xmlns:a16="http://schemas.microsoft.com/office/drawing/2014/main" id="{55F63D57-A8E9-4095-8959-9827100CD86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a:extLst>
            <a:ext uri="{FF2B5EF4-FFF2-40B4-BE49-F238E27FC236}">
              <a16:creationId xmlns:a16="http://schemas.microsoft.com/office/drawing/2014/main" id="{645F8581-9C7A-403F-9622-B013795E26C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a:extLst>
            <a:ext uri="{FF2B5EF4-FFF2-40B4-BE49-F238E27FC236}">
              <a16:creationId xmlns:a16="http://schemas.microsoft.com/office/drawing/2014/main" id="{05B6EEB8-B00F-4C62-A7EC-E333047B309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a:extLst>
            <a:ext uri="{FF2B5EF4-FFF2-40B4-BE49-F238E27FC236}">
              <a16:creationId xmlns:a16="http://schemas.microsoft.com/office/drawing/2014/main" id="{B9DD3666-7A59-41E8-968F-5D58F3E3751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a:extLst>
            <a:ext uri="{FF2B5EF4-FFF2-40B4-BE49-F238E27FC236}">
              <a16:creationId xmlns:a16="http://schemas.microsoft.com/office/drawing/2014/main" id="{665B88F0-03D3-4BB3-B59F-9BCE105AEC9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a:extLst>
            <a:ext uri="{FF2B5EF4-FFF2-40B4-BE49-F238E27FC236}">
              <a16:creationId xmlns:a16="http://schemas.microsoft.com/office/drawing/2014/main" id="{97804D5F-A4ED-4F10-886B-A60182763FB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a:extLst>
            <a:ext uri="{FF2B5EF4-FFF2-40B4-BE49-F238E27FC236}">
              <a16:creationId xmlns:a16="http://schemas.microsoft.com/office/drawing/2014/main" id="{83ED29B6-EB03-45B8-9120-2D8D28CA513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a:extLst>
            <a:ext uri="{FF2B5EF4-FFF2-40B4-BE49-F238E27FC236}">
              <a16:creationId xmlns:a16="http://schemas.microsoft.com/office/drawing/2014/main" id="{BD617967-FCF7-4747-862F-2A6367D7BC9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a:extLst>
            <a:ext uri="{FF2B5EF4-FFF2-40B4-BE49-F238E27FC236}">
              <a16:creationId xmlns:a16="http://schemas.microsoft.com/office/drawing/2014/main" id="{DE74D3E8-5647-4391-ABAD-0FA79BDB586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a:extLst>
            <a:ext uri="{FF2B5EF4-FFF2-40B4-BE49-F238E27FC236}">
              <a16:creationId xmlns:a16="http://schemas.microsoft.com/office/drawing/2014/main" id="{D17DCB64-2D97-4083-AAC3-0FA46CA23E3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a:extLst>
            <a:ext uri="{FF2B5EF4-FFF2-40B4-BE49-F238E27FC236}">
              <a16:creationId xmlns:a16="http://schemas.microsoft.com/office/drawing/2014/main" id="{5816EA43-1BB3-469C-A402-A30F8CE3A79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a:extLst>
            <a:ext uri="{FF2B5EF4-FFF2-40B4-BE49-F238E27FC236}">
              <a16:creationId xmlns:a16="http://schemas.microsoft.com/office/drawing/2014/main" id="{B468942A-93B1-4F40-B975-AE37AF6F533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a:extLst>
            <a:ext uri="{FF2B5EF4-FFF2-40B4-BE49-F238E27FC236}">
              <a16:creationId xmlns:a16="http://schemas.microsoft.com/office/drawing/2014/main" id="{12FFB44C-6758-4ED1-ACBB-5813AFB194A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a:extLst>
            <a:ext uri="{FF2B5EF4-FFF2-40B4-BE49-F238E27FC236}">
              <a16:creationId xmlns:a16="http://schemas.microsoft.com/office/drawing/2014/main" id="{5C12B3E0-EE29-4735-8D71-4940E134FB8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a:extLst>
            <a:ext uri="{FF2B5EF4-FFF2-40B4-BE49-F238E27FC236}">
              <a16:creationId xmlns:a16="http://schemas.microsoft.com/office/drawing/2014/main" id="{C4D8B2D2-42A3-45A0-97F7-A4EBE06D655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a:extLst>
            <a:ext uri="{FF2B5EF4-FFF2-40B4-BE49-F238E27FC236}">
              <a16:creationId xmlns:a16="http://schemas.microsoft.com/office/drawing/2014/main" id="{6EA48CB3-5966-49DC-8002-38D98978706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a:extLst>
            <a:ext uri="{FF2B5EF4-FFF2-40B4-BE49-F238E27FC236}">
              <a16:creationId xmlns:a16="http://schemas.microsoft.com/office/drawing/2014/main" id="{4C56C45D-0BA6-4666-BCE3-783BB942BA2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a:extLst>
            <a:ext uri="{FF2B5EF4-FFF2-40B4-BE49-F238E27FC236}">
              <a16:creationId xmlns:a16="http://schemas.microsoft.com/office/drawing/2014/main" id="{BAD6DFDF-5C69-453B-827A-04BE26DFCF9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a:extLst>
            <a:ext uri="{FF2B5EF4-FFF2-40B4-BE49-F238E27FC236}">
              <a16:creationId xmlns:a16="http://schemas.microsoft.com/office/drawing/2014/main" id="{86A76A11-85E4-408E-AA15-DDF3E28DC99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a:extLst>
            <a:ext uri="{FF2B5EF4-FFF2-40B4-BE49-F238E27FC236}">
              <a16:creationId xmlns:a16="http://schemas.microsoft.com/office/drawing/2014/main" id="{05924A62-B1B3-469C-AEC0-ACDD575450C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6" name="テキスト ボックス 335">
          <a:extLst>
            <a:ext uri="{FF2B5EF4-FFF2-40B4-BE49-F238E27FC236}">
              <a16:creationId xmlns:a16="http://schemas.microsoft.com/office/drawing/2014/main" id="{3B5A7C7B-2F46-4EEE-B467-33E80BAE2CCC}"/>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7" name="直線コネクタ 336">
          <a:extLst>
            <a:ext uri="{FF2B5EF4-FFF2-40B4-BE49-F238E27FC236}">
              <a16:creationId xmlns:a16="http://schemas.microsoft.com/office/drawing/2014/main" id="{CE0A15F7-E8E2-403A-8621-8B85643BA5A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8" name="テキスト ボックス 337">
          <a:extLst>
            <a:ext uri="{FF2B5EF4-FFF2-40B4-BE49-F238E27FC236}">
              <a16:creationId xmlns:a16="http://schemas.microsoft.com/office/drawing/2014/main" id="{6031ACFF-E88C-46CD-87E2-2C45AE2B95BB}"/>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9" name="直線コネクタ 338">
          <a:extLst>
            <a:ext uri="{FF2B5EF4-FFF2-40B4-BE49-F238E27FC236}">
              <a16:creationId xmlns:a16="http://schemas.microsoft.com/office/drawing/2014/main" id="{2B9119F8-5479-4E8B-A12D-DB06D895F6F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0" name="テキスト ボックス 339">
          <a:extLst>
            <a:ext uri="{FF2B5EF4-FFF2-40B4-BE49-F238E27FC236}">
              <a16:creationId xmlns:a16="http://schemas.microsoft.com/office/drawing/2014/main" id="{2191F995-E445-4E5D-86CB-E8ADC69A39A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1" name="直線コネクタ 340">
          <a:extLst>
            <a:ext uri="{FF2B5EF4-FFF2-40B4-BE49-F238E27FC236}">
              <a16:creationId xmlns:a16="http://schemas.microsoft.com/office/drawing/2014/main" id="{5CF71385-BA53-4DC6-98B0-43E8AE8A564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2" name="テキスト ボックス 341">
          <a:extLst>
            <a:ext uri="{FF2B5EF4-FFF2-40B4-BE49-F238E27FC236}">
              <a16:creationId xmlns:a16="http://schemas.microsoft.com/office/drawing/2014/main" id="{713D57F8-BD7A-4770-80D5-CA97E6A4D60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3" name="直線コネクタ 342">
          <a:extLst>
            <a:ext uri="{FF2B5EF4-FFF2-40B4-BE49-F238E27FC236}">
              <a16:creationId xmlns:a16="http://schemas.microsoft.com/office/drawing/2014/main" id="{60A1D9DD-539A-4594-ADB8-75A445E07FA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4" name="テキスト ボックス 343">
          <a:extLst>
            <a:ext uri="{FF2B5EF4-FFF2-40B4-BE49-F238E27FC236}">
              <a16:creationId xmlns:a16="http://schemas.microsoft.com/office/drawing/2014/main" id="{21E412E7-B55B-48A4-A9BE-903A0F47EA8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5" name="直線コネクタ 344">
          <a:extLst>
            <a:ext uri="{FF2B5EF4-FFF2-40B4-BE49-F238E27FC236}">
              <a16:creationId xmlns:a16="http://schemas.microsoft.com/office/drawing/2014/main" id="{22D204F1-8766-4121-9038-BC5E2CD2618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6" name="テキスト ボックス 345">
          <a:extLst>
            <a:ext uri="{FF2B5EF4-FFF2-40B4-BE49-F238E27FC236}">
              <a16:creationId xmlns:a16="http://schemas.microsoft.com/office/drawing/2014/main" id="{68EF448A-9B9B-4228-9B45-4B199E7F2182}"/>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a:extLst>
            <a:ext uri="{FF2B5EF4-FFF2-40B4-BE49-F238E27FC236}">
              <a16:creationId xmlns:a16="http://schemas.microsoft.com/office/drawing/2014/main" id="{1D6D647C-AF57-41A1-9E2D-AE24C400D39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a:extLst>
            <a:ext uri="{FF2B5EF4-FFF2-40B4-BE49-F238E27FC236}">
              <a16:creationId xmlns:a16="http://schemas.microsoft.com/office/drawing/2014/main" id="{803AEFF0-DF35-4B47-9753-C6AAF484E2C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a:extLst>
            <a:ext uri="{FF2B5EF4-FFF2-40B4-BE49-F238E27FC236}">
              <a16:creationId xmlns:a16="http://schemas.microsoft.com/office/drawing/2014/main" id="{A1A893FE-44E8-4996-B4A6-9F2009818C2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120015</xdr:rowOff>
    </xdr:from>
    <xdr:to>
      <xdr:col>85</xdr:col>
      <xdr:colOff>126364</xdr:colOff>
      <xdr:row>41</xdr:row>
      <xdr:rowOff>146685</xdr:rowOff>
    </xdr:to>
    <xdr:cxnSp macro="">
      <xdr:nvCxnSpPr>
        <xdr:cNvPr id="350" name="直線コネクタ 349">
          <a:extLst>
            <a:ext uri="{FF2B5EF4-FFF2-40B4-BE49-F238E27FC236}">
              <a16:creationId xmlns:a16="http://schemas.microsoft.com/office/drawing/2014/main" id="{E3B14DF6-9B22-4C55-B742-B33C7755F46A}"/>
            </a:ext>
          </a:extLst>
        </xdr:cNvPr>
        <xdr:cNvCxnSpPr/>
      </xdr:nvCxnSpPr>
      <xdr:spPr>
        <a:xfrm flipV="1">
          <a:off x="16318864" y="577786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150512</xdr:rowOff>
    </xdr:from>
    <xdr:ext cx="405111" cy="259045"/>
    <xdr:sp macro="" textlink="">
      <xdr:nvSpPr>
        <xdr:cNvPr id="351" name="【認定こども園・幼稚園・保育所】&#10;有形固定資産減価償却率最小値テキスト">
          <a:extLst>
            <a:ext uri="{FF2B5EF4-FFF2-40B4-BE49-F238E27FC236}">
              <a16:creationId xmlns:a16="http://schemas.microsoft.com/office/drawing/2014/main" id="{7B40FEF6-0901-451E-911D-3426FC17074C}"/>
            </a:ext>
          </a:extLst>
        </xdr:cNvPr>
        <xdr:cNvSpPr txBox="1"/>
      </xdr:nvSpPr>
      <xdr:spPr>
        <a:xfrm>
          <a:off x="163576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146685</xdr:rowOff>
    </xdr:from>
    <xdr:to>
      <xdr:col>86</xdr:col>
      <xdr:colOff>25400</xdr:colOff>
      <xdr:row>41</xdr:row>
      <xdr:rowOff>146685</xdr:rowOff>
    </xdr:to>
    <xdr:cxnSp macro="">
      <xdr:nvCxnSpPr>
        <xdr:cNvPr id="352" name="直線コネクタ 351">
          <a:extLst>
            <a:ext uri="{FF2B5EF4-FFF2-40B4-BE49-F238E27FC236}">
              <a16:creationId xmlns:a16="http://schemas.microsoft.com/office/drawing/2014/main" id="{DB658B2C-E7BB-4782-B2CD-5E868EF8C0CB}"/>
            </a:ext>
          </a:extLst>
        </xdr:cNvPr>
        <xdr:cNvCxnSpPr/>
      </xdr:nvCxnSpPr>
      <xdr:spPr>
        <a:xfrm>
          <a:off x="16230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66692</xdr:rowOff>
    </xdr:from>
    <xdr:ext cx="405111" cy="259045"/>
    <xdr:sp macro="" textlink="">
      <xdr:nvSpPr>
        <xdr:cNvPr id="353" name="【認定こども園・幼稚園・保育所】&#10;有形固定資産減価償却率最大値テキスト">
          <a:extLst>
            <a:ext uri="{FF2B5EF4-FFF2-40B4-BE49-F238E27FC236}">
              <a16:creationId xmlns:a16="http://schemas.microsoft.com/office/drawing/2014/main" id="{EC264017-E33F-4AF2-BC82-55B9BBC0B4C1}"/>
            </a:ext>
          </a:extLst>
        </xdr:cNvPr>
        <xdr:cNvSpPr txBox="1"/>
      </xdr:nvSpPr>
      <xdr:spPr>
        <a:xfrm>
          <a:off x="16357600" y="555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120015</xdr:rowOff>
    </xdr:from>
    <xdr:to>
      <xdr:col>86</xdr:col>
      <xdr:colOff>25400</xdr:colOff>
      <xdr:row>33</xdr:row>
      <xdr:rowOff>120015</xdr:rowOff>
    </xdr:to>
    <xdr:cxnSp macro="">
      <xdr:nvCxnSpPr>
        <xdr:cNvPr id="354" name="直線コネクタ 353">
          <a:extLst>
            <a:ext uri="{FF2B5EF4-FFF2-40B4-BE49-F238E27FC236}">
              <a16:creationId xmlns:a16="http://schemas.microsoft.com/office/drawing/2014/main" id="{F3614331-F2F6-4222-A3B5-CC8ABD5CFA2B}"/>
            </a:ext>
          </a:extLst>
        </xdr:cNvPr>
        <xdr:cNvCxnSpPr/>
      </xdr:nvCxnSpPr>
      <xdr:spPr>
        <a:xfrm>
          <a:off x="16230600" y="57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355" name="【認定こども園・幼稚園・保育所】&#10;有形固定資産減価償却率平均値テキスト">
          <a:extLst>
            <a:ext uri="{FF2B5EF4-FFF2-40B4-BE49-F238E27FC236}">
              <a16:creationId xmlns:a16="http://schemas.microsoft.com/office/drawing/2014/main" id="{9AAC526A-E8CC-43F6-BB76-CD7C9FC807D6}"/>
            </a:ext>
          </a:extLst>
        </xdr:cNvPr>
        <xdr:cNvSpPr txBox="1"/>
      </xdr:nvSpPr>
      <xdr:spPr>
        <a:xfrm>
          <a:off x="16357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56" name="フローチャート: 判断 355">
          <a:extLst>
            <a:ext uri="{FF2B5EF4-FFF2-40B4-BE49-F238E27FC236}">
              <a16:creationId xmlns:a16="http://schemas.microsoft.com/office/drawing/2014/main" id="{1F923D79-97DB-4A26-8A56-E0DD40C2A7B0}"/>
            </a:ext>
          </a:extLst>
        </xdr:cNvPr>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57" name="フローチャート: 判断 356">
          <a:extLst>
            <a:ext uri="{FF2B5EF4-FFF2-40B4-BE49-F238E27FC236}">
              <a16:creationId xmlns:a16="http://schemas.microsoft.com/office/drawing/2014/main" id="{29FC6386-BD83-4E73-8303-5F6A5999576B}"/>
            </a:ext>
          </a:extLst>
        </xdr:cNvPr>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58" name="フローチャート: 判断 357">
          <a:extLst>
            <a:ext uri="{FF2B5EF4-FFF2-40B4-BE49-F238E27FC236}">
              <a16:creationId xmlns:a16="http://schemas.microsoft.com/office/drawing/2014/main" id="{8EC16042-0D70-476B-8288-F0D96DE99E90}"/>
            </a:ext>
          </a:extLst>
        </xdr:cNvPr>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36CC1F03-2859-4281-90DA-9D756DEDD9E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A08FC7F4-9F9B-459E-8CDA-38D40EE586B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4DAA165F-9326-4338-96BD-083012E0223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10B77D12-E6BC-4F21-8F55-49E985E2A43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36F668EB-5777-4DFB-A4DE-B31BCFD9690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95885</xdr:rowOff>
    </xdr:from>
    <xdr:to>
      <xdr:col>85</xdr:col>
      <xdr:colOff>177800</xdr:colOff>
      <xdr:row>38</xdr:row>
      <xdr:rowOff>26035</xdr:rowOff>
    </xdr:to>
    <xdr:sp macro="" textlink="">
      <xdr:nvSpPr>
        <xdr:cNvPr id="364" name="楕円 363">
          <a:extLst>
            <a:ext uri="{FF2B5EF4-FFF2-40B4-BE49-F238E27FC236}">
              <a16:creationId xmlns:a16="http://schemas.microsoft.com/office/drawing/2014/main" id="{5A123E5A-BB04-4E81-B9DA-31E69D59D6DD}"/>
            </a:ext>
          </a:extLst>
        </xdr:cNvPr>
        <xdr:cNvSpPr/>
      </xdr:nvSpPr>
      <xdr:spPr>
        <a:xfrm>
          <a:off x="162687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118762</xdr:rowOff>
    </xdr:from>
    <xdr:ext cx="405111" cy="259045"/>
    <xdr:sp macro="" textlink="">
      <xdr:nvSpPr>
        <xdr:cNvPr id="365" name="【認定こども園・幼稚園・保育所】&#10;有形固定資産減価償却率該当値テキスト">
          <a:extLst>
            <a:ext uri="{FF2B5EF4-FFF2-40B4-BE49-F238E27FC236}">
              <a16:creationId xmlns:a16="http://schemas.microsoft.com/office/drawing/2014/main" id="{65D916C3-055D-496E-BF29-F4530C556AF2}"/>
            </a:ext>
          </a:extLst>
        </xdr:cNvPr>
        <xdr:cNvSpPr txBox="1"/>
      </xdr:nvSpPr>
      <xdr:spPr>
        <a:xfrm>
          <a:off x="16357600"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55880</xdr:rowOff>
    </xdr:from>
    <xdr:to>
      <xdr:col>81</xdr:col>
      <xdr:colOff>101600</xdr:colOff>
      <xdr:row>37</xdr:row>
      <xdr:rowOff>157480</xdr:rowOff>
    </xdr:to>
    <xdr:sp macro="" textlink="">
      <xdr:nvSpPr>
        <xdr:cNvPr id="366" name="楕円 365">
          <a:extLst>
            <a:ext uri="{FF2B5EF4-FFF2-40B4-BE49-F238E27FC236}">
              <a16:creationId xmlns:a16="http://schemas.microsoft.com/office/drawing/2014/main" id="{9C58D106-72D3-4029-B033-614B88098B49}"/>
            </a:ext>
          </a:extLst>
        </xdr:cNvPr>
        <xdr:cNvSpPr/>
      </xdr:nvSpPr>
      <xdr:spPr>
        <a:xfrm>
          <a:off x="15430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106680</xdr:rowOff>
    </xdr:from>
    <xdr:to>
      <xdr:col>85</xdr:col>
      <xdr:colOff>127000</xdr:colOff>
      <xdr:row>37</xdr:row>
      <xdr:rowOff>146685</xdr:rowOff>
    </xdr:to>
    <xdr:cxnSp macro="">
      <xdr:nvCxnSpPr>
        <xdr:cNvPr id="367" name="直線コネクタ 366">
          <a:extLst>
            <a:ext uri="{FF2B5EF4-FFF2-40B4-BE49-F238E27FC236}">
              <a16:creationId xmlns:a16="http://schemas.microsoft.com/office/drawing/2014/main" id="{80E003AB-C2E2-46FE-A86F-0358553F2684}"/>
            </a:ext>
          </a:extLst>
        </xdr:cNvPr>
        <xdr:cNvCxnSpPr/>
      </xdr:nvCxnSpPr>
      <xdr:spPr>
        <a:xfrm>
          <a:off x="15481300" y="64503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93980</xdr:rowOff>
    </xdr:from>
    <xdr:to>
      <xdr:col>76</xdr:col>
      <xdr:colOff>165100</xdr:colOff>
      <xdr:row>38</xdr:row>
      <xdr:rowOff>24130</xdr:rowOff>
    </xdr:to>
    <xdr:sp macro="" textlink="">
      <xdr:nvSpPr>
        <xdr:cNvPr id="368" name="楕円 367">
          <a:extLst>
            <a:ext uri="{FF2B5EF4-FFF2-40B4-BE49-F238E27FC236}">
              <a16:creationId xmlns:a16="http://schemas.microsoft.com/office/drawing/2014/main" id="{397C9660-1004-4B91-A9EA-F439293B0029}"/>
            </a:ext>
          </a:extLst>
        </xdr:cNvPr>
        <xdr:cNvSpPr/>
      </xdr:nvSpPr>
      <xdr:spPr>
        <a:xfrm>
          <a:off x="14541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106680</xdr:rowOff>
    </xdr:from>
    <xdr:to>
      <xdr:col>81</xdr:col>
      <xdr:colOff>50800</xdr:colOff>
      <xdr:row>37</xdr:row>
      <xdr:rowOff>144780</xdr:rowOff>
    </xdr:to>
    <xdr:cxnSp macro="">
      <xdr:nvCxnSpPr>
        <xdr:cNvPr id="369" name="直線コネクタ 368">
          <a:extLst>
            <a:ext uri="{FF2B5EF4-FFF2-40B4-BE49-F238E27FC236}">
              <a16:creationId xmlns:a16="http://schemas.microsoft.com/office/drawing/2014/main" id="{36D5CEC7-96F8-4B0F-BBD7-90614E0A5925}"/>
            </a:ext>
          </a:extLst>
        </xdr:cNvPr>
        <xdr:cNvCxnSpPr/>
      </xdr:nvCxnSpPr>
      <xdr:spPr>
        <a:xfrm flipV="1">
          <a:off x="14592300" y="6450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370" name="n_1aveValue【認定こども園・幼稚園・保育所】&#10;有形固定資産減価償却率">
          <a:extLst>
            <a:ext uri="{FF2B5EF4-FFF2-40B4-BE49-F238E27FC236}">
              <a16:creationId xmlns:a16="http://schemas.microsoft.com/office/drawing/2014/main" id="{6BFB951B-25D0-4E0A-BC47-EA4A3233B050}"/>
            </a:ext>
          </a:extLst>
        </xdr:cNvPr>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80027</xdr:rowOff>
    </xdr:from>
    <xdr:ext cx="405111" cy="259045"/>
    <xdr:sp macro="" textlink="">
      <xdr:nvSpPr>
        <xdr:cNvPr id="371" name="n_2aveValue【認定こども園・幼稚園・保育所】&#10;有形固定資産減価償却率">
          <a:extLst>
            <a:ext uri="{FF2B5EF4-FFF2-40B4-BE49-F238E27FC236}">
              <a16:creationId xmlns:a16="http://schemas.microsoft.com/office/drawing/2014/main" id="{04CBBA97-C586-479B-B2BA-29F6DE56A231}"/>
            </a:ext>
          </a:extLst>
        </xdr:cNvPr>
        <xdr:cNvSpPr txBox="1"/>
      </xdr:nvSpPr>
      <xdr:spPr>
        <a:xfrm>
          <a:off x="14389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2557</xdr:rowOff>
    </xdr:from>
    <xdr:ext cx="405111" cy="259045"/>
    <xdr:sp macro="" textlink="">
      <xdr:nvSpPr>
        <xdr:cNvPr id="372" name="n_1mainValue【認定こども園・幼稚園・保育所】&#10;有形固定資産減価償却率">
          <a:extLst>
            <a:ext uri="{FF2B5EF4-FFF2-40B4-BE49-F238E27FC236}">
              <a16:creationId xmlns:a16="http://schemas.microsoft.com/office/drawing/2014/main" id="{7CD521CF-C1D1-44B1-A155-99A877D4755F}"/>
            </a:ext>
          </a:extLst>
        </xdr:cNvPr>
        <xdr:cNvSpPr txBox="1"/>
      </xdr:nvSpPr>
      <xdr:spPr>
        <a:xfrm>
          <a:off x="152660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373" name="n_2mainValue【認定こども園・幼稚園・保育所】&#10;有形固定資産減価償却率">
          <a:extLst>
            <a:ext uri="{FF2B5EF4-FFF2-40B4-BE49-F238E27FC236}">
              <a16:creationId xmlns:a16="http://schemas.microsoft.com/office/drawing/2014/main" id="{613FA43A-2734-4A69-B0FA-B72C015587A5}"/>
            </a:ext>
          </a:extLst>
        </xdr:cNvPr>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a:extLst>
            <a:ext uri="{FF2B5EF4-FFF2-40B4-BE49-F238E27FC236}">
              <a16:creationId xmlns:a16="http://schemas.microsoft.com/office/drawing/2014/main" id="{AD66AE71-5C4B-4834-868C-8916B4D67B2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a:extLst>
            <a:ext uri="{FF2B5EF4-FFF2-40B4-BE49-F238E27FC236}">
              <a16:creationId xmlns:a16="http://schemas.microsoft.com/office/drawing/2014/main" id="{C660AE5C-AC99-4007-BE6F-63C18AA6AC8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a:extLst>
            <a:ext uri="{FF2B5EF4-FFF2-40B4-BE49-F238E27FC236}">
              <a16:creationId xmlns:a16="http://schemas.microsoft.com/office/drawing/2014/main" id="{A4C29E86-78F8-4700-B245-42CEC45112A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a:extLst>
            <a:ext uri="{FF2B5EF4-FFF2-40B4-BE49-F238E27FC236}">
              <a16:creationId xmlns:a16="http://schemas.microsoft.com/office/drawing/2014/main" id="{D1739453-3142-44B1-A3EC-89A317EAD2A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a:extLst>
            <a:ext uri="{FF2B5EF4-FFF2-40B4-BE49-F238E27FC236}">
              <a16:creationId xmlns:a16="http://schemas.microsoft.com/office/drawing/2014/main" id="{98C70DF7-2707-4C76-B58D-6677C9D993A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a:extLst>
            <a:ext uri="{FF2B5EF4-FFF2-40B4-BE49-F238E27FC236}">
              <a16:creationId xmlns:a16="http://schemas.microsoft.com/office/drawing/2014/main" id="{66401309-FD8B-4272-A61F-C061A5FE0EC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a:extLst>
            <a:ext uri="{FF2B5EF4-FFF2-40B4-BE49-F238E27FC236}">
              <a16:creationId xmlns:a16="http://schemas.microsoft.com/office/drawing/2014/main" id="{362793F9-C0F4-4BF9-A4FA-FAC13FFF31A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a:extLst>
            <a:ext uri="{FF2B5EF4-FFF2-40B4-BE49-F238E27FC236}">
              <a16:creationId xmlns:a16="http://schemas.microsoft.com/office/drawing/2014/main" id="{FAFFBEE7-3321-48DE-83DE-A74C80CEF28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a:extLst>
            <a:ext uri="{FF2B5EF4-FFF2-40B4-BE49-F238E27FC236}">
              <a16:creationId xmlns:a16="http://schemas.microsoft.com/office/drawing/2014/main" id="{DE958CF9-22B6-467F-8205-B3B706256FF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a:extLst>
            <a:ext uri="{FF2B5EF4-FFF2-40B4-BE49-F238E27FC236}">
              <a16:creationId xmlns:a16="http://schemas.microsoft.com/office/drawing/2014/main" id="{049BF1A9-6D8B-4B62-9071-862551299AB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4" name="直線コネクタ 383">
          <a:extLst>
            <a:ext uri="{FF2B5EF4-FFF2-40B4-BE49-F238E27FC236}">
              <a16:creationId xmlns:a16="http://schemas.microsoft.com/office/drawing/2014/main" id="{1D74749B-3500-4814-8D70-35D8429B816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5" name="テキスト ボックス 384">
          <a:extLst>
            <a:ext uri="{FF2B5EF4-FFF2-40B4-BE49-F238E27FC236}">
              <a16:creationId xmlns:a16="http://schemas.microsoft.com/office/drawing/2014/main" id="{3C57F94B-6C9D-4164-8DAD-C4F389E5D55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6" name="直線コネクタ 385">
          <a:extLst>
            <a:ext uri="{FF2B5EF4-FFF2-40B4-BE49-F238E27FC236}">
              <a16:creationId xmlns:a16="http://schemas.microsoft.com/office/drawing/2014/main" id="{46BA8C3D-6686-4636-BCEF-F592FA53642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7" name="テキスト ボックス 386">
          <a:extLst>
            <a:ext uri="{FF2B5EF4-FFF2-40B4-BE49-F238E27FC236}">
              <a16:creationId xmlns:a16="http://schemas.microsoft.com/office/drawing/2014/main" id="{6225EAED-3660-4B82-8080-7D5F9F1F260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8" name="直線コネクタ 387">
          <a:extLst>
            <a:ext uri="{FF2B5EF4-FFF2-40B4-BE49-F238E27FC236}">
              <a16:creationId xmlns:a16="http://schemas.microsoft.com/office/drawing/2014/main" id="{733BEAA5-334F-41CD-A259-4A62C4A5C66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9" name="テキスト ボックス 388">
          <a:extLst>
            <a:ext uri="{FF2B5EF4-FFF2-40B4-BE49-F238E27FC236}">
              <a16:creationId xmlns:a16="http://schemas.microsoft.com/office/drawing/2014/main" id="{103026D3-7111-4E4F-8F2C-1CE2754E621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0" name="直線コネクタ 389">
          <a:extLst>
            <a:ext uri="{FF2B5EF4-FFF2-40B4-BE49-F238E27FC236}">
              <a16:creationId xmlns:a16="http://schemas.microsoft.com/office/drawing/2014/main" id="{B8BF70F9-757A-469C-AC70-2C7A8E41DA9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1" name="テキスト ボックス 390">
          <a:extLst>
            <a:ext uri="{FF2B5EF4-FFF2-40B4-BE49-F238E27FC236}">
              <a16:creationId xmlns:a16="http://schemas.microsoft.com/office/drawing/2014/main" id="{1BF6C16A-FCA4-4A32-88C7-03C872DC278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2" name="直線コネクタ 391">
          <a:extLst>
            <a:ext uri="{FF2B5EF4-FFF2-40B4-BE49-F238E27FC236}">
              <a16:creationId xmlns:a16="http://schemas.microsoft.com/office/drawing/2014/main" id="{BBA8968C-0DAB-49F1-A396-869251DE9F7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3" name="テキスト ボックス 392">
          <a:extLst>
            <a:ext uri="{FF2B5EF4-FFF2-40B4-BE49-F238E27FC236}">
              <a16:creationId xmlns:a16="http://schemas.microsoft.com/office/drawing/2014/main" id="{6BD558F0-A4B1-42FD-AAFC-A71783E6DA2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4" name="【認定こども園・幼稚園・保育所】&#10;一人当たり面積グラフ枠">
          <a:extLst>
            <a:ext uri="{FF2B5EF4-FFF2-40B4-BE49-F238E27FC236}">
              <a16:creationId xmlns:a16="http://schemas.microsoft.com/office/drawing/2014/main" id="{50CD945D-CE70-44A8-B1B3-AD89985B2B8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83058</xdr:rowOff>
    </xdr:to>
    <xdr:cxnSp macro="">
      <xdr:nvCxnSpPr>
        <xdr:cNvPr id="395" name="直線コネクタ 394">
          <a:extLst>
            <a:ext uri="{FF2B5EF4-FFF2-40B4-BE49-F238E27FC236}">
              <a16:creationId xmlns:a16="http://schemas.microsoft.com/office/drawing/2014/main" id="{DCB1BD80-10CE-4FB9-B435-5292262D0C75}"/>
            </a:ext>
          </a:extLst>
        </xdr:cNvPr>
        <xdr:cNvCxnSpPr/>
      </xdr:nvCxnSpPr>
      <xdr:spPr>
        <a:xfrm flipV="1">
          <a:off x="22160864" y="58826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86885</xdr:rowOff>
    </xdr:from>
    <xdr:ext cx="469744" cy="259045"/>
    <xdr:sp macro="" textlink="">
      <xdr:nvSpPr>
        <xdr:cNvPr id="396" name="【認定こども園・幼稚園・保育所】&#10;一人当たり面積最小値テキスト">
          <a:extLst>
            <a:ext uri="{FF2B5EF4-FFF2-40B4-BE49-F238E27FC236}">
              <a16:creationId xmlns:a16="http://schemas.microsoft.com/office/drawing/2014/main" id="{C406D426-D22C-4477-9C53-60B4127641C2}"/>
            </a:ext>
          </a:extLst>
        </xdr:cNvPr>
        <xdr:cNvSpPr txBox="1"/>
      </xdr:nvSpPr>
      <xdr:spPr>
        <a:xfrm>
          <a:off x="22199600" y="71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83058</xdr:rowOff>
    </xdr:from>
    <xdr:to>
      <xdr:col>116</xdr:col>
      <xdr:colOff>152400</xdr:colOff>
      <xdr:row>41</xdr:row>
      <xdr:rowOff>83058</xdr:rowOff>
    </xdr:to>
    <xdr:cxnSp macro="">
      <xdr:nvCxnSpPr>
        <xdr:cNvPr id="397" name="直線コネクタ 396">
          <a:extLst>
            <a:ext uri="{FF2B5EF4-FFF2-40B4-BE49-F238E27FC236}">
              <a16:creationId xmlns:a16="http://schemas.microsoft.com/office/drawing/2014/main" id="{25F9C6C3-6746-40C8-BEB1-FA6D924D0340}"/>
            </a:ext>
          </a:extLst>
        </xdr:cNvPr>
        <xdr:cNvCxnSpPr/>
      </xdr:nvCxnSpPr>
      <xdr:spPr>
        <a:xfrm>
          <a:off x="22072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98" name="【認定こども園・幼稚園・保育所】&#10;一人当たり面積最大値テキスト">
          <a:extLst>
            <a:ext uri="{FF2B5EF4-FFF2-40B4-BE49-F238E27FC236}">
              <a16:creationId xmlns:a16="http://schemas.microsoft.com/office/drawing/2014/main" id="{BEF3B15D-CD91-4882-8675-B89325D75BAF}"/>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99" name="直線コネクタ 398">
          <a:extLst>
            <a:ext uri="{FF2B5EF4-FFF2-40B4-BE49-F238E27FC236}">
              <a16:creationId xmlns:a16="http://schemas.microsoft.com/office/drawing/2014/main" id="{846FD5F4-30CC-49F1-B946-BF07FA92628D}"/>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7129</xdr:rowOff>
    </xdr:from>
    <xdr:ext cx="469744" cy="259045"/>
    <xdr:sp macro="" textlink="">
      <xdr:nvSpPr>
        <xdr:cNvPr id="400" name="【認定こども園・幼稚園・保育所】&#10;一人当たり面積平均値テキスト">
          <a:extLst>
            <a:ext uri="{FF2B5EF4-FFF2-40B4-BE49-F238E27FC236}">
              <a16:creationId xmlns:a16="http://schemas.microsoft.com/office/drawing/2014/main" id="{558676C1-CD13-42F9-9B6B-E9DBA9365C01}"/>
            </a:ext>
          </a:extLst>
        </xdr:cNvPr>
        <xdr:cNvSpPr txBox="1"/>
      </xdr:nvSpPr>
      <xdr:spPr>
        <a:xfrm>
          <a:off x="22199600" y="669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401" name="フローチャート: 判断 400">
          <a:extLst>
            <a:ext uri="{FF2B5EF4-FFF2-40B4-BE49-F238E27FC236}">
              <a16:creationId xmlns:a16="http://schemas.microsoft.com/office/drawing/2014/main" id="{7DB17FAE-2086-4CC1-BD0C-52EF5DB4AD8E}"/>
            </a:ext>
          </a:extLst>
        </xdr:cNvPr>
        <xdr:cNvSpPr/>
      </xdr:nvSpPr>
      <xdr:spPr>
        <a:xfrm>
          <a:off x="221107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123698</xdr:rowOff>
    </xdr:from>
    <xdr:to>
      <xdr:col>112</xdr:col>
      <xdr:colOff>38100</xdr:colOff>
      <xdr:row>40</xdr:row>
      <xdr:rowOff>53848</xdr:rowOff>
    </xdr:to>
    <xdr:sp macro="" textlink="">
      <xdr:nvSpPr>
        <xdr:cNvPr id="402" name="フローチャート: 判断 401">
          <a:extLst>
            <a:ext uri="{FF2B5EF4-FFF2-40B4-BE49-F238E27FC236}">
              <a16:creationId xmlns:a16="http://schemas.microsoft.com/office/drawing/2014/main" id="{A44B399F-21B4-49D1-9BDD-254427F1A154}"/>
            </a:ext>
          </a:extLst>
        </xdr:cNvPr>
        <xdr:cNvSpPr/>
      </xdr:nvSpPr>
      <xdr:spPr>
        <a:xfrm>
          <a:off x="21272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25400</xdr:rowOff>
    </xdr:from>
    <xdr:to>
      <xdr:col>107</xdr:col>
      <xdr:colOff>101600</xdr:colOff>
      <xdr:row>40</xdr:row>
      <xdr:rowOff>127000</xdr:rowOff>
    </xdr:to>
    <xdr:sp macro="" textlink="">
      <xdr:nvSpPr>
        <xdr:cNvPr id="403" name="フローチャート: 判断 402">
          <a:extLst>
            <a:ext uri="{FF2B5EF4-FFF2-40B4-BE49-F238E27FC236}">
              <a16:creationId xmlns:a16="http://schemas.microsoft.com/office/drawing/2014/main" id="{44BDC935-E72B-4ADF-8BFE-9FABAC49E1ED}"/>
            </a:ext>
          </a:extLst>
        </xdr:cNvPr>
        <xdr:cNvSpPr/>
      </xdr:nvSpPr>
      <xdr:spPr>
        <a:xfrm>
          <a:off x="20383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D24E5A72-7EE7-4976-BAE2-5A44C50022D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9C4C64B0-D52E-46D6-AA6B-61AD9FC034F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4F087DB7-0A38-4818-98B9-BFA0CB9A06A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ECB87218-49C6-496A-953C-F0360CFB398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7C898418-9AE8-466F-92CF-7D7EDA7FE98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25400</xdr:rowOff>
    </xdr:from>
    <xdr:to>
      <xdr:col>116</xdr:col>
      <xdr:colOff>114300</xdr:colOff>
      <xdr:row>40</xdr:row>
      <xdr:rowOff>127000</xdr:rowOff>
    </xdr:to>
    <xdr:sp macro="" textlink="">
      <xdr:nvSpPr>
        <xdr:cNvPr id="409" name="楕円 408">
          <a:extLst>
            <a:ext uri="{FF2B5EF4-FFF2-40B4-BE49-F238E27FC236}">
              <a16:creationId xmlns:a16="http://schemas.microsoft.com/office/drawing/2014/main" id="{BF451AAF-A392-4098-AF94-B2AC7D296EF8}"/>
            </a:ext>
          </a:extLst>
        </xdr:cNvPr>
        <xdr:cNvSpPr/>
      </xdr:nvSpPr>
      <xdr:spPr>
        <a:xfrm>
          <a:off x="22110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3827</xdr:rowOff>
    </xdr:from>
    <xdr:ext cx="469744" cy="259045"/>
    <xdr:sp macro="" textlink="">
      <xdr:nvSpPr>
        <xdr:cNvPr id="410" name="【認定こども園・幼稚園・保育所】&#10;一人当たり面積該当値テキスト">
          <a:extLst>
            <a:ext uri="{FF2B5EF4-FFF2-40B4-BE49-F238E27FC236}">
              <a16:creationId xmlns:a16="http://schemas.microsoft.com/office/drawing/2014/main" id="{C7EB8114-270E-4336-B48B-D9C1D55463D5}"/>
            </a:ext>
          </a:extLst>
        </xdr:cNvPr>
        <xdr:cNvSpPr txBox="1"/>
      </xdr:nvSpPr>
      <xdr:spPr>
        <a:xfrm>
          <a:off x="22199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411" name="楕円 410">
          <a:extLst>
            <a:ext uri="{FF2B5EF4-FFF2-40B4-BE49-F238E27FC236}">
              <a16:creationId xmlns:a16="http://schemas.microsoft.com/office/drawing/2014/main" id="{FDD15413-0495-4E24-8675-879F4E6C1AE5}"/>
            </a:ext>
          </a:extLst>
        </xdr:cNvPr>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76200</xdr:rowOff>
    </xdr:from>
    <xdr:to>
      <xdr:col>116</xdr:col>
      <xdr:colOff>63500</xdr:colOff>
      <xdr:row>40</xdr:row>
      <xdr:rowOff>76200</xdr:rowOff>
    </xdr:to>
    <xdr:cxnSp macro="">
      <xdr:nvCxnSpPr>
        <xdr:cNvPr id="412" name="直線コネクタ 411">
          <a:extLst>
            <a:ext uri="{FF2B5EF4-FFF2-40B4-BE49-F238E27FC236}">
              <a16:creationId xmlns:a16="http://schemas.microsoft.com/office/drawing/2014/main" id="{813915BB-986C-4F58-A7DE-8EFB28AD1FEE}"/>
            </a:ext>
          </a:extLst>
        </xdr:cNvPr>
        <xdr:cNvCxnSpPr/>
      </xdr:nvCxnSpPr>
      <xdr:spPr>
        <a:xfrm>
          <a:off x="21323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25400</xdr:rowOff>
    </xdr:from>
    <xdr:to>
      <xdr:col>107</xdr:col>
      <xdr:colOff>101600</xdr:colOff>
      <xdr:row>40</xdr:row>
      <xdr:rowOff>127000</xdr:rowOff>
    </xdr:to>
    <xdr:sp macro="" textlink="">
      <xdr:nvSpPr>
        <xdr:cNvPr id="413" name="楕円 412">
          <a:extLst>
            <a:ext uri="{FF2B5EF4-FFF2-40B4-BE49-F238E27FC236}">
              <a16:creationId xmlns:a16="http://schemas.microsoft.com/office/drawing/2014/main" id="{4024D8BF-025D-48AC-96B1-C2CD7494B742}"/>
            </a:ext>
          </a:extLst>
        </xdr:cNvPr>
        <xdr:cNvSpPr/>
      </xdr:nvSpPr>
      <xdr:spPr>
        <a:xfrm>
          <a:off x="20383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76200</xdr:rowOff>
    </xdr:from>
    <xdr:to>
      <xdr:col>111</xdr:col>
      <xdr:colOff>177800</xdr:colOff>
      <xdr:row>40</xdr:row>
      <xdr:rowOff>76200</xdr:rowOff>
    </xdr:to>
    <xdr:cxnSp macro="">
      <xdr:nvCxnSpPr>
        <xdr:cNvPr id="414" name="直線コネクタ 413">
          <a:extLst>
            <a:ext uri="{FF2B5EF4-FFF2-40B4-BE49-F238E27FC236}">
              <a16:creationId xmlns:a16="http://schemas.microsoft.com/office/drawing/2014/main" id="{34153B4D-F2CC-43C5-855C-76F20B8FD440}"/>
            </a:ext>
          </a:extLst>
        </xdr:cNvPr>
        <xdr:cNvCxnSpPr/>
      </xdr:nvCxnSpPr>
      <xdr:spPr>
        <a:xfrm>
          <a:off x="20434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70375</xdr:rowOff>
    </xdr:from>
    <xdr:ext cx="469744" cy="259045"/>
    <xdr:sp macro="" textlink="">
      <xdr:nvSpPr>
        <xdr:cNvPr id="415" name="n_1aveValue【認定こども園・幼稚園・保育所】&#10;一人当たり面積">
          <a:extLst>
            <a:ext uri="{FF2B5EF4-FFF2-40B4-BE49-F238E27FC236}">
              <a16:creationId xmlns:a16="http://schemas.microsoft.com/office/drawing/2014/main" id="{0538A851-0048-4066-97C6-A9CB7CFDEEBC}"/>
            </a:ext>
          </a:extLst>
        </xdr:cNvPr>
        <xdr:cNvSpPr txBox="1"/>
      </xdr:nvSpPr>
      <xdr:spPr>
        <a:xfrm>
          <a:off x="21075727"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118127</xdr:rowOff>
    </xdr:from>
    <xdr:ext cx="469744" cy="259045"/>
    <xdr:sp macro="" textlink="">
      <xdr:nvSpPr>
        <xdr:cNvPr id="416" name="n_2aveValue【認定こども園・幼稚園・保育所】&#10;一人当たり面積">
          <a:extLst>
            <a:ext uri="{FF2B5EF4-FFF2-40B4-BE49-F238E27FC236}">
              <a16:creationId xmlns:a16="http://schemas.microsoft.com/office/drawing/2014/main" id="{B0C32328-4295-425F-92D5-E5F25E67EB66}"/>
            </a:ext>
          </a:extLst>
        </xdr:cNvPr>
        <xdr:cNvSpPr txBox="1"/>
      </xdr:nvSpPr>
      <xdr:spPr>
        <a:xfrm>
          <a:off x="20199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118127</xdr:rowOff>
    </xdr:from>
    <xdr:ext cx="469744" cy="259045"/>
    <xdr:sp macro="" textlink="">
      <xdr:nvSpPr>
        <xdr:cNvPr id="417" name="n_1mainValue【認定こども園・幼稚園・保育所】&#10;一人当たり面積">
          <a:extLst>
            <a:ext uri="{FF2B5EF4-FFF2-40B4-BE49-F238E27FC236}">
              <a16:creationId xmlns:a16="http://schemas.microsoft.com/office/drawing/2014/main" id="{C6B1D9AA-832C-4C83-85EC-ACBA18D14A09}"/>
            </a:ext>
          </a:extLst>
        </xdr:cNvPr>
        <xdr:cNvSpPr txBox="1"/>
      </xdr:nvSpPr>
      <xdr:spPr>
        <a:xfrm>
          <a:off x="21075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143527</xdr:rowOff>
    </xdr:from>
    <xdr:ext cx="469744" cy="259045"/>
    <xdr:sp macro="" textlink="">
      <xdr:nvSpPr>
        <xdr:cNvPr id="418" name="n_2mainValue【認定こども園・幼稚園・保育所】&#10;一人当たり面積">
          <a:extLst>
            <a:ext uri="{FF2B5EF4-FFF2-40B4-BE49-F238E27FC236}">
              <a16:creationId xmlns:a16="http://schemas.microsoft.com/office/drawing/2014/main" id="{82A86FD9-0D4B-4290-8D8A-B0B605BB884F}"/>
            </a:ext>
          </a:extLst>
        </xdr:cNvPr>
        <xdr:cNvSpPr txBox="1"/>
      </xdr:nvSpPr>
      <xdr:spPr>
        <a:xfrm>
          <a:off x="20199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a:extLst>
            <a:ext uri="{FF2B5EF4-FFF2-40B4-BE49-F238E27FC236}">
              <a16:creationId xmlns:a16="http://schemas.microsoft.com/office/drawing/2014/main" id="{4DCF4858-5ADA-4D5E-ABB7-3005160D02B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a:extLst>
            <a:ext uri="{FF2B5EF4-FFF2-40B4-BE49-F238E27FC236}">
              <a16:creationId xmlns:a16="http://schemas.microsoft.com/office/drawing/2014/main" id="{42451A30-2FD7-4E90-B681-02CE9F73E9F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a:extLst>
            <a:ext uri="{FF2B5EF4-FFF2-40B4-BE49-F238E27FC236}">
              <a16:creationId xmlns:a16="http://schemas.microsoft.com/office/drawing/2014/main" id="{E6E15391-861B-415D-B001-9BB4A347C90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a:extLst>
            <a:ext uri="{FF2B5EF4-FFF2-40B4-BE49-F238E27FC236}">
              <a16:creationId xmlns:a16="http://schemas.microsoft.com/office/drawing/2014/main" id="{D6F0C0C5-5304-4C79-BD0B-EA0B65C5BFD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a:extLst>
            <a:ext uri="{FF2B5EF4-FFF2-40B4-BE49-F238E27FC236}">
              <a16:creationId xmlns:a16="http://schemas.microsoft.com/office/drawing/2014/main" id="{68BA2371-751F-45FD-93A0-4495925E08E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a:extLst>
            <a:ext uri="{FF2B5EF4-FFF2-40B4-BE49-F238E27FC236}">
              <a16:creationId xmlns:a16="http://schemas.microsoft.com/office/drawing/2014/main" id="{AF15F724-AEB4-4157-A9A0-51639FEA019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a:extLst>
            <a:ext uri="{FF2B5EF4-FFF2-40B4-BE49-F238E27FC236}">
              <a16:creationId xmlns:a16="http://schemas.microsoft.com/office/drawing/2014/main" id="{4AE959AE-118B-451B-8D3F-06AE51EF008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a:extLst>
            <a:ext uri="{FF2B5EF4-FFF2-40B4-BE49-F238E27FC236}">
              <a16:creationId xmlns:a16="http://schemas.microsoft.com/office/drawing/2014/main" id="{74D5D9BF-F7B4-4D4D-8E68-0FB3B709F98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7" name="テキスト ボックス 426">
          <a:extLst>
            <a:ext uri="{FF2B5EF4-FFF2-40B4-BE49-F238E27FC236}">
              <a16:creationId xmlns:a16="http://schemas.microsoft.com/office/drawing/2014/main" id="{FEECDDA9-DEB6-4AD2-BC51-184ADD5CE9A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8" name="直線コネクタ 427">
          <a:extLst>
            <a:ext uri="{FF2B5EF4-FFF2-40B4-BE49-F238E27FC236}">
              <a16:creationId xmlns:a16="http://schemas.microsoft.com/office/drawing/2014/main" id="{B97035E1-E18A-45EA-B1A1-779824E50B6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9" name="テキスト ボックス 428">
          <a:extLst>
            <a:ext uri="{FF2B5EF4-FFF2-40B4-BE49-F238E27FC236}">
              <a16:creationId xmlns:a16="http://schemas.microsoft.com/office/drawing/2014/main" id="{FF1B832B-3328-4940-B669-F7B33B1B04F5}"/>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0" name="直線コネクタ 429">
          <a:extLst>
            <a:ext uri="{FF2B5EF4-FFF2-40B4-BE49-F238E27FC236}">
              <a16:creationId xmlns:a16="http://schemas.microsoft.com/office/drawing/2014/main" id="{BD43292E-9840-4E2B-8C29-7A595398733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1" name="テキスト ボックス 430">
          <a:extLst>
            <a:ext uri="{FF2B5EF4-FFF2-40B4-BE49-F238E27FC236}">
              <a16:creationId xmlns:a16="http://schemas.microsoft.com/office/drawing/2014/main" id="{EF1AB384-8621-4220-AD91-939B15D77706}"/>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2" name="直線コネクタ 431">
          <a:extLst>
            <a:ext uri="{FF2B5EF4-FFF2-40B4-BE49-F238E27FC236}">
              <a16:creationId xmlns:a16="http://schemas.microsoft.com/office/drawing/2014/main" id="{97C05A5D-BC2C-484F-AB9C-D7584189ADE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3" name="テキスト ボックス 432">
          <a:extLst>
            <a:ext uri="{FF2B5EF4-FFF2-40B4-BE49-F238E27FC236}">
              <a16:creationId xmlns:a16="http://schemas.microsoft.com/office/drawing/2014/main" id="{AB40A021-A682-421E-90C1-5BE987789BC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4" name="直線コネクタ 433">
          <a:extLst>
            <a:ext uri="{FF2B5EF4-FFF2-40B4-BE49-F238E27FC236}">
              <a16:creationId xmlns:a16="http://schemas.microsoft.com/office/drawing/2014/main" id="{589A43FA-D34A-4B54-89E5-FE8A235A7BE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5" name="テキスト ボックス 434">
          <a:extLst>
            <a:ext uri="{FF2B5EF4-FFF2-40B4-BE49-F238E27FC236}">
              <a16:creationId xmlns:a16="http://schemas.microsoft.com/office/drawing/2014/main" id="{4C672DC1-DF40-4FDF-8ACB-0504F63E1EE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6" name="直線コネクタ 435">
          <a:extLst>
            <a:ext uri="{FF2B5EF4-FFF2-40B4-BE49-F238E27FC236}">
              <a16:creationId xmlns:a16="http://schemas.microsoft.com/office/drawing/2014/main" id="{BC532F81-18A1-4743-B6B7-9F85F27F75C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7" name="テキスト ボックス 436">
          <a:extLst>
            <a:ext uri="{FF2B5EF4-FFF2-40B4-BE49-F238E27FC236}">
              <a16:creationId xmlns:a16="http://schemas.microsoft.com/office/drawing/2014/main" id="{A7EBF28D-9C41-4F00-8D3B-4ACC3268618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8" name="直線コネクタ 437">
          <a:extLst>
            <a:ext uri="{FF2B5EF4-FFF2-40B4-BE49-F238E27FC236}">
              <a16:creationId xmlns:a16="http://schemas.microsoft.com/office/drawing/2014/main" id="{FAC5D1F2-824B-449B-A53D-6231445E8F7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9" name="テキスト ボックス 438">
          <a:extLst>
            <a:ext uri="{FF2B5EF4-FFF2-40B4-BE49-F238E27FC236}">
              <a16:creationId xmlns:a16="http://schemas.microsoft.com/office/drawing/2014/main" id="{A029AD8D-CB5B-406A-BB76-BACDCC4E9E1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0" name="直線コネクタ 439">
          <a:extLst>
            <a:ext uri="{FF2B5EF4-FFF2-40B4-BE49-F238E27FC236}">
              <a16:creationId xmlns:a16="http://schemas.microsoft.com/office/drawing/2014/main" id="{1FD29A16-5DEE-4C71-AA90-76140D1BC6D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1" name="テキスト ボックス 440">
          <a:extLst>
            <a:ext uri="{FF2B5EF4-FFF2-40B4-BE49-F238E27FC236}">
              <a16:creationId xmlns:a16="http://schemas.microsoft.com/office/drawing/2014/main" id="{AB392DCD-B99B-4034-8EBE-D537124B0F47}"/>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2" name="【学校施設】&#10;有形固定資産減価償却率グラフ枠">
          <a:extLst>
            <a:ext uri="{FF2B5EF4-FFF2-40B4-BE49-F238E27FC236}">
              <a16:creationId xmlns:a16="http://schemas.microsoft.com/office/drawing/2014/main" id="{AB82D72F-5E10-4733-8D6E-31EA8C54841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114300</xdr:rowOff>
    </xdr:from>
    <xdr:to>
      <xdr:col>85</xdr:col>
      <xdr:colOff>126364</xdr:colOff>
      <xdr:row>64</xdr:row>
      <xdr:rowOff>95250</xdr:rowOff>
    </xdr:to>
    <xdr:cxnSp macro="">
      <xdr:nvCxnSpPr>
        <xdr:cNvPr id="443" name="直線コネクタ 442">
          <a:extLst>
            <a:ext uri="{FF2B5EF4-FFF2-40B4-BE49-F238E27FC236}">
              <a16:creationId xmlns:a16="http://schemas.microsoft.com/office/drawing/2014/main" id="{F5177957-2F05-48B6-B3DC-68DCE2892967}"/>
            </a:ext>
          </a:extLst>
        </xdr:cNvPr>
        <xdr:cNvCxnSpPr/>
      </xdr:nvCxnSpPr>
      <xdr:spPr>
        <a:xfrm flipV="1">
          <a:off x="16318864" y="97155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99077</xdr:rowOff>
    </xdr:from>
    <xdr:ext cx="405111" cy="259045"/>
    <xdr:sp macro="" textlink="">
      <xdr:nvSpPr>
        <xdr:cNvPr id="444" name="【学校施設】&#10;有形固定資産減価償却率最小値テキスト">
          <a:extLst>
            <a:ext uri="{FF2B5EF4-FFF2-40B4-BE49-F238E27FC236}">
              <a16:creationId xmlns:a16="http://schemas.microsoft.com/office/drawing/2014/main" id="{EC93CC46-9F0C-4D1C-88E6-3767EC9357D6}"/>
            </a:ext>
          </a:extLst>
        </xdr:cNvPr>
        <xdr:cNvSpPr txBox="1"/>
      </xdr:nvSpPr>
      <xdr:spPr>
        <a:xfrm>
          <a:off x="16357600"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95250</xdr:rowOff>
    </xdr:from>
    <xdr:to>
      <xdr:col>86</xdr:col>
      <xdr:colOff>25400</xdr:colOff>
      <xdr:row>64</xdr:row>
      <xdr:rowOff>95250</xdr:rowOff>
    </xdr:to>
    <xdr:cxnSp macro="">
      <xdr:nvCxnSpPr>
        <xdr:cNvPr id="445" name="直線コネクタ 444">
          <a:extLst>
            <a:ext uri="{FF2B5EF4-FFF2-40B4-BE49-F238E27FC236}">
              <a16:creationId xmlns:a16="http://schemas.microsoft.com/office/drawing/2014/main" id="{9B5864E6-5546-43E4-B3AE-D78715461B24}"/>
            </a:ext>
          </a:extLst>
        </xdr:cNvPr>
        <xdr:cNvCxnSpPr/>
      </xdr:nvCxnSpPr>
      <xdr:spPr>
        <a:xfrm>
          <a:off x="16230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60977</xdr:rowOff>
    </xdr:from>
    <xdr:ext cx="405111" cy="259045"/>
    <xdr:sp macro="" textlink="">
      <xdr:nvSpPr>
        <xdr:cNvPr id="446" name="【学校施設】&#10;有形固定資産減価償却率最大値テキスト">
          <a:extLst>
            <a:ext uri="{FF2B5EF4-FFF2-40B4-BE49-F238E27FC236}">
              <a16:creationId xmlns:a16="http://schemas.microsoft.com/office/drawing/2014/main" id="{7A64B0CE-5ED1-462D-B702-282B75A61107}"/>
            </a:ext>
          </a:extLst>
        </xdr:cNvPr>
        <xdr:cNvSpPr txBox="1"/>
      </xdr:nvSpPr>
      <xdr:spPr>
        <a:xfrm>
          <a:off x="163576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114300</xdr:rowOff>
    </xdr:from>
    <xdr:to>
      <xdr:col>86</xdr:col>
      <xdr:colOff>25400</xdr:colOff>
      <xdr:row>56</xdr:row>
      <xdr:rowOff>114300</xdr:rowOff>
    </xdr:to>
    <xdr:cxnSp macro="">
      <xdr:nvCxnSpPr>
        <xdr:cNvPr id="447" name="直線コネクタ 446">
          <a:extLst>
            <a:ext uri="{FF2B5EF4-FFF2-40B4-BE49-F238E27FC236}">
              <a16:creationId xmlns:a16="http://schemas.microsoft.com/office/drawing/2014/main" id="{28C2AC64-777E-4702-9AF7-000CB84C319C}"/>
            </a:ext>
          </a:extLst>
        </xdr:cNvPr>
        <xdr:cNvCxnSpPr/>
      </xdr:nvCxnSpPr>
      <xdr:spPr>
        <a:xfrm>
          <a:off x="16230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102887</xdr:rowOff>
    </xdr:from>
    <xdr:ext cx="405111" cy="259045"/>
    <xdr:sp macro="" textlink="">
      <xdr:nvSpPr>
        <xdr:cNvPr id="448" name="【学校施設】&#10;有形固定資産減価償却率平均値テキスト">
          <a:extLst>
            <a:ext uri="{FF2B5EF4-FFF2-40B4-BE49-F238E27FC236}">
              <a16:creationId xmlns:a16="http://schemas.microsoft.com/office/drawing/2014/main" id="{EDA3A530-7FF9-43DA-9BEE-92A263A0B0BA}"/>
            </a:ext>
          </a:extLst>
        </xdr:cNvPr>
        <xdr:cNvSpPr txBox="1"/>
      </xdr:nvSpPr>
      <xdr:spPr>
        <a:xfrm>
          <a:off x="16357600" y="1004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124460</xdr:rowOff>
    </xdr:from>
    <xdr:to>
      <xdr:col>85</xdr:col>
      <xdr:colOff>177800</xdr:colOff>
      <xdr:row>59</xdr:row>
      <xdr:rowOff>54610</xdr:rowOff>
    </xdr:to>
    <xdr:sp macro="" textlink="">
      <xdr:nvSpPr>
        <xdr:cNvPr id="449" name="フローチャート: 判断 448">
          <a:extLst>
            <a:ext uri="{FF2B5EF4-FFF2-40B4-BE49-F238E27FC236}">
              <a16:creationId xmlns:a16="http://schemas.microsoft.com/office/drawing/2014/main" id="{0ADBE056-BF2A-4CA9-B26B-46AED30E7C3E}"/>
            </a:ext>
          </a:extLst>
        </xdr:cNvPr>
        <xdr:cNvSpPr/>
      </xdr:nvSpPr>
      <xdr:spPr>
        <a:xfrm>
          <a:off x="162687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113030</xdr:rowOff>
    </xdr:from>
    <xdr:to>
      <xdr:col>81</xdr:col>
      <xdr:colOff>101600</xdr:colOff>
      <xdr:row>59</xdr:row>
      <xdr:rowOff>43180</xdr:rowOff>
    </xdr:to>
    <xdr:sp macro="" textlink="">
      <xdr:nvSpPr>
        <xdr:cNvPr id="450" name="フローチャート: 判断 449">
          <a:extLst>
            <a:ext uri="{FF2B5EF4-FFF2-40B4-BE49-F238E27FC236}">
              <a16:creationId xmlns:a16="http://schemas.microsoft.com/office/drawing/2014/main" id="{3E7F057E-C2F4-4AB3-9070-B79DD45976D3}"/>
            </a:ext>
          </a:extLst>
        </xdr:cNvPr>
        <xdr:cNvSpPr/>
      </xdr:nvSpPr>
      <xdr:spPr>
        <a:xfrm>
          <a:off x="15430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86360</xdr:rowOff>
    </xdr:from>
    <xdr:to>
      <xdr:col>76</xdr:col>
      <xdr:colOff>165100</xdr:colOff>
      <xdr:row>61</xdr:row>
      <xdr:rowOff>16510</xdr:rowOff>
    </xdr:to>
    <xdr:sp macro="" textlink="">
      <xdr:nvSpPr>
        <xdr:cNvPr id="451" name="フローチャート: 判断 450">
          <a:extLst>
            <a:ext uri="{FF2B5EF4-FFF2-40B4-BE49-F238E27FC236}">
              <a16:creationId xmlns:a16="http://schemas.microsoft.com/office/drawing/2014/main" id="{D7BBCA79-14FD-485F-AA38-CD849A19332F}"/>
            </a:ext>
          </a:extLst>
        </xdr:cNvPr>
        <xdr:cNvSpPr/>
      </xdr:nvSpPr>
      <xdr:spPr>
        <a:xfrm>
          <a:off x="14541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6B3B38D8-82FD-4817-B4BC-D42C0790BC7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94CDC942-F5F3-499B-A295-BE3CA143938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191EAD7C-F449-48C4-B980-B0108DDEA82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09B99316-F38E-49A0-BA2C-E1BEE2DCCEE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6AD1DF40-1445-487A-A9BC-8AE673EA108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120650</xdr:rowOff>
    </xdr:from>
    <xdr:to>
      <xdr:col>85</xdr:col>
      <xdr:colOff>177800</xdr:colOff>
      <xdr:row>58</xdr:row>
      <xdr:rowOff>50800</xdr:rowOff>
    </xdr:to>
    <xdr:sp macro="" textlink="">
      <xdr:nvSpPr>
        <xdr:cNvPr id="457" name="楕円 456">
          <a:extLst>
            <a:ext uri="{FF2B5EF4-FFF2-40B4-BE49-F238E27FC236}">
              <a16:creationId xmlns:a16="http://schemas.microsoft.com/office/drawing/2014/main" id="{C851D5AB-FA4D-4752-9618-CE15C437C5F2}"/>
            </a:ext>
          </a:extLst>
        </xdr:cNvPr>
        <xdr:cNvSpPr/>
      </xdr:nvSpPr>
      <xdr:spPr>
        <a:xfrm>
          <a:off x="16268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143527</xdr:rowOff>
    </xdr:from>
    <xdr:ext cx="405111" cy="259045"/>
    <xdr:sp macro="" textlink="">
      <xdr:nvSpPr>
        <xdr:cNvPr id="458" name="【学校施設】&#10;有形固定資産減価償却率該当値テキスト">
          <a:extLst>
            <a:ext uri="{FF2B5EF4-FFF2-40B4-BE49-F238E27FC236}">
              <a16:creationId xmlns:a16="http://schemas.microsoft.com/office/drawing/2014/main" id="{E083AEFE-DBAA-4FED-8953-3B562740137C}"/>
            </a:ext>
          </a:extLst>
        </xdr:cNvPr>
        <xdr:cNvSpPr txBox="1"/>
      </xdr:nvSpPr>
      <xdr:spPr>
        <a:xfrm>
          <a:off x="16357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162560</xdr:rowOff>
    </xdr:from>
    <xdr:to>
      <xdr:col>81</xdr:col>
      <xdr:colOff>101600</xdr:colOff>
      <xdr:row>58</xdr:row>
      <xdr:rowOff>92710</xdr:rowOff>
    </xdr:to>
    <xdr:sp macro="" textlink="">
      <xdr:nvSpPr>
        <xdr:cNvPr id="459" name="楕円 458">
          <a:extLst>
            <a:ext uri="{FF2B5EF4-FFF2-40B4-BE49-F238E27FC236}">
              <a16:creationId xmlns:a16="http://schemas.microsoft.com/office/drawing/2014/main" id="{5B19BBC6-6886-40CF-9C06-929D74D77CED}"/>
            </a:ext>
          </a:extLst>
        </xdr:cNvPr>
        <xdr:cNvSpPr/>
      </xdr:nvSpPr>
      <xdr:spPr>
        <a:xfrm>
          <a:off x="15430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41910</xdr:rowOff>
    </xdr:to>
    <xdr:cxnSp macro="">
      <xdr:nvCxnSpPr>
        <xdr:cNvPr id="460" name="直線コネクタ 459">
          <a:extLst>
            <a:ext uri="{FF2B5EF4-FFF2-40B4-BE49-F238E27FC236}">
              <a16:creationId xmlns:a16="http://schemas.microsoft.com/office/drawing/2014/main" id="{CF585022-2E42-40EF-975F-724B39E64441}"/>
            </a:ext>
          </a:extLst>
        </xdr:cNvPr>
        <xdr:cNvCxnSpPr/>
      </xdr:nvCxnSpPr>
      <xdr:spPr>
        <a:xfrm flipV="1">
          <a:off x="15481300" y="99441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135890</xdr:rowOff>
    </xdr:from>
    <xdr:to>
      <xdr:col>76</xdr:col>
      <xdr:colOff>165100</xdr:colOff>
      <xdr:row>60</xdr:row>
      <xdr:rowOff>66040</xdr:rowOff>
    </xdr:to>
    <xdr:sp macro="" textlink="">
      <xdr:nvSpPr>
        <xdr:cNvPr id="461" name="楕円 460">
          <a:extLst>
            <a:ext uri="{FF2B5EF4-FFF2-40B4-BE49-F238E27FC236}">
              <a16:creationId xmlns:a16="http://schemas.microsoft.com/office/drawing/2014/main" id="{FF2CA7E5-3A54-4331-95B1-FDB586BFE40B}"/>
            </a:ext>
          </a:extLst>
        </xdr:cNvPr>
        <xdr:cNvSpPr/>
      </xdr:nvSpPr>
      <xdr:spPr>
        <a:xfrm>
          <a:off x="14541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41910</xdr:rowOff>
    </xdr:from>
    <xdr:to>
      <xdr:col>81</xdr:col>
      <xdr:colOff>50800</xdr:colOff>
      <xdr:row>60</xdr:row>
      <xdr:rowOff>15240</xdr:rowOff>
    </xdr:to>
    <xdr:cxnSp macro="">
      <xdr:nvCxnSpPr>
        <xdr:cNvPr id="462" name="直線コネクタ 461">
          <a:extLst>
            <a:ext uri="{FF2B5EF4-FFF2-40B4-BE49-F238E27FC236}">
              <a16:creationId xmlns:a16="http://schemas.microsoft.com/office/drawing/2014/main" id="{AE17EB9E-E16D-4758-B84A-71DEEB51A7BF}"/>
            </a:ext>
          </a:extLst>
        </xdr:cNvPr>
        <xdr:cNvCxnSpPr/>
      </xdr:nvCxnSpPr>
      <xdr:spPr>
        <a:xfrm flipV="1">
          <a:off x="14592300" y="9986010"/>
          <a:ext cx="889000" cy="3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34307</xdr:rowOff>
    </xdr:from>
    <xdr:ext cx="405111" cy="259045"/>
    <xdr:sp macro="" textlink="">
      <xdr:nvSpPr>
        <xdr:cNvPr id="463" name="n_1aveValue【学校施設】&#10;有形固定資産減価償却率">
          <a:extLst>
            <a:ext uri="{FF2B5EF4-FFF2-40B4-BE49-F238E27FC236}">
              <a16:creationId xmlns:a16="http://schemas.microsoft.com/office/drawing/2014/main" id="{8C198500-D2AA-4B32-91EE-4E3964B0A32C}"/>
            </a:ext>
          </a:extLst>
        </xdr:cNvPr>
        <xdr:cNvSpPr txBox="1"/>
      </xdr:nvSpPr>
      <xdr:spPr>
        <a:xfrm>
          <a:off x="15266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7637</xdr:rowOff>
    </xdr:from>
    <xdr:ext cx="405111" cy="259045"/>
    <xdr:sp macro="" textlink="">
      <xdr:nvSpPr>
        <xdr:cNvPr id="464" name="n_2aveValue【学校施設】&#10;有形固定資産減価償却率">
          <a:extLst>
            <a:ext uri="{FF2B5EF4-FFF2-40B4-BE49-F238E27FC236}">
              <a16:creationId xmlns:a16="http://schemas.microsoft.com/office/drawing/2014/main" id="{8F763E8A-F36B-40D6-9547-67150AE5E63F}"/>
            </a:ext>
          </a:extLst>
        </xdr:cNvPr>
        <xdr:cNvSpPr txBox="1"/>
      </xdr:nvSpPr>
      <xdr:spPr>
        <a:xfrm>
          <a:off x="14389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109237</xdr:rowOff>
    </xdr:from>
    <xdr:ext cx="405111" cy="259045"/>
    <xdr:sp macro="" textlink="">
      <xdr:nvSpPr>
        <xdr:cNvPr id="465" name="n_1mainValue【学校施設】&#10;有形固定資産減価償却率">
          <a:extLst>
            <a:ext uri="{FF2B5EF4-FFF2-40B4-BE49-F238E27FC236}">
              <a16:creationId xmlns:a16="http://schemas.microsoft.com/office/drawing/2014/main" id="{C98A070C-EC82-452C-A02D-79AE890EC405}"/>
            </a:ext>
          </a:extLst>
        </xdr:cNvPr>
        <xdr:cNvSpPr txBox="1"/>
      </xdr:nvSpPr>
      <xdr:spPr>
        <a:xfrm>
          <a:off x="152660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82567</xdr:rowOff>
    </xdr:from>
    <xdr:ext cx="405111" cy="259045"/>
    <xdr:sp macro="" textlink="">
      <xdr:nvSpPr>
        <xdr:cNvPr id="466" name="n_2mainValue【学校施設】&#10;有形固定資産減価償却率">
          <a:extLst>
            <a:ext uri="{FF2B5EF4-FFF2-40B4-BE49-F238E27FC236}">
              <a16:creationId xmlns:a16="http://schemas.microsoft.com/office/drawing/2014/main" id="{10591112-E7C9-493D-B0CD-204D32D924BA}"/>
            </a:ext>
          </a:extLst>
        </xdr:cNvPr>
        <xdr:cNvSpPr txBox="1"/>
      </xdr:nvSpPr>
      <xdr:spPr>
        <a:xfrm>
          <a:off x="14389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072D503E-A696-4758-B7C6-A8D6B9F9361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B3ED0EE9-B6B7-4C0E-8ECB-B311F95EE6C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6F959587-DA2C-43CE-892E-4CF883561DC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516CA2B0-D964-4672-87A7-90A6ACF13BE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5A30C8C0-AC6B-4A2D-B7BC-E459A6460C1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D8DC7C7D-222E-4C0F-BD69-9A510481AF6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5B198A52-968D-42F3-8896-804E86A965A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ACFDCD0B-2E30-4E21-B2F9-B94EEF31B14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D6C6707A-FFCB-40B7-AC32-8D374CABBDD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6F4C284A-9BAF-41D2-909C-E588508B435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a:extLst>
            <a:ext uri="{FF2B5EF4-FFF2-40B4-BE49-F238E27FC236}">
              <a16:creationId xmlns:a16="http://schemas.microsoft.com/office/drawing/2014/main" id="{90B9EAE3-F544-49A6-A84F-41F4C44A4F8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8" name="直線コネクタ 477">
          <a:extLst>
            <a:ext uri="{FF2B5EF4-FFF2-40B4-BE49-F238E27FC236}">
              <a16:creationId xmlns:a16="http://schemas.microsoft.com/office/drawing/2014/main" id="{0FDE50BD-678A-4A30-B0E4-D6E5402D362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a:extLst>
            <a:ext uri="{FF2B5EF4-FFF2-40B4-BE49-F238E27FC236}">
              <a16:creationId xmlns:a16="http://schemas.microsoft.com/office/drawing/2014/main" id="{46E47F82-E0EC-4CA1-AC0C-35A1DF13A54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a:extLst>
            <a:ext uri="{FF2B5EF4-FFF2-40B4-BE49-F238E27FC236}">
              <a16:creationId xmlns:a16="http://schemas.microsoft.com/office/drawing/2014/main" id="{EAA2230B-EA4D-4760-9A7B-B2A3597B95D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1" name="テキスト ボックス 480">
          <a:extLst>
            <a:ext uri="{FF2B5EF4-FFF2-40B4-BE49-F238E27FC236}">
              <a16:creationId xmlns:a16="http://schemas.microsoft.com/office/drawing/2014/main" id="{ED994E3C-B905-4632-8021-D332A853BC6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a:extLst>
            <a:ext uri="{FF2B5EF4-FFF2-40B4-BE49-F238E27FC236}">
              <a16:creationId xmlns:a16="http://schemas.microsoft.com/office/drawing/2014/main" id="{DE94FBD4-B0FF-4147-9626-4F700B82D52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3" name="テキスト ボックス 482">
          <a:extLst>
            <a:ext uri="{FF2B5EF4-FFF2-40B4-BE49-F238E27FC236}">
              <a16:creationId xmlns:a16="http://schemas.microsoft.com/office/drawing/2014/main" id="{79532CB7-5A67-4431-AFD8-E8FCBE60CB2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a:extLst>
            <a:ext uri="{FF2B5EF4-FFF2-40B4-BE49-F238E27FC236}">
              <a16:creationId xmlns:a16="http://schemas.microsoft.com/office/drawing/2014/main" id="{BB6CCC43-64BC-44DF-A9F8-7631E3DC7A5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5" name="テキスト ボックス 484">
          <a:extLst>
            <a:ext uri="{FF2B5EF4-FFF2-40B4-BE49-F238E27FC236}">
              <a16:creationId xmlns:a16="http://schemas.microsoft.com/office/drawing/2014/main" id="{B2551E82-992A-4E0D-AE01-567AE7C21FB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id="{3FE22B4E-58AC-4DBA-9C24-CDBE527F50D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a:extLst>
            <a:ext uri="{FF2B5EF4-FFF2-40B4-BE49-F238E27FC236}">
              <a16:creationId xmlns:a16="http://schemas.microsoft.com/office/drawing/2014/main" id="{FF8CC727-022B-47C4-BC7E-E83EFD18663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a:extLst>
            <a:ext uri="{FF2B5EF4-FFF2-40B4-BE49-F238E27FC236}">
              <a16:creationId xmlns:a16="http://schemas.microsoft.com/office/drawing/2014/main" id="{CC5C52F9-CED6-499E-B4E4-ED9F70E1FE4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58979</xdr:rowOff>
    </xdr:from>
    <xdr:to>
      <xdr:col>116</xdr:col>
      <xdr:colOff>62864</xdr:colOff>
      <xdr:row>64</xdr:row>
      <xdr:rowOff>52121</xdr:rowOff>
    </xdr:to>
    <xdr:cxnSp macro="">
      <xdr:nvCxnSpPr>
        <xdr:cNvPr id="489" name="直線コネクタ 488">
          <a:extLst>
            <a:ext uri="{FF2B5EF4-FFF2-40B4-BE49-F238E27FC236}">
              <a16:creationId xmlns:a16="http://schemas.microsoft.com/office/drawing/2014/main" id="{9ACD0046-1F8A-4DF9-9C3D-E5F1B95E5CBE}"/>
            </a:ext>
          </a:extLst>
        </xdr:cNvPr>
        <xdr:cNvCxnSpPr/>
      </xdr:nvCxnSpPr>
      <xdr:spPr>
        <a:xfrm flipV="1">
          <a:off x="22160864" y="9488729"/>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55948</xdr:rowOff>
    </xdr:from>
    <xdr:ext cx="469744" cy="259045"/>
    <xdr:sp macro="" textlink="">
      <xdr:nvSpPr>
        <xdr:cNvPr id="490" name="【学校施設】&#10;一人当たり面積最小値テキスト">
          <a:extLst>
            <a:ext uri="{FF2B5EF4-FFF2-40B4-BE49-F238E27FC236}">
              <a16:creationId xmlns:a16="http://schemas.microsoft.com/office/drawing/2014/main" id="{5A85FEAA-C71F-422B-AC28-7EBEDE0E265B}"/>
            </a:ext>
          </a:extLst>
        </xdr:cNvPr>
        <xdr:cNvSpPr txBox="1"/>
      </xdr:nvSpPr>
      <xdr:spPr>
        <a:xfrm>
          <a:off x="22199600" y="1102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52121</xdr:rowOff>
    </xdr:from>
    <xdr:to>
      <xdr:col>116</xdr:col>
      <xdr:colOff>152400</xdr:colOff>
      <xdr:row>64</xdr:row>
      <xdr:rowOff>52121</xdr:rowOff>
    </xdr:to>
    <xdr:cxnSp macro="">
      <xdr:nvCxnSpPr>
        <xdr:cNvPr id="491" name="直線コネクタ 490">
          <a:extLst>
            <a:ext uri="{FF2B5EF4-FFF2-40B4-BE49-F238E27FC236}">
              <a16:creationId xmlns:a16="http://schemas.microsoft.com/office/drawing/2014/main" id="{16A3AB9C-EF2E-46C7-8547-C197892480F6}"/>
            </a:ext>
          </a:extLst>
        </xdr:cNvPr>
        <xdr:cNvCxnSpPr/>
      </xdr:nvCxnSpPr>
      <xdr:spPr>
        <a:xfrm>
          <a:off x="22072600" y="110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5656</xdr:rowOff>
    </xdr:from>
    <xdr:ext cx="469744" cy="259045"/>
    <xdr:sp macro="" textlink="">
      <xdr:nvSpPr>
        <xdr:cNvPr id="492" name="【学校施設】&#10;一人当たり面積最大値テキスト">
          <a:extLst>
            <a:ext uri="{FF2B5EF4-FFF2-40B4-BE49-F238E27FC236}">
              <a16:creationId xmlns:a16="http://schemas.microsoft.com/office/drawing/2014/main" id="{88B982C2-EEF2-4E81-AD12-DBD7C9AA7F5B}"/>
            </a:ext>
          </a:extLst>
        </xdr:cNvPr>
        <xdr:cNvSpPr txBox="1"/>
      </xdr:nvSpPr>
      <xdr:spPr>
        <a:xfrm>
          <a:off x="22199600" y="92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58979</xdr:rowOff>
    </xdr:from>
    <xdr:to>
      <xdr:col>116</xdr:col>
      <xdr:colOff>152400</xdr:colOff>
      <xdr:row>55</xdr:row>
      <xdr:rowOff>58979</xdr:rowOff>
    </xdr:to>
    <xdr:cxnSp macro="">
      <xdr:nvCxnSpPr>
        <xdr:cNvPr id="493" name="直線コネクタ 492">
          <a:extLst>
            <a:ext uri="{FF2B5EF4-FFF2-40B4-BE49-F238E27FC236}">
              <a16:creationId xmlns:a16="http://schemas.microsoft.com/office/drawing/2014/main" id="{0A22EFAF-6541-4F6D-844B-EAD96DF404BD}"/>
            </a:ext>
          </a:extLst>
        </xdr:cNvPr>
        <xdr:cNvCxnSpPr/>
      </xdr:nvCxnSpPr>
      <xdr:spPr>
        <a:xfrm>
          <a:off x="22072600" y="948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1338</xdr:rowOff>
    </xdr:from>
    <xdr:ext cx="469744" cy="259045"/>
    <xdr:sp macro="" textlink="">
      <xdr:nvSpPr>
        <xdr:cNvPr id="494" name="【学校施設】&#10;一人当たり面積平均値テキスト">
          <a:extLst>
            <a:ext uri="{FF2B5EF4-FFF2-40B4-BE49-F238E27FC236}">
              <a16:creationId xmlns:a16="http://schemas.microsoft.com/office/drawing/2014/main" id="{E07CF1FC-C06C-4174-A1A0-01753E7018B1}"/>
            </a:ext>
          </a:extLst>
        </xdr:cNvPr>
        <xdr:cNvSpPr txBox="1"/>
      </xdr:nvSpPr>
      <xdr:spPr>
        <a:xfrm>
          <a:off x="22199600" y="10631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149911</xdr:rowOff>
    </xdr:from>
    <xdr:to>
      <xdr:col>116</xdr:col>
      <xdr:colOff>114300</xdr:colOff>
      <xdr:row>63</xdr:row>
      <xdr:rowOff>80061</xdr:rowOff>
    </xdr:to>
    <xdr:sp macro="" textlink="">
      <xdr:nvSpPr>
        <xdr:cNvPr id="495" name="フローチャート: 判断 494">
          <a:extLst>
            <a:ext uri="{FF2B5EF4-FFF2-40B4-BE49-F238E27FC236}">
              <a16:creationId xmlns:a16="http://schemas.microsoft.com/office/drawing/2014/main" id="{DC338F09-932B-409E-966C-3B02C74B13A2}"/>
            </a:ext>
          </a:extLst>
        </xdr:cNvPr>
        <xdr:cNvSpPr/>
      </xdr:nvSpPr>
      <xdr:spPr>
        <a:xfrm>
          <a:off x="22110700" y="107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5435</xdr:rowOff>
    </xdr:from>
    <xdr:to>
      <xdr:col>112</xdr:col>
      <xdr:colOff>38100</xdr:colOff>
      <xdr:row>63</xdr:row>
      <xdr:rowOff>107035</xdr:rowOff>
    </xdr:to>
    <xdr:sp macro="" textlink="">
      <xdr:nvSpPr>
        <xdr:cNvPr id="496" name="フローチャート: 判断 495">
          <a:extLst>
            <a:ext uri="{FF2B5EF4-FFF2-40B4-BE49-F238E27FC236}">
              <a16:creationId xmlns:a16="http://schemas.microsoft.com/office/drawing/2014/main" id="{389AC122-6F31-4910-84C5-B1820FB89FBE}"/>
            </a:ext>
          </a:extLst>
        </xdr:cNvPr>
        <xdr:cNvSpPr/>
      </xdr:nvSpPr>
      <xdr:spPr>
        <a:xfrm>
          <a:off x="21272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xdr:rowOff>
    </xdr:from>
    <xdr:to>
      <xdr:col>107</xdr:col>
      <xdr:colOff>101600</xdr:colOff>
      <xdr:row>63</xdr:row>
      <xdr:rowOff>103378</xdr:rowOff>
    </xdr:to>
    <xdr:sp macro="" textlink="">
      <xdr:nvSpPr>
        <xdr:cNvPr id="497" name="フローチャート: 判断 496">
          <a:extLst>
            <a:ext uri="{FF2B5EF4-FFF2-40B4-BE49-F238E27FC236}">
              <a16:creationId xmlns:a16="http://schemas.microsoft.com/office/drawing/2014/main" id="{A839CD77-2E22-44D9-91CF-084560453FB2}"/>
            </a:ext>
          </a:extLst>
        </xdr:cNvPr>
        <xdr:cNvSpPr/>
      </xdr:nvSpPr>
      <xdr:spPr>
        <a:xfrm>
          <a:off x="20383500" y="1080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9E3D0A3-E342-4C46-A8BB-05925FB7ABF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64E5AA5B-1F9D-431D-A73B-54F78B88248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40890C9C-D8B0-451D-AB34-7DAA402E5D7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5FC87DB6-C147-4BAF-80F4-D903BF06E58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FB760D50-DD01-4A27-8CBA-505F943E7C6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125222</xdr:rowOff>
    </xdr:from>
    <xdr:to>
      <xdr:col>116</xdr:col>
      <xdr:colOff>114300</xdr:colOff>
      <xdr:row>64</xdr:row>
      <xdr:rowOff>55372</xdr:rowOff>
    </xdr:to>
    <xdr:sp macro="" textlink="">
      <xdr:nvSpPr>
        <xdr:cNvPr id="503" name="楕円 502">
          <a:extLst>
            <a:ext uri="{FF2B5EF4-FFF2-40B4-BE49-F238E27FC236}">
              <a16:creationId xmlns:a16="http://schemas.microsoft.com/office/drawing/2014/main" id="{64F2FA13-3187-43A9-A55C-8AED238566B4}"/>
            </a:ext>
          </a:extLst>
        </xdr:cNvPr>
        <xdr:cNvSpPr/>
      </xdr:nvSpPr>
      <xdr:spPr>
        <a:xfrm>
          <a:off x="22110700" y="1092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40149</xdr:rowOff>
    </xdr:from>
    <xdr:ext cx="469744" cy="259045"/>
    <xdr:sp macro="" textlink="">
      <xdr:nvSpPr>
        <xdr:cNvPr id="504" name="【学校施設】&#10;一人当たり面積該当値テキスト">
          <a:extLst>
            <a:ext uri="{FF2B5EF4-FFF2-40B4-BE49-F238E27FC236}">
              <a16:creationId xmlns:a16="http://schemas.microsoft.com/office/drawing/2014/main" id="{1DA58C4A-445F-4AEB-9B91-97BEB3F6EECE}"/>
            </a:ext>
          </a:extLst>
        </xdr:cNvPr>
        <xdr:cNvSpPr txBox="1"/>
      </xdr:nvSpPr>
      <xdr:spPr>
        <a:xfrm>
          <a:off x="22199600" y="1084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122479</xdr:rowOff>
    </xdr:from>
    <xdr:to>
      <xdr:col>112</xdr:col>
      <xdr:colOff>38100</xdr:colOff>
      <xdr:row>64</xdr:row>
      <xdr:rowOff>52629</xdr:rowOff>
    </xdr:to>
    <xdr:sp macro="" textlink="">
      <xdr:nvSpPr>
        <xdr:cNvPr id="505" name="楕円 504">
          <a:extLst>
            <a:ext uri="{FF2B5EF4-FFF2-40B4-BE49-F238E27FC236}">
              <a16:creationId xmlns:a16="http://schemas.microsoft.com/office/drawing/2014/main" id="{9670327C-32D3-43F4-BBF2-2F31728F2D96}"/>
            </a:ext>
          </a:extLst>
        </xdr:cNvPr>
        <xdr:cNvSpPr/>
      </xdr:nvSpPr>
      <xdr:spPr>
        <a:xfrm>
          <a:off x="21272500" y="1092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1829</xdr:rowOff>
    </xdr:from>
    <xdr:to>
      <xdr:col>116</xdr:col>
      <xdr:colOff>63500</xdr:colOff>
      <xdr:row>64</xdr:row>
      <xdr:rowOff>4572</xdr:rowOff>
    </xdr:to>
    <xdr:cxnSp macro="">
      <xdr:nvCxnSpPr>
        <xdr:cNvPr id="506" name="直線コネクタ 505">
          <a:extLst>
            <a:ext uri="{FF2B5EF4-FFF2-40B4-BE49-F238E27FC236}">
              <a16:creationId xmlns:a16="http://schemas.microsoft.com/office/drawing/2014/main" id="{8520609D-069F-4E07-AFAA-FB29F9A89DE0}"/>
            </a:ext>
          </a:extLst>
        </xdr:cNvPr>
        <xdr:cNvCxnSpPr/>
      </xdr:nvCxnSpPr>
      <xdr:spPr>
        <a:xfrm>
          <a:off x="21323300" y="10974629"/>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128422</xdr:rowOff>
    </xdr:from>
    <xdr:to>
      <xdr:col>107</xdr:col>
      <xdr:colOff>101600</xdr:colOff>
      <xdr:row>64</xdr:row>
      <xdr:rowOff>58572</xdr:rowOff>
    </xdr:to>
    <xdr:sp macro="" textlink="">
      <xdr:nvSpPr>
        <xdr:cNvPr id="507" name="楕円 506">
          <a:extLst>
            <a:ext uri="{FF2B5EF4-FFF2-40B4-BE49-F238E27FC236}">
              <a16:creationId xmlns:a16="http://schemas.microsoft.com/office/drawing/2014/main" id="{E074E1D8-B29A-4FC3-917E-53F0C57AF893}"/>
            </a:ext>
          </a:extLst>
        </xdr:cNvPr>
        <xdr:cNvSpPr/>
      </xdr:nvSpPr>
      <xdr:spPr>
        <a:xfrm>
          <a:off x="20383500" y="1092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1829</xdr:rowOff>
    </xdr:from>
    <xdr:to>
      <xdr:col>111</xdr:col>
      <xdr:colOff>177800</xdr:colOff>
      <xdr:row>64</xdr:row>
      <xdr:rowOff>7772</xdr:rowOff>
    </xdr:to>
    <xdr:cxnSp macro="">
      <xdr:nvCxnSpPr>
        <xdr:cNvPr id="508" name="直線コネクタ 507">
          <a:extLst>
            <a:ext uri="{FF2B5EF4-FFF2-40B4-BE49-F238E27FC236}">
              <a16:creationId xmlns:a16="http://schemas.microsoft.com/office/drawing/2014/main" id="{B0BC2C5F-F921-47B9-8B00-DF9EC4BBF48F}"/>
            </a:ext>
          </a:extLst>
        </xdr:cNvPr>
        <xdr:cNvCxnSpPr/>
      </xdr:nvCxnSpPr>
      <xdr:spPr>
        <a:xfrm flipV="1">
          <a:off x="20434300" y="10974629"/>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123562</xdr:rowOff>
    </xdr:from>
    <xdr:ext cx="469744" cy="259045"/>
    <xdr:sp macro="" textlink="">
      <xdr:nvSpPr>
        <xdr:cNvPr id="509" name="n_1aveValue【学校施設】&#10;一人当たり面積">
          <a:extLst>
            <a:ext uri="{FF2B5EF4-FFF2-40B4-BE49-F238E27FC236}">
              <a16:creationId xmlns:a16="http://schemas.microsoft.com/office/drawing/2014/main" id="{25BC17D5-A737-407B-99BF-A9C2D87B5E5C}"/>
            </a:ext>
          </a:extLst>
        </xdr:cNvPr>
        <xdr:cNvSpPr txBox="1"/>
      </xdr:nvSpPr>
      <xdr:spPr>
        <a:xfrm>
          <a:off x="210757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119905</xdr:rowOff>
    </xdr:from>
    <xdr:ext cx="469744" cy="259045"/>
    <xdr:sp macro="" textlink="">
      <xdr:nvSpPr>
        <xdr:cNvPr id="510" name="n_2aveValue【学校施設】&#10;一人当たり面積">
          <a:extLst>
            <a:ext uri="{FF2B5EF4-FFF2-40B4-BE49-F238E27FC236}">
              <a16:creationId xmlns:a16="http://schemas.microsoft.com/office/drawing/2014/main" id="{6CC1C15F-3F87-4E3C-95DC-6E71422A5D1B}"/>
            </a:ext>
          </a:extLst>
        </xdr:cNvPr>
        <xdr:cNvSpPr txBox="1"/>
      </xdr:nvSpPr>
      <xdr:spPr>
        <a:xfrm>
          <a:off x="20199427" y="105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43756</xdr:rowOff>
    </xdr:from>
    <xdr:ext cx="469744" cy="259045"/>
    <xdr:sp macro="" textlink="">
      <xdr:nvSpPr>
        <xdr:cNvPr id="511" name="n_1mainValue【学校施設】&#10;一人当たり面積">
          <a:extLst>
            <a:ext uri="{FF2B5EF4-FFF2-40B4-BE49-F238E27FC236}">
              <a16:creationId xmlns:a16="http://schemas.microsoft.com/office/drawing/2014/main" id="{A9998C44-2252-44B1-9772-6F7DFCABB02B}"/>
            </a:ext>
          </a:extLst>
        </xdr:cNvPr>
        <xdr:cNvSpPr txBox="1"/>
      </xdr:nvSpPr>
      <xdr:spPr>
        <a:xfrm>
          <a:off x="21075727" y="1101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49699</xdr:rowOff>
    </xdr:from>
    <xdr:ext cx="469744" cy="259045"/>
    <xdr:sp macro="" textlink="">
      <xdr:nvSpPr>
        <xdr:cNvPr id="512" name="n_2mainValue【学校施設】&#10;一人当たり面積">
          <a:extLst>
            <a:ext uri="{FF2B5EF4-FFF2-40B4-BE49-F238E27FC236}">
              <a16:creationId xmlns:a16="http://schemas.microsoft.com/office/drawing/2014/main" id="{C0870CA8-8519-42AF-8F70-D669D178C91D}"/>
            </a:ext>
          </a:extLst>
        </xdr:cNvPr>
        <xdr:cNvSpPr txBox="1"/>
      </xdr:nvSpPr>
      <xdr:spPr>
        <a:xfrm>
          <a:off x="20199427" y="1102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3" name="正方形/長方形 512">
          <a:extLst>
            <a:ext uri="{FF2B5EF4-FFF2-40B4-BE49-F238E27FC236}">
              <a16:creationId xmlns:a16="http://schemas.microsoft.com/office/drawing/2014/main" id="{72D9F56E-E267-493A-BEF4-1B426D9608F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4" name="正方形/長方形 513">
          <a:extLst>
            <a:ext uri="{FF2B5EF4-FFF2-40B4-BE49-F238E27FC236}">
              <a16:creationId xmlns:a16="http://schemas.microsoft.com/office/drawing/2014/main" id="{40446880-DDC5-4AC8-BC83-B6D8061F1C9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5" name="正方形/長方形 514">
          <a:extLst>
            <a:ext uri="{FF2B5EF4-FFF2-40B4-BE49-F238E27FC236}">
              <a16:creationId xmlns:a16="http://schemas.microsoft.com/office/drawing/2014/main" id="{AC0DDE48-CB76-4C38-8ADC-EB6E44E0B5B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6" name="正方形/長方形 515">
          <a:extLst>
            <a:ext uri="{FF2B5EF4-FFF2-40B4-BE49-F238E27FC236}">
              <a16:creationId xmlns:a16="http://schemas.microsoft.com/office/drawing/2014/main" id="{305FD1A2-6710-423F-BF93-5BBABEC0789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7" name="正方形/長方形 516">
          <a:extLst>
            <a:ext uri="{FF2B5EF4-FFF2-40B4-BE49-F238E27FC236}">
              <a16:creationId xmlns:a16="http://schemas.microsoft.com/office/drawing/2014/main" id="{CD8C0108-D658-43CD-AC03-6EB4F468C0D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8" name="正方形/長方形 517">
          <a:extLst>
            <a:ext uri="{FF2B5EF4-FFF2-40B4-BE49-F238E27FC236}">
              <a16:creationId xmlns:a16="http://schemas.microsoft.com/office/drawing/2014/main" id="{687BAE62-7A38-4B7B-B01A-41FCFE2E224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9" name="正方形/長方形 518">
          <a:extLst>
            <a:ext uri="{FF2B5EF4-FFF2-40B4-BE49-F238E27FC236}">
              <a16:creationId xmlns:a16="http://schemas.microsoft.com/office/drawing/2014/main" id="{D3B8CD3E-136F-4497-AFA2-E87F513B606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正方形/長方形 519">
          <a:extLst>
            <a:ext uri="{FF2B5EF4-FFF2-40B4-BE49-F238E27FC236}">
              <a16:creationId xmlns:a16="http://schemas.microsoft.com/office/drawing/2014/main" id="{0EACF145-16E8-4AA9-B77B-500E21761D2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1" name="テキスト ボックス 520">
          <a:extLst>
            <a:ext uri="{FF2B5EF4-FFF2-40B4-BE49-F238E27FC236}">
              <a16:creationId xmlns:a16="http://schemas.microsoft.com/office/drawing/2014/main" id="{E059C58D-9D90-480A-B54D-2FB7F44FE1A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2" name="直線コネクタ 521">
          <a:extLst>
            <a:ext uri="{FF2B5EF4-FFF2-40B4-BE49-F238E27FC236}">
              <a16:creationId xmlns:a16="http://schemas.microsoft.com/office/drawing/2014/main" id="{46354581-F7F0-4578-BBB2-860F01BA23B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3" name="テキスト ボックス 522">
          <a:extLst>
            <a:ext uri="{FF2B5EF4-FFF2-40B4-BE49-F238E27FC236}">
              <a16:creationId xmlns:a16="http://schemas.microsoft.com/office/drawing/2014/main" id="{BD2FC346-5DDC-4BA9-B851-E531846736E6}"/>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4" name="直線コネクタ 523">
          <a:extLst>
            <a:ext uri="{FF2B5EF4-FFF2-40B4-BE49-F238E27FC236}">
              <a16:creationId xmlns:a16="http://schemas.microsoft.com/office/drawing/2014/main" id="{9EEFD069-B62B-45FE-94CB-D4E31666306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5" name="テキスト ボックス 524">
          <a:extLst>
            <a:ext uri="{FF2B5EF4-FFF2-40B4-BE49-F238E27FC236}">
              <a16:creationId xmlns:a16="http://schemas.microsoft.com/office/drawing/2014/main" id="{645AF03D-12E0-4A1B-8606-82F01279295F}"/>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6" name="直線コネクタ 525">
          <a:extLst>
            <a:ext uri="{FF2B5EF4-FFF2-40B4-BE49-F238E27FC236}">
              <a16:creationId xmlns:a16="http://schemas.microsoft.com/office/drawing/2014/main" id="{EF67465A-57BB-48D2-BB78-115862165FD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7" name="テキスト ボックス 526">
          <a:extLst>
            <a:ext uri="{FF2B5EF4-FFF2-40B4-BE49-F238E27FC236}">
              <a16:creationId xmlns:a16="http://schemas.microsoft.com/office/drawing/2014/main" id="{5F3BCBA1-94DB-4511-9ACE-019D409746F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8" name="直線コネクタ 527">
          <a:extLst>
            <a:ext uri="{FF2B5EF4-FFF2-40B4-BE49-F238E27FC236}">
              <a16:creationId xmlns:a16="http://schemas.microsoft.com/office/drawing/2014/main" id="{B781E96B-DDE2-496C-9FFB-D19DF0E8164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9" name="テキスト ボックス 528">
          <a:extLst>
            <a:ext uri="{FF2B5EF4-FFF2-40B4-BE49-F238E27FC236}">
              <a16:creationId xmlns:a16="http://schemas.microsoft.com/office/drawing/2014/main" id="{3E243C43-7682-4B8C-BD1D-FAD0257F26D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0" name="直線コネクタ 529">
          <a:extLst>
            <a:ext uri="{FF2B5EF4-FFF2-40B4-BE49-F238E27FC236}">
              <a16:creationId xmlns:a16="http://schemas.microsoft.com/office/drawing/2014/main" id="{5E66DBAC-6136-4B95-9B5E-7A60AA2BE01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1" name="テキスト ボックス 530">
          <a:extLst>
            <a:ext uri="{FF2B5EF4-FFF2-40B4-BE49-F238E27FC236}">
              <a16:creationId xmlns:a16="http://schemas.microsoft.com/office/drawing/2014/main" id="{732455AA-5154-4A13-BEA6-A3C91D90AD2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2" name="直線コネクタ 531">
          <a:extLst>
            <a:ext uri="{FF2B5EF4-FFF2-40B4-BE49-F238E27FC236}">
              <a16:creationId xmlns:a16="http://schemas.microsoft.com/office/drawing/2014/main" id="{085675A3-3241-432F-9958-D18226F3E29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3" name="テキスト ボックス 532">
          <a:extLst>
            <a:ext uri="{FF2B5EF4-FFF2-40B4-BE49-F238E27FC236}">
              <a16:creationId xmlns:a16="http://schemas.microsoft.com/office/drawing/2014/main" id="{B2D7D543-F8D1-4892-AA41-EE63540561DB}"/>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a:extLst>
            <a:ext uri="{FF2B5EF4-FFF2-40B4-BE49-F238E27FC236}">
              <a16:creationId xmlns:a16="http://schemas.microsoft.com/office/drawing/2014/main" id="{2AC32D76-1021-4319-A7CC-0C134A44DD7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5" name="テキスト ボックス 534">
          <a:extLst>
            <a:ext uri="{FF2B5EF4-FFF2-40B4-BE49-F238E27FC236}">
              <a16:creationId xmlns:a16="http://schemas.microsoft.com/office/drawing/2014/main" id="{F7E87F04-AD5D-4D84-937B-E9CD4096F62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6" name="【児童館】&#10;有形固定資産減価償却率グラフ枠">
          <a:extLst>
            <a:ext uri="{FF2B5EF4-FFF2-40B4-BE49-F238E27FC236}">
              <a16:creationId xmlns:a16="http://schemas.microsoft.com/office/drawing/2014/main" id="{FC248A8C-F41A-47EF-8247-86D19DB146A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139064</xdr:rowOff>
    </xdr:to>
    <xdr:cxnSp macro="">
      <xdr:nvCxnSpPr>
        <xdr:cNvPr id="537" name="直線コネクタ 536">
          <a:extLst>
            <a:ext uri="{FF2B5EF4-FFF2-40B4-BE49-F238E27FC236}">
              <a16:creationId xmlns:a16="http://schemas.microsoft.com/office/drawing/2014/main" id="{C31F75D4-3129-4A1F-ACCF-4BD0BA6D2A1E}"/>
            </a:ext>
          </a:extLst>
        </xdr:cNvPr>
        <xdr:cNvCxnSpPr/>
      </xdr:nvCxnSpPr>
      <xdr:spPr>
        <a:xfrm flipV="1">
          <a:off x="16318864" y="13335000"/>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142891</xdr:rowOff>
    </xdr:from>
    <xdr:ext cx="405111" cy="259045"/>
    <xdr:sp macro="" textlink="">
      <xdr:nvSpPr>
        <xdr:cNvPr id="538" name="【児童館】&#10;有形固定資産減価償却率最小値テキスト">
          <a:extLst>
            <a:ext uri="{FF2B5EF4-FFF2-40B4-BE49-F238E27FC236}">
              <a16:creationId xmlns:a16="http://schemas.microsoft.com/office/drawing/2014/main" id="{F993571D-C66E-4E9C-97EE-3BE89FA309D7}"/>
            </a:ext>
          </a:extLst>
        </xdr:cNvPr>
        <xdr:cNvSpPr txBox="1"/>
      </xdr:nvSpPr>
      <xdr:spPr>
        <a:xfrm>
          <a:off x="16357600" y="1488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139064</xdr:rowOff>
    </xdr:from>
    <xdr:to>
      <xdr:col>86</xdr:col>
      <xdr:colOff>25400</xdr:colOff>
      <xdr:row>86</xdr:row>
      <xdr:rowOff>139064</xdr:rowOff>
    </xdr:to>
    <xdr:cxnSp macro="">
      <xdr:nvCxnSpPr>
        <xdr:cNvPr id="539" name="直線コネクタ 538">
          <a:extLst>
            <a:ext uri="{FF2B5EF4-FFF2-40B4-BE49-F238E27FC236}">
              <a16:creationId xmlns:a16="http://schemas.microsoft.com/office/drawing/2014/main" id="{765055A1-BE0C-4B74-9DED-1F3F7CE2C616}"/>
            </a:ext>
          </a:extLst>
        </xdr:cNvPr>
        <xdr:cNvCxnSpPr/>
      </xdr:nvCxnSpPr>
      <xdr:spPr>
        <a:xfrm>
          <a:off x="16230600" y="1488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0" name="【児童館】&#10;有形固定資産減価償却率最大値テキスト">
          <a:extLst>
            <a:ext uri="{FF2B5EF4-FFF2-40B4-BE49-F238E27FC236}">
              <a16:creationId xmlns:a16="http://schemas.microsoft.com/office/drawing/2014/main" id="{20D69531-03CC-4EA5-8307-CEBFD08F69AA}"/>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1" name="直線コネクタ 540">
          <a:extLst>
            <a:ext uri="{FF2B5EF4-FFF2-40B4-BE49-F238E27FC236}">
              <a16:creationId xmlns:a16="http://schemas.microsoft.com/office/drawing/2014/main" id="{A0540E1A-2517-45D1-B1BA-E7753351AE07}"/>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19066</xdr:rowOff>
    </xdr:from>
    <xdr:ext cx="405111" cy="259045"/>
    <xdr:sp macro="" textlink="">
      <xdr:nvSpPr>
        <xdr:cNvPr id="542" name="【児童館】&#10;有形固定資産減価償却率平均値テキスト">
          <a:extLst>
            <a:ext uri="{FF2B5EF4-FFF2-40B4-BE49-F238E27FC236}">
              <a16:creationId xmlns:a16="http://schemas.microsoft.com/office/drawing/2014/main" id="{68B84845-6DF2-43D5-A9E1-0834A60414BF}"/>
            </a:ext>
          </a:extLst>
        </xdr:cNvPr>
        <xdr:cNvSpPr txBox="1"/>
      </xdr:nvSpPr>
      <xdr:spPr>
        <a:xfrm>
          <a:off x="16357600" y="14249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40639</xdr:rowOff>
    </xdr:from>
    <xdr:to>
      <xdr:col>85</xdr:col>
      <xdr:colOff>177800</xdr:colOff>
      <xdr:row>83</xdr:row>
      <xdr:rowOff>142239</xdr:rowOff>
    </xdr:to>
    <xdr:sp macro="" textlink="">
      <xdr:nvSpPr>
        <xdr:cNvPr id="543" name="フローチャート: 判断 542">
          <a:extLst>
            <a:ext uri="{FF2B5EF4-FFF2-40B4-BE49-F238E27FC236}">
              <a16:creationId xmlns:a16="http://schemas.microsoft.com/office/drawing/2014/main" id="{A420EA4C-991E-4972-A584-4B48F29B2B91}"/>
            </a:ext>
          </a:extLst>
        </xdr:cNvPr>
        <xdr:cNvSpPr/>
      </xdr:nvSpPr>
      <xdr:spPr>
        <a:xfrm>
          <a:off x="1626870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107314</xdr:rowOff>
    </xdr:from>
    <xdr:to>
      <xdr:col>81</xdr:col>
      <xdr:colOff>101600</xdr:colOff>
      <xdr:row>84</xdr:row>
      <xdr:rowOff>37464</xdr:rowOff>
    </xdr:to>
    <xdr:sp macro="" textlink="">
      <xdr:nvSpPr>
        <xdr:cNvPr id="544" name="フローチャート: 判断 543">
          <a:extLst>
            <a:ext uri="{FF2B5EF4-FFF2-40B4-BE49-F238E27FC236}">
              <a16:creationId xmlns:a16="http://schemas.microsoft.com/office/drawing/2014/main" id="{EF632C92-247D-4542-BFA5-DC825B0734AF}"/>
            </a:ext>
          </a:extLst>
        </xdr:cNvPr>
        <xdr:cNvSpPr/>
      </xdr:nvSpPr>
      <xdr:spPr>
        <a:xfrm>
          <a:off x="15430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74930</xdr:rowOff>
    </xdr:from>
    <xdr:to>
      <xdr:col>76</xdr:col>
      <xdr:colOff>165100</xdr:colOff>
      <xdr:row>85</xdr:row>
      <xdr:rowOff>5080</xdr:rowOff>
    </xdr:to>
    <xdr:sp macro="" textlink="">
      <xdr:nvSpPr>
        <xdr:cNvPr id="545" name="フローチャート: 判断 544">
          <a:extLst>
            <a:ext uri="{FF2B5EF4-FFF2-40B4-BE49-F238E27FC236}">
              <a16:creationId xmlns:a16="http://schemas.microsoft.com/office/drawing/2014/main" id="{48BDFC2A-D7C4-4CD9-907F-D1D6FC15C857}"/>
            </a:ext>
          </a:extLst>
        </xdr:cNvPr>
        <xdr:cNvSpPr/>
      </xdr:nvSpPr>
      <xdr:spPr>
        <a:xfrm>
          <a:off x="14541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FE49788A-7F3C-4FFB-AC98-391CC6E58F2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7B8F5F06-9C5D-49E5-BA3F-020D72EBD1C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5B5FF0EE-66F3-436D-A58B-3BBC67B45A5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2BC0AF66-36D3-48D7-82B9-942FC18ACBC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4246B818-28A2-4FAF-AD91-25BB82FF526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551" name="楕円 550">
          <a:extLst>
            <a:ext uri="{FF2B5EF4-FFF2-40B4-BE49-F238E27FC236}">
              <a16:creationId xmlns:a16="http://schemas.microsoft.com/office/drawing/2014/main" id="{809015AE-2A13-4011-A4A0-E03282B876FE}"/>
            </a:ext>
          </a:extLst>
        </xdr:cNvPr>
        <xdr:cNvSpPr/>
      </xdr:nvSpPr>
      <xdr:spPr>
        <a:xfrm>
          <a:off x="162687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132097</xdr:rowOff>
    </xdr:from>
    <xdr:ext cx="405111" cy="259045"/>
    <xdr:sp macro="" textlink="">
      <xdr:nvSpPr>
        <xdr:cNvPr id="552" name="【児童館】&#10;有形固定資産減価償却率該当値テキスト">
          <a:extLst>
            <a:ext uri="{FF2B5EF4-FFF2-40B4-BE49-F238E27FC236}">
              <a16:creationId xmlns:a16="http://schemas.microsoft.com/office/drawing/2014/main" id="{13A55C16-7D9B-4380-B671-016476048F69}"/>
            </a:ext>
          </a:extLst>
        </xdr:cNvPr>
        <xdr:cNvSpPr txBox="1"/>
      </xdr:nvSpPr>
      <xdr:spPr>
        <a:xfrm>
          <a:off x="16357600"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153036</xdr:rowOff>
    </xdr:from>
    <xdr:to>
      <xdr:col>81</xdr:col>
      <xdr:colOff>101600</xdr:colOff>
      <xdr:row>82</xdr:row>
      <xdr:rowOff>83186</xdr:rowOff>
    </xdr:to>
    <xdr:sp macro="" textlink="">
      <xdr:nvSpPr>
        <xdr:cNvPr id="553" name="楕円 552">
          <a:extLst>
            <a:ext uri="{FF2B5EF4-FFF2-40B4-BE49-F238E27FC236}">
              <a16:creationId xmlns:a16="http://schemas.microsoft.com/office/drawing/2014/main" id="{7BF1EF57-E2B6-4284-A0AA-93DDAE083528}"/>
            </a:ext>
          </a:extLst>
        </xdr:cNvPr>
        <xdr:cNvSpPr/>
      </xdr:nvSpPr>
      <xdr:spPr>
        <a:xfrm>
          <a:off x="15430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160020</xdr:rowOff>
    </xdr:from>
    <xdr:to>
      <xdr:col>85</xdr:col>
      <xdr:colOff>127000</xdr:colOff>
      <xdr:row>82</xdr:row>
      <xdr:rowOff>32386</xdr:rowOff>
    </xdr:to>
    <xdr:cxnSp macro="">
      <xdr:nvCxnSpPr>
        <xdr:cNvPr id="554" name="直線コネクタ 553">
          <a:extLst>
            <a:ext uri="{FF2B5EF4-FFF2-40B4-BE49-F238E27FC236}">
              <a16:creationId xmlns:a16="http://schemas.microsoft.com/office/drawing/2014/main" id="{FD48C24F-07F3-4919-BD0D-7DF405830D72}"/>
            </a:ext>
          </a:extLst>
        </xdr:cNvPr>
        <xdr:cNvCxnSpPr/>
      </xdr:nvCxnSpPr>
      <xdr:spPr>
        <a:xfrm flipV="1">
          <a:off x="15481300" y="1404747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23495</xdr:rowOff>
    </xdr:from>
    <xdr:to>
      <xdr:col>76</xdr:col>
      <xdr:colOff>165100</xdr:colOff>
      <xdr:row>82</xdr:row>
      <xdr:rowOff>125095</xdr:rowOff>
    </xdr:to>
    <xdr:sp macro="" textlink="">
      <xdr:nvSpPr>
        <xdr:cNvPr id="555" name="楕円 554">
          <a:extLst>
            <a:ext uri="{FF2B5EF4-FFF2-40B4-BE49-F238E27FC236}">
              <a16:creationId xmlns:a16="http://schemas.microsoft.com/office/drawing/2014/main" id="{365D5378-8E09-4C68-9A1F-BBDBEC60347C}"/>
            </a:ext>
          </a:extLst>
        </xdr:cNvPr>
        <xdr:cNvSpPr/>
      </xdr:nvSpPr>
      <xdr:spPr>
        <a:xfrm>
          <a:off x="14541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32386</xdr:rowOff>
    </xdr:from>
    <xdr:to>
      <xdr:col>81</xdr:col>
      <xdr:colOff>50800</xdr:colOff>
      <xdr:row>82</xdr:row>
      <xdr:rowOff>74295</xdr:rowOff>
    </xdr:to>
    <xdr:cxnSp macro="">
      <xdr:nvCxnSpPr>
        <xdr:cNvPr id="556" name="直線コネクタ 555">
          <a:extLst>
            <a:ext uri="{FF2B5EF4-FFF2-40B4-BE49-F238E27FC236}">
              <a16:creationId xmlns:a16="http://schemas.microsoft.com/office/drawing/2014/main" id="{3DD4758A-1836-4348-B219-6440EA021F52}"/>
            </a:ext>
          </a:extLst>
        </xdr:cNvPr>
        <xdr:cNvCxnSpPr/>
      </xdr:nvCxnSpPr>
      <xdr:spPr>
        <a:xfrm flipV="1">
          <a:off x="14592300" y="140912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28591</xdr:rowOff>
    </xdr:from>
    <xdr:ext cx="405111" cy="259045"/>
    <xdr:sp macro="" textlink="">
      <xdr:nvSpPr>
        <xdr:cNvPr id="557" name="n_1aveValue【児童館】&#10;有形固定資産減価償却率">
          <a:extLst>
            <a:ext uri="{FF2B5EF4-FFF2-40B4-BE49-F238E27FC236}">
              <a16:creationId xmlns:a16="http://schemas.microsoft.com/office/drawing/2014/main" id="{D877FDA4-E78C-4EB7-973F-7DFEDD3CFABA}"/>
            </a:ext>
          </a:extLst>
        </xdr:cNvPr>
        <xdr:cNvSpPr txBox="1"/>
      </xdr:nvSpPr>
      <xdr:spPr>
        <a:xfrm>
          <a:off x="15266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167657</xdr:rowOff>
    </xdr:from>
    <xdr:ext cx="405111" cy="259045"/>
    <xdr:sp macro="" textlink="">
      <xdr:nvSpPr>
        <xdr:cNvPr id="558" name="n_2aveValue【児童館】&#10;有形固定資産減価償却率">
          <a:extLst>
            <a:ext uri="{FF2B5EF4-FFF2-40B4-BE49-F238E27FC236}">
              <a16:creationId xmlns:a16="http://schemas.microsoft.com/office/drawing/2014/main" id="{02B7797B-1A84-4F06-98A8-25D58EFC0687}"/>
            </a:ext>
          </a:extLst>
        </xdr:cNvPr>
        <xdr:cNvSpPr txBox="1"/>
      </xdr:nvSpPr>
      <xdr:spPr>
        <a:xfrm>
          <a:off x="143897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99713</xdr:rowOff>
    </xdr:from>
    <xdr:ext cx="405111" cy="259045"/>
    <xdr:sp macro="" textlink="">
      <xdr:nvSpPr>
        <xdr:cNvPr id="559" name="n_1mainValue【児童館】&#10;有形固定資産減価償却率">
          <a:extLst>
            <a:ext uri="{FF2B5EF4-FFF2-40B4-BE49-F238E27FC236}">
              <a16:creationId xmlns:a16="http://schemas.microsoft.com/office/drawing/2014/main" id="{27692781-F559-4920-B8DA-EE3B746E665A}"/>
            </a:ext>
          </a:extLst>
        </xdr:cNvPr>
        <xdr:cNvSpPr txBox="1"/>
      </xdr:nvSpPr>
      <xdr:spPr>
        <a:xfrm>
          <a:off x="152660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560" name="n_2mainValue【児童館】&#10;有形固定資産減価償却率">
          <a:extLst>
            <a:ext uri="{FF2B5EF4-FFF2-40B4-BE49-F238E27FC236}">
              <a16:creationId xmlns:a16="http://schemas.microsoft.com/office/drawing/2014/main" id="{E66764A7-1B89-4235-B645-6688359D1DEE}"/>
            </a:ext>
          </a:extLst>
        </xdr:cNvPr>
        <xdr:cNvSpPr txBox="1"/>
      </xdr:nvSpPr>
      <xdr:spPr>
        <a:xfrm>
          <a:off x="14389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a:extLst>
            <a:ext uri="{FF2B5EF4-FFF2-40B4-BE49-F238E27FC236}">
              <a16:creationId xmlns:a16="http://schemas.microsoft.com/office/drawing/2014/main" id="{CE8172FF-50AB-4193-BF52-26BC0998754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a:extLst>
            <a:ext uri="{FF2B5EF4-FFF2-40B4-BE49-F238E27FC236}">
              <a16:creationId xmlns:a16="http://schemas.microsoft.com/office/drawing/2014/main" id="{413EC0A3-1A2E-40E0-89D1-D6879B8F276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a:extLst>
            <a:ext uri="{FF2B5EF4-FFF2-40B4-BE49-F238E27FC236}">
              <a16:creationId xmlns:a16="http://schemas.microsoft.com/office/drawing/2014/main" id="{3C3B2301-2FC9-48EB-80F4-234F169C4C4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a:extLst>
            <a:ext uri="{FF2B5EF4-FFF2-40B4-BE49-F238E27FC236}">
              <a16:creationId xmlns:a16="http://schemas.microsoft.com/office/drawing/2014/main" id="{2AAB82C0-F09E-47DF-A727-0862553B656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a:extLst>
            <a:ext uri="{FF2B5EF4-FFF2-40B4-BE49-F238E27FC236}">
              <a16:creationId xmlns:a16="http://schemas.microsoft.com/office/drawing/2014/main" id="{2D82C37B-B7B4-4198-AD3C-E81BE0A35D6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a:extLst>
            <a:ext uri="{FF2B5EF4-FFF2-40B4-BE49-F238E27FC236}">
              <a16:creationId xmlns:a16="http://schemas.microsoft.com/office/drawing/2014/main" id="{103EC669-525E-49E2-90C3-C3EA0207668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a:extLst>
            <a:ext uri="{FF2B5EF4-FFF2-40B4-BE49-F238E27FC236}">
              <a16:creationId xmlns:a16="http://schemas.microsoft.com/office/drawing/2014/main" id="{508DF82C-BE8A-48CD-8E68-72B5647CD81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a:extLst>
            <a:ext uri="{FF2B5EF4-FFF2-40B4-BE49-F238E27FC236}">
              <a16:creationId xmlns:a16="http://schemas.microsoft.com/office/drawing/2014/main" id="{8A7C08A8-64B7-478A-A104-64F91BFBCFC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9" name="テキスト ボックス 568">
          <a:extLst>
            <a:ext uri="{FF2B5EF4-FFF2-40B4-BE49-F238E27FC236}">
              <a16:creationId xmlns:a16="http://schemas.microsoft.com/office/drawing/2014/main" id="{2E5668B4-CCF2-4B33-8A32-01D53222732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0" name="直線コネクタ 569">
          <a:extLst>
            <a:ext uri="{FF2B5EF4-FFF2-40B4-BE49-F238E27FC236}">
              <a16:creationId xmlns:a16="http://schemas.microsoft.com/office/drawing/2014/main" id="{FC59D6E6-949D-47C3-9CD8-DAFC4CC050E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1" name="直線コネクタ 570">
          <a:extLst>
            <a:ext uri="{FF2B5EF4-FFF2-40B4-BE49-F238E27FC236}">
              <a16:creationId xmlns:a16="http://schemas.microsoft.com/office/drawing/2014/main" id="{7B838686-7E03-444C-87CC-244740568FB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2" name="テキスト ボックス 571">
          <a:extLst>
            <a:ext uri="{FF2B5EF4-FFF2-40B4-BE49-F238E27FC236}">
              <a16:creationId xmlns:a16="http://schemas.microsoft.com/office/drawing/2014/main" id="{BAD4D6BB-D465-45D5-B69E-0749FFB0A25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3" name="直線コネクタ 572">
          <a:extLst>
            <a:ext uri="{FF2B5EF4-FFF2-40B4-BE49-F238E27FC236}">
              <a16:creationId xmlns:a16="http://schemas.microsoft.com/office/drawing/2014/main" id="{934B63BA-8958-45CC-8729-6D095D8C4FB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4" name="テキスト ボックス 573">
          <a:extLst>
            <a:ext uri="{FF2B5EF4-FFF2-40B4-BE49-F238E27FC236}">
              <a16:creationId xmlns:a16="http://schemas.microsoft.com/office/drawing/2014/main" id="{1E50986A-A36B-4473-8FE6-5CE0C35BD75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5" name="直線コネクタ 574">
          <a:extLst>
            <a:ext uri="{FF2B5EF4-FFF2-40B4-BE49-F238E27FC236}">
              <a16:creationId xmlns:a16="http://schemas.microsoft.com/office/drawing/2014/main" id="{DB96881F-6204-4128-A973-5E5C37C11F0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6" name="テキスト ボックス 575">
          <a:extLst>
            <a:ext uri="{FF2B5EF4-FFF2-40B4-BE49-F238E27FC236}">
              <a16:creationId xmlns:a16="http://schemas.microsoft.com/office/drawing/2014/main" id="{76D1B81D-3B38-4085-8CBB-9584A6E763E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7" name="直線コネクタ 576">
          <a:extLst>
            <a:ext uri="{FF2B5EF4-FFF2-40B4-BE49-F238E27FC236}">
              <a16:creationId xmlns:a16="http://schemas.microsoft.com/office/drawing/2014/main" id="{E4AFD18B-88D7-4B61-9CBC-857D4038EAA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8" name="テキスト ボックス 577">
          <a:extLst>
            <a:ext uri="{FF2B5EF4-FFF2-40B4-BE49-F238E27FC236}">
              <a16:creationId xmlns:a16="http://schemas.microsoft.com/office/drawing/2014/main" id="{FD4E94ED-408C-41C3-ADCB-8DA939D3500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9" name="直線コネクタ 578">
          <a:extLst>
            <a:ext uri="{FF2B5EF4-FFF2-40B4-BE49-F238E27FC236}">
              <a16:creationId xmlns:a16="http://schemas.microsoft.com/office/drawing/2014/main" id="{A223EDBA-D607-4EEF-9D7E-6A195368178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0" name="テキスト ボックス 579">
          <a:extLst>
            <a:ext uri="{FF2B5EF4-FFF2-40B4-BE49-F238E27FC236}">
              <a16:creationId xmlns:a16="http://schemas.microsoft.com/office/drawing/2014/main" id="{DF82D22D-E08F-4617-A67A-8FACE03E605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1" name="直線コネクタ 580">
          <a:extLst>
            <a:ext uri="{FF2B5EF4-FFF2-40B4-BE49-F238E27FC236}">
              <a16:creationId xmlns:a16="http://schemas.microsoft.com/office/drawing/2014/main" id="{3AC81B7D-5288-495B-A037-0E5085B51DD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2" name="テキスト ボックス 581">
          <a:extLst>
            <a:ext uri="{FF2B5EF4-FFF2-40B4-BE49-F238E27FC236}">
              <a16:creationId xmlns:a16="http://schemas.microsoft.com/office/drawing/2014/main" id="{CBE36E28-9A55-47DE-9391-18FB3306E16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3" name="【児童館】&#10;一人当たり面積グラフ枠">
          <a:extLst>
            <a:ext uri="{FF2B5EF4-FFF2-40B4-BE49-F238E27FC236}">
              <a16:creationId xmlns:a16="http://schemas.microsoft.com/office/drawing/2014/main" id="{4E14DB2E-64D0-4815-B2BA-4B18FC35CC2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584" name="直線コネクタ 583">
          <a:extLst>
            <a:ext uri="{FF2B5EF4-FFF2-40B4-BE49-F238E27FC236}">
              <a16:creationId xmlns:a16="http://schemas.microsoft.com/office/drawing/2014/main" id="{5243A9D9-B051-4B2B-AD94-4E618AF9D732}"/>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85" name="【児童館】&#10;一人当たり面積最小値テキスト">
          <a:extLst>
            <a:ext uri="{FF2B5EF4-FFF2-40B4-BE49-F238E27FC236}">
              <a16:creationId xmlns:a16="http://schemas.microsoft.com/office/drawing/2014/main" id="{6709D463-3BF9-4BEA-A072-94E8E78B3D1B}"/>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86" name="直線コネクタ 585">
          <a:extLst>
            <a:ext uri="{FF2B5EF4-FFF2-40B4-BE49-F238E27FC236}">
              <a16:creationId xmlns:a16="http://schemas.microsoft.com/office/drawing/2014/main" id="{EF9BC884-67C8-4437-B014-4BC7F2C1C702}"/>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87" name="【児童館】&#10;一人当たり面積最大値テキスト">
          <a:extLst>
            <a:ext uri="{FF2B5EF4-FFF2-40B4-BE49-F238E27FC236}">
              <a16:creationId xmlns:a16="http://schemas.microsoft.com/office/drawing/2014/main" id="{285AB0DE-2193-49D1-8A57-7B1D6150A0E2}"/>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88" name="直線コネクタ 587">
          <a:extLst>
            <a:ext uri="{FF2B5EF4-FFF2-40B4-BE49-F238E27FC236}">
              <a16:creationId xmlns:a16="http://schemas.microsoft.com/office/drawing/2014/main" id="{6A7F572F-FEBE-4395-A379-94B8A9278AD8}"/>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589" name="【児童館】&#10;一人当たり面積平均値テキスト">
          <a:extLst>
            <a:ext uri="{FF2B5EF4-FFF2-40B4-BE49-F238E27FC236}">
              <a16:creationId xmlns:a16="http://schemas.microsoft.com/office/drawing/2014/main" id="{A76D53A3-79D9-4D08-9F80-1D0873DB7958}"/>
            </a:ext>
          </a:extLst>
        </xdr:cNvPr>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90" name="フローチャート: 判断 589">
          <a:extLst>
            <a:ext uri="{FF2B5EF4-FFF2-40B4-BE49-F238E27FC236}">
              <a16:creationId xmlns:a16="http://schemas.microsoft.com/office/drawing/2014/main" id="{D2C43955-5301-4384-91A0-9FE70D7D828C}"/>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91" name="フローチャート: 判断 590">
          <a:extLst>
            <a:ext uri="{FF2B5EF4-FFF2-40B4-BE49-F238E27FC236}">
              <a16:creationId xmlns:a16="http://schemas.microsoft.com/office/drawing/2014/main" id="{D2EAD341-6B22-45B1-B2FE-7C7391FC36DE}"/>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592" name="フローチャート: 判断 591">
          <a:extLst>
            <a:ext uri="{FF2B5EF4-FFF2-40B4-BE49-F238E27FC236}">
              <a16:creationId xmlns:a16="http://schemas.microsoft.com/office/drawing/2014/main" id="{D26DF32F-E8A8-4AEA-BEE7-00BF005FBB27}"/>
            </a:ext>
          </a:extLst>
        </xdr:cNvPr>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60E75432-FE78-4895-BA0C-9226EA7F2F3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255E6555-B2FD-45F0-B187-7AB49AE664B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EECD605F-6574-44F8-8442-46E985331A7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28574E4D-2E5B-4440-BBBE-07D3A4863C1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96A89D87-4A4A-41AD-8E18-42D010F5B84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25400</xdr:rowOff>
    </xdr:from>
    <xdr:to>
      <xdr:col>116</xdr:col>
      <xdr:colOff>114300</xdr:colOff>
      <xdr:row>82</xdr:row>
      <xdr:rowOff>127000</xdr:rowOff>
    </xdr:to>
    <xdr:sp macro="" textlink="">
      <xdr:nvSpPr>
        <xdr:cNvPr id="598" name="楕円 597">
          <a:extLst>
            <a:ext uri="{FF2B5EF4-FFF2-40B4-BE49-F238E27FC236}">
              <a16:creationId xmlns:a16="http://schemas.microsoft.com/office/drawing/2014/main" id="{59F89996-7680-4BCE-A8A0-A617D6C0B72A}"/>
            </a:ext>
          </a:extLst>
        </xdr:cNvPr>
        <xdr:cNvSpPr/>
      </xdr:nvSpPr>
      <xdr:spPr>
        <a:xfrm>
          <a:off x="22110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48277</xdr:rowOff>
    </xdr:from>
    <xdr:ext cx="469744" cy="259045"/>
    <xdr:sp macro="" textlink="">
      <xdr:nvSpPr>
        <xdr:cNvPr id="599" name="【児童館】&#10;一人当たり面積該当値テキスト">
          <a:extLst>
            <a:ext uri="{FF2B5EF4-FFF2-40B4-BE49-F238E27FC236}">
              <a16:creationId xmlns:a16="http://schemas.microsoft.com/office/drawing/2014/main" id="{234D16F9-AE9E-4FE7-95F3-EB2D664E66AC}"/>
            </a:ext>
          </a:extLst>
        </xdr:cNvPr>
        <xdr:cNvSpPr txBox="1"/>
      </xdr:nvSpPr>
      <xdr:spPr>
        <a:xfrm>
          <a:off x="22199600"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25400</xdr:rowOff>
    </xdr:from>
    <xdr:to>
      <xdr:col>112</xdr:col>
      <xdr:colOff>38100</xdr:colOff>
      <xdr:row>82</xdr:row>
      <xdr:rowOff>127000</xdr:rowOff>
    </xdr:to>
    <xdr:sp macro="" textlink="">
      <xdr:nvSpPr>
        <xdr:cNvPr id="600" name="楕円 599">
          <a:extLst>
            <a:ext uri="{FF2B5EF4-FFF2-40B4-BE49-F238E27FC236}">
              <a16:creationId xmlns:a16="http://schemas.microsoft.com/office/drawing/2014/main" id="{0C4F6E47-5839-4190-B89D-874F1DD40659}"/>
            </a:ext>
          </a:extLst>
        </xdr:cNvPr>
        <xdr:cNvSpPr/>
      </xdr:nvSpPr>
      <xdr:spPr>
        <a:xfrm>
          <a:off x="21272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76200</xdr:rowOff>
    </xdr:from>
    <xdr:to>
      <xdr:col>116</xdr:col>
      <xdr:colOff>63500</xdr:colOff>
      <xdr:row>82</xdr:row>
      <xdr:rowOff>76200</xdr:rowOff>
    </xdr:to>
    <xdr:cxnSp macro="">
      <xdr:nvCxnSpPr>
        <xdr:cNvPr id="601" name="直線コネクタ 600">
          <a:extLst>
            <a:ext uri="{FF2B5EF4-FFF2-40B4-BE49-F238E27FC236}">
              <a16:creationId xmlns:a16="http://schemas.microsoft.com/office/drawing/2014/main" id="{54F92D6D-F1E2-415F-A509-FD9BA55C4089}"/>
            </a:ext>
          </a:extLst>
        </xdr:cNvPr>
        <xdr:cNvCxnSpPr/>
      </xdr:nvCxnSpPr>
      <xdr:spPr>
        <a:xfrm>
          <a:off x="21323300" y="14135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602" name="楕円 601">
          <a:extLst>
            <a:ext uri="{FF2B5EF4-FFF2-40B4-BE49-F238E27FC236}">
              <a16:creationId xmlns:a16="http://schemas.microsoft.com/office/drawing/2014/main" id="{60D79A34-003D-4E35-A40A-98C422CE89A5}"/>
            </a:ext>
          </a:extLst>
        </xdr:cNvPr>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76200</xdr:rowOff>
    </xdr:to>
    <xdr:cxnSp macro="">
      <xdr:nvCxnSpPr>
        <xdr:cNvPr id="603" name="直線コネクタ 602">
          <a:extLst>
            <a:ext uri="{FF2B5EF4-FFF2-40B4-BE49-F238E27FC236}">
              <a16:creationId xmlns:a16="http://schemas.microsoft.com/office/drawing/2014/main" id="{3CD65B34-B7AE-4681-8BCB-FAACB7EC0F39}"/>
            </a:ext>
          </a:extLst>
        </xdr:cNvPr>
        <xdr:cNvCxnSpPr/>
      </xdr:nvCxnSpPr>
      <xdr:spPr>
        <a:xfrm>
          <a:off x="20434300" y="1409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04" name="n_1aveValue【児童館】&#10;一人当たり面積">
          <a:extLst>
            <a:ext uri="{FF2B5EF4-FFF2-40B4-BE49-F238E27FC236}">
              <a16:creationId xmlns:a16="http://schemas.microsoft.com/office/drawing/2014/main" id="{DC517628-0F91-4B11-B0E2-AFFF2BF632EC}"/>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605" name="n_2aveValue【児童館】&#10;一人当たり面積">
          <a:extLst>
            <a:ext uri="{FF2B5EF4-FFF2-40B4-BE49-F238E27FC236}">
              <a16:creationId xmlns:a16="http://schemas.microsoft.com/office/drawing/2014/main" id="{782E1D64-1C06-4C55-8309-7148EC8836ED}"/>
            </a:ext>
          </a:extLst>
        </xdr:cNvPr>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143527</xdr:rowOff>
    </xdr:from>
    <xdr:ext cx="469744" cy="259045"/>
    <xdr:sp macro="" textlink="">
      <xdr:nvSpPr>
        <xdr:cNvPr id="606" name="n_1mainValue【児童館】&#10;一人当たり面積">
          <a:extLst>
            <a:ext uri="{FF2B5EF4-FFF2-40B4-BE49-F238E27FC236}">
              <a16:creationId xmlns:a16="http://schemas.microsoft.com/office/drawing/2014/main" id="{4F9CA0B8-8EC7-4963-9463-9DD1083C40AF}"/>
            </a:ext>
          </a:extLst>
        </xdr:cNvPr>
        <xdr:cNvSpPr txBox="1"/>
      </xdr:nvSpPr>
      <xdr:spPr>
        <a:xfrm>
          <a:off x="21075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607" name="n_2mainValue【児童館】&#10;一人当たり面積">
          <a:extLst>
            <a:ext uri="{FF2B5EF4-FFF2-40B4-BE49-F238E27FC236}">
              <a16:creationId xmlns:a16="http://schemas.microsoft.com/office/drawing/2014/main" id="{19B4E9DF-077C-4F1C-BA1A-73F9726CFB2A}"/>
            </a:ext>
          </a:extLst>
        </xdr:cNvPr>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a:extLst>
            <a:ext uri="{FF2B5EF4-FFF2-40B4-BE49-F238E27FC236}">
              <a16:creationId xmlns:a16="http://schemas.microsoft.com/office/drawing/2014/main" id="{E0C638D9-6472-4E05-88AE-89FDF690711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a:extLst>
            <a:ext uri="{FF2B5EF4-FFF2-40B4-BE49-F238E27FC236}">
              <a16:creationId xmlns:a16="http://schemas.microsoft.com/office/drawing/2014/main" id="{EDA9845F-CE58-4055-8431-899C199B882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a:extLst>
            <a:ext uri="{FF2B5EF4-FFF2-40B4-BE49-F238E27FC236}">
              <a16:creationId xmlns:a16="http://schemas.microsoft.com/office/drawing/2014/main" id="{C62D523E-F002-4D8C-A82D-E5F8873578C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a:extLst>
            <a:ext uri="{FF2B5EF4-FFF2-40B4-BE49-F238E27FC236}">
              <a16:creationId xmlns:a16="http://schemas.microsoft.com/office/drawing/2014/main" id="{F1CF573C-8D8E-46A2-BD53-601207EDE88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a:extLst>
            <a:ext uri="{FF2B5EF4-FFF2-40B4-BE49-F238E27FC236}">
              <a16:creationId xmlns:a16="http://schemas.microsoft.com/office/drawing/2014/main" id="{C71B49F9-BDA3-4D6C-82AC-A1A99F5628B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a:extLst>
            <a:ext uri="{FF2B5EF4-FFF2-40B4-BE49-F238E27FC236}">
              <a16:creationId xmlns:a16="http://schemas.microsoft.com/office/drawing/2014/main" id="{A2A102B6-8BA4-462A-9E2F-FEB064A354D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a:extLst>
            <a:ext uri="{FF2B5EF4-FFF2-40B4-BE49-F238E27FC236}">
              <a16:creationId xmlns:a16="http://schemas.microsoft.com/office/drawing/2014/main" id="{476A9B7C-CF6F-4D35-8802-9816FFA6E11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a:extLst>
            <a:ext uri="{FF2B5EF4-FFF2-40B4-BE49-F238E27FC236}">
              <a16:creationId xmlns:a16="http://schemas.microsoft.com/office/drawing/2014/main" id="{38FD4750-6C2D-47B0-8F35-219A67E1DEC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a:extLst>
            <a:ext uri="{FF2B5EF4-FFF2-40B4-BE49-F238E27FC236}">
              <a16:creationId xmlns:a16="http://schemas.microsoft.com/office/drawing/2014/main" id="{5CEACE3F-09DA-4E94-BE13-309BD3ED656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a:extLst>
            <a:ext uri="{FF2B5EF4-FFF2-40B4-BE49-F238E27FC236}">
              <a16:creationId xmlns:a16="http://schemas.microsoft.com/office/drawing/2014/main" id="{0BFBF066-7E13-49C4-86C7-73FA7BCA766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8" name="テキスト ボックス 617">
          <a:extLst>
            <a:ext uri="{FF2B5EF4-FFF2-40B4-BE49-F238E27FC236}">
              <a16:creationId xmlns:a16="http://schemas.microsoft.com/office/drawing/2014/main" id="{CC212240-F04E-4CBF-86F3-C8F1F4493A0C}"/>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9" name="直線コネクタ 618">
          <a:extLst>
            <a:ext uri="{FF2B5EF4-FFF2-40B4-BE49-F238E27FC236}">
              <a16:creationId xmlns:a16="http://schemas.microsoft.com/office/drawing/2014/main" id="{CFE71322-F23B-4397-B917-2D2CD22CD2B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0" name="テキスト ボックス 619">
          <a:extLst>
            <a:ext uri="{FF2B5EF4-FFF2-40B4-BE49-F238E27FC236}">
              <a16:creationId xmlns:a16="http://schemas.microsoft.com/office/drawing/2014/main" id="{B5283F7B-0530-4E95-9A3E-973985E1D97B}"/>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1" name="直線コネクタ 620">
          <a:extLst>
            <a:ext uri="{FF2B5EF4-FFF2-40B4-BE49-F238E27FC236}">
              <a16:creationId xmlns:a16="http://schemas.microsoft.com/office/drawing/2014/main" id="{8FC164D9-7E81-4B0C-BED2-20E4F04C5F4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2" name="テキスト ボックス 621">
          <a:extLst>
            <a:ext uri="{FF2B5EF4-FFF2-40B4-BE49-F238E27FC236}">
              <a16:creationId xmlns:a16="http://schemas.microsoft.com/office/drawing/2014/main" id="{3A9CEA1E-FE9D-4B9F-AC01-7BDE950512E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3" name="直線コネクタ 622">
          <a:extLst>
            <a:ext uri="{FF2B5EF4-FFF2-40B4-BE49-F238E27FC236}">
              <a16:creationId xmlns:a16="http://schemas.microsoft.com/office/drawing/2014/main" id="{836B83D7-1EDD-4080-A191-E4225E4B8E9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4" name="テキスト ボックス 623">
          <a:extLst>
            <a:ext uri="{FF2B5EF4-FFF2-40B4-BE49-F238E27FC236}">
              <a16:creationId xmlns:a16="http://schemas.microsoft.com/office/drawing/2014/main" id="{1543AABC-42C2-4D96-8DD8-7F2EED472E4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5" name="直線コネクタ 624">
          <a:extLst>
            <a:ext uri="{FF2B5EF4-FFF2-40B4-BE49-F238E27FC236}">
              <a16:creationId xmlns:a16="http://schemas.microsoft.com/office/drawing/2014/main" id="{835D4BA1-B192-47E1-82C4-6732D413A39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6" name="テキスト ボックス 625">
          <a:extLst>
            <a:ext uri="{FF2B5EF4-FFF2-40B4-BE49-F238E27FC236}">
              <a16:creationId xmlns:a16="http://schemas.microsoft.com/office/drawing/2014/main" id="{2A4038A5-E802-4A63-A62A-A4ED2983E55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7" name="直線コネクタ 626">
          <a:extLst>
            <a:ext uri="{FF2B5EF4-FFF2-40B4-BE49-F238E27FC236}">
              <a16:creationId xmlns:a16="http://schemas.microsoft.com/office/drawing/2014/main" id="{4E0240C1-46C0-4BEA-9C58-131B53C15A4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8" name="テキスト ボックス 627">
          <a:extLst>
            <a:ext uri="{FF2B5EF4-FFF2-40B4-BE49-F238E27FC236}">
              <a16:creationId xmlns:a16="http://schemas.microsoft.com/office/drawing/2014/main" id="{A8986246-EECD-4FC9-BFFE-47D2509AF5DF}"/>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a:extLst>
            <a:ext uri="{FF2B5EF4-FFF2-40B4-BE49-F238E27FC236}">
              <a16:creationId xmlns:a16="http://schemas.microsoft.com/office/drawing/2014/main" id="{F33EEE95-6C5B-41ED-A5C6-40AEDDB7290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0" name="テキスト ボックス 629">
          <a:extLst>
            <a:ext uri="{FF2B5EF4-FFF2-40B4-BE49-F238E27FC236}">
              <a16:creationId xmlns:a16="http://schemas.microsoft.com/office/drawing/2014/main" id="{E5BC8ABF-6344-4268-9ADC-8C141ECB16A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公民館】&#10;有形固定資産減価償却率グラフ枠">
          <a:extLst>
            <a:ext uri="{FF2B5EF4-FFF2-40B4-BE49-F238E27FC236}">
              <a16:creationId xmlns:a16="http://schemas.microsoft.com/office/drawing/2014/main" id="{C895571A-E814-4E9D-A492-15FFC3B51A8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156211</xdr:rowOff>
    </xdr:to>
    <xdr:cxnSp macro="">
      <xdr:nvCxnSpPr>
        <xdr:cNvPr id="632" name="直線コネクタ 631">
          <a:extLst>
            <a:ext uri="{FF2B5EF4-FFF2-40B4-BE49-F238E27FC236}">
              <a16:creationId xmlns:a16="http://schemas.microsoft.com/office/drawing/2014/main" id="{E878CA29-4E9F-401F-8B2F-072355F4BF28}"/>
            </a:ext>
          </a:extLst>
        </xdr:cNvPr>
        <xdr:cNvCxnSpPr/>
      </xdr:nvCxnSpPr>
      <xdr:spPr>
        <a:xfrm flipV="1">
          <a:off x="16318864" y="17400270"/>
          <a:ext cx="0" cy="1101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633" name="【公民館】&#10;有形固定資産減価償却率最小値テキスト">
          <a:extLst>
            <a:ext uri="{FF2B5EF4-FFF2-40B4-BE49-F238E27FC236}">
              <a16:creationId xmlns:a16="http://schemas.microsoft.com/office/drawing/2014/main" id="{538863B6-C3C8-40BA-89B6-1F7DC61820F1}"/>
            </a:ext>
          </a:extLst>
        </xdr:cNvPr>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634" name="直線コネクタ 633">
          <a:extLst>
            <a:ext uri="{FF2B5EF4-FFF2-40B4-BE49-F238E27FC236}">
              <a16:creationId xmlns:a16="http://schemas.microsoft.com/office/drawing/2014/main" id="{7E05FFCB-4508-410D-8C59-B982D983D9A2}"/>
            </a:ext>
          </a:extLst>
        </xdr:cNvPr>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635" name="【公民館】&#10;有形固定資産減価償却率最大値テキスト">
          <a:extLst>
            <a:ext uri="{FF2B5EF4-FFF2-40B4-BE49-F238E27FC236}">
              <a16:creationId xmlns:a16="http://schemas.microsoft.com/office/drawing/2014/main" id="{85B616A4-7C0A-4F02-886B-C3C35BD6975A}"/>
            </a:ext>
          </a:extLst>
        </xdr:cNvPr>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636" name="直線コネクタ 635">
          <a:extLst>
            <a:ext uri="{FF2B5EF4-FFF2-40B4-BE49-F238E27FC236}">
              <a16:creationId xmlns:a16="http://schemas.microsoft.com/office/drawing/2014/main" id="{06297560-2E7F-45D9-8F5E-E832B97C080B}"/>
            </a:ext>
          </a:extLst>
        </xdr:cNvPr>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3827</xdr:rowOff>
    </xdr:from>
    <xdr:ext cx="405111" cy="259045"/>
    <xdr:sp macro="" textlink="">
      <xdr:nvSpPr>
        <xdr:cNvPr id="637" name="【公民館】&#10;有形固定資産減価償却率平均値テキスト">
          <a:extLst>
            <a:ext uri="{FF2B5EF4-FFF2-40B4-BE49-F238E27FC236}">
              <a16:creationId xmlns:a16="http://schemas.microsoft.com/office/drawing/2014/main" id="{61018CDD-8286-44F5-8B0D-03BDE27A2FC8}"/>
            </a:ext>
          </a:extLst>
        </xdr:cNvPr>
        <xdr:cNvSpPr txBox="1"/>
      </xdr:nvSpPr>
      <xdr:spPr>
        <a:xfrm>
          <a:off x="16357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638" name="フローチャート: 判断 637">
          <a:extLst>
            <a:ext uri="{FF2B5EF4-FFF2-40B4-BE49-F238E27FC236}">
              <a16:creationId xmlns:a16="http://schemas.microsoft.com/office/drawing/2014/main" id="{7DFFD341-30AB-4E41-B0F5-42DE37EC70BE}"/>
            </a:ext>
          </a:extLst>
        </xdr:cNvPr>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39" name="フローチャート: 判断 638">
          <a:extLst>
            <a:ext uri="{FF2B5EF4-FFF2-40B4-BE49-F238E27FC236}">
              <a16:creationId xmlns:a16="http://schemas.microsoft.com/office/drawing/2014/main" id="{6DCC2AD6-8849-4FFF-9F39-B268761F7096}"/>
            </a:ext>
          </a:extLst>
        </xdr:cNvPr>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8255</xdr:rowOff>
    </xdr:from>
    <xdr:to>
      <xdr:col>76</xdr:col>
      <xdr:colOff>165100</xdr:colOff>
      <xdr:row>105</xdr:row>
      <xdr:rowOff>109855</xdr:rowOff>
    </xdr:to>
    <xdr:sp macro="" textlink="">
      <xdr:nvSpPr>
        <xdr:cNvPr id="640" name="フローチャート: 判断 639">
          <a:extLst>
            <a:ext uri="{FF2B5EF4-FFF2-40B4-BE49-F238E27FC236}">
              <a16:creationId xmlns:a16="http://schemas.microsoft.com/office/drawing/2014/main" id="{16C43D90-08D0-4BE9-8719-5EB4F0EDB86F}"/>
            </a:ext>
          </a:extLst>
        </xdr:cNvPr>
        <xdr:cNvSpPr/>
      </xdr:nvSpPr>
      <xdr:spPr>
        <a:xfrm>
          <a:off x="1454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CF0510A1-4FE7-45A9-B07B-82FAA9D96C1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13E1F254-A780-44CE-A0B3-169E263E0E1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D71DDE76-5CB8-43ED-9C69-FD816D195FD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8515831D-C7B8-418D-8037-E7A984A9759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EA200F7D-C6C9-40EB-BE3D-2AE149DBFA5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33020</xdr:rowOff>
    </xdr:from>
    <xdr:to>
      <xdr:col>85</xdr:col>
      <xdr:colOff>177800</xdr:colOff>
      <xdr:row>101</xdr:row>
      <xdr:rowOff>134620</xdr:rowOff>
    </xdr:to>
    <xdr:sp macro="" textlink="">
      <xdr:nvSpPr>
        <xdr:cNvPr id="646" name="楕円 645">
          <a:extLst>
            <a:ext uri="{FF2B5EF4-FFF2-40B4-BE49-F238E27FC236}">
              <a16:creationId xmlns:a16="http://schemas.microsoft.com/office/drawing/2014/main" id="{039AEA32-CD8E-40B7-ADB8-C0259018B9F2}"/>
            </a:ext>
          </a:extLst>
        </xdr:cNvPr>
        <xdr:cNvSpPr/>
      </xdr:nvSpPr>
      <xdr:spPr>
        <a:xfrm>
          <a:off x="16268700" y="1734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157497</xdr:rowOff>
    </xdr:from>
    <xdr:ext cx="405111" cy="259045"/>
    <xdr:sp macro="" textlink="">
      <xdr:nvSpPr>
        <xdr:cNvPr id="647" name="【公民館】&#10;有形固定資産減価償却率該当値テキスト">
          <a:extLst>
            <a:ext uri="{FF2B5EF4-FFF2-40B4-BE49-F238E27FC236}">
              <a16:creationId xmlns:a16="http://schemas.microsoft.com/office/drawing/2014/main" id="{24BA40D3-A191-4BF7-BAC1-BFC1807E040B}"/>
            </a:ext>
          </a:extLst>
        </xdr:cNvPr>
        <xdr:cNvSpPr txBox="1"/>
      </xdr:nvSpPr>
      <xdr:spPr>
        <a:xfrm>
          <a:off x="16357600" y="1730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23495</xdr:rowOff>
    </xdr:from>
    <xdr:to>
      <xdr:col>81</xdr:col>
      <xdr:colOff>101600</xdr:colOff>
      <xdr:row>101</xdr:row>
      <xdr:rowOff>125095</xdr:rowOff>
    </xdr:to>
    <xdr:sp macro="" textlink="">
      <xdr:nvSpPr>
        <xdr:cNvPr id="648" name="楕円 647">
          <a:extLst>
            <a:ext uri="{FF2B5EF4-FFF2-40B4-BE49-F238E27FC236}">
              <a16:creationId xmlns:a16="http://schemas.microsoft.com/office/drawing/2014/main" id="{825A7FBF-327B-4F11-B30B-D8974BC02A2B}"/>
            </a:ext>
          </a:extLst>
        </xdr:cNvPr>
        <xdr:cNvSpPr/>
      </xdr:nvSpPr>
      <xdr:spPr>
        <a:xfrm>
          <a:off x="15430500" y="173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74295</xdr:rowOff>
    </xdr:from>
    <xdr:to>
      <xdr:col>85</xdr:col>
      <xdr:colOff>127000</xdr:colOff>
      <xdr:row>101</xdr:row>
      <xdr:rowOff>83820</xdr:rowOff>
    </xdr:to>
    <xdr:cxnSp macro="">
      <xdr:nvCxnSpPr>
        <xdr:cNvPr id="649" name="直線コネクタ 648">
          <a:extLst>
            <a:ext uri="{FF2B5EF4-FFF2-40B4-BE49-F238E27FC236}">
              <a16:creationId xmlns:a16="http://schemas.microsoft.com/office/drawing/2014/main" id="{8ADDB1D2-DD50-43C8-B909-A8B74AD21E33}"/>
            </a:ext>
          </a:extLst>
        </xdr:cNvPr>
        <xdr:cNvCxnSpPr/>
      </xdr:nvCxnSpPr>
      <xdr:spPr>
        <a:xfrm>
          <a:off x="15481300" y="173907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19686</xdr:rowOff>
    </xdr:from>
    <xdr:to>
      <xdr:col>76</xdr:col>
      <xdr:colOff>165100</xdr:colOff>
      <xdr:row>101</xdr:row>
      <xdr:rowOff>121286</xdr:rowOff>
    </xdr:to>
    <xdr:sp macro="" textlink="">
      <xdr:nvSpPr>
        <xdr:cNvPr id="650" name="楕円 649">
          <a:extLst>
            <a:ext uri="{FF2B5EF4-FFF2-40B4-BE49-F238E27FC236}">
              <a16:creationId xmlns:a16="http://schemas.microsoft.com/office/drawing/2014/main" id="{54FF3110-7EB4-4FBD-96EE-B3541376E755}"/>
            </a:ext>
          </a:extLst>
        </xdr:cNvPr>
        <xdr:cNvSpPr/>
      </xdr:nvSpPr>
      <xdr:spPr>
        <a:xfrm>
          <a:off x="14541500" y="17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70486</xdr:rowOff>
    </xdr:from>
    <xdr:to>
      <xdr:col>81</xdr:col>
      <xdr:colOff>50800</xdr:colOff>
      <xdr:row>101</xdr:row>
      <xdr:rowOff>74295</xdr:rowOff>
    </xdr:to>
    <xdr:cxnSp macro="">
      <xdr:nvCxnSpPr>
        <xdr:cNvPr id="651" name="直線コネクタ 650">
          <a:extLst>
            <a:ext uri="{FF2B5EF4-FFF2-40B4-BE49-F238E27FC236}">
              <a16:creationId xmlns:a16="http://schemas.microsoft.com/office/drawing/2014/main" id="{D8554AA1-5982-467F-BF46-76DFB01BE01F}"/>
            </a:ext>
          </a:extLst>
        </xdr:cNvPr>
        <xdr:cNvCxnSpPr/>
      </xdr:nvCxnSpPr>
      <xdr:spPr>
        <a:xfrm>
          <a:off x="14592300" y="173869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52" name="n_1aveValue【公民館】&#10;有形固定資産減価償却率">
          <a:extLst>
            <a:ext uri="{FF2B5EF4-FFF2-40B4-BE49-F238E27FC236}">
              <a16:creationId xmlns:a16="http://schemas.microsoft.com/office/drawing/2014/main" id="{A27A0FC0-68AF-4196-B1DE-A0ADEFCECCFA}"/>
            </a:ext>
          </a:extLst>
        </xdr:cNvPr>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100982</xdr:rowOff>
    </xdr:from>
    <xdr:ext cx="405111" cy="259045"/>
    <xdr:sp macro="" textlink="">
      <xdr:nvSpPr>
        <xdr:cNvPr id="653" name="n_2aveValue【公民館】&#10;有形固定資産減価償却率">
          <a:extLst>
            <a:ext uri="{FF2B5EF4-FFF2-40B4-BE49-F238E27FC236}">
              <a16:creationId xmlns:a16="http://schemas.microsoft.com/office/drawing/2014/main" id="{67CF4363-824C-4641-8627-D478E80F8BCB}"/>
            </a:ext>
          </a:extLst>
        </xdr:cNvPr>
        <xdr:cNvSpPr txBox="1"/>
      </xdr:nvSpPr>
      <xdr:spPr>
        <a:xfrm>
          <a:off x="14389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141622</xdr:rowOff>
    </xdr:from>
    <xdr:ext cx="405111" cy="259045"/>
    <xdr:sp macro="" textlink="">
      <xdr:nvSpPr>
        <xdr:cNvPr id="654" name="n_1mainValue【公民館】&#10;有形固定資産減価償却率">
          <a:extLst>
            <a:ext uri="{FF2B5EF4-FFF2-40B4-BE49-F238E27FC236}">
              <a16:creationId xmlns:a16="http://schemas.microsoft.com/office/drawing/2014/main" id="{6AF3C5E1-B902-4EF2-877B-830B5B2BE6D4}"/>
            </a:ext>
          </a:extLst>
        </xdr:cNvPr>
        <xdr:cNvSpPr txBox="1"/>
      </xdr:nvSpPr>
      <xdr:spPr>
        <a:xfrm>
          <a:off x="15266044" y="1711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137813</xdr:rowOff>
    </xdr:from>
    <xdr:ext cx="405111" cy="259045"/>
    <xdr:sp macro="" textlink="">
      <xdr:nvSpPr>
        <xdr:cNvPr id="655" name="n_2mainValue【公民館】&#10;有形固定資産減価償却率">
          <a:extLst>
            <a:ext uri="{FF2B5EF4-FFF2-40B4-BE49-F238E27FC236}">
              <a16:creationId xmlns:a16="http://schemas.microsoft.com/office/drawing/2014/main" id="{FD5055B5-9B06-490D-A8A0-B313F4325746}"/>
            </a:ext>
          </a:extLst>
        </xdr:cNvPr>
        <xdr:cNvSpPr txBox="1"/>
      </xdr:nvSpPr>
      <xdr:spPr>
        <a:xfrm>
          <a:off x="14389744" y="1711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a:extLst>
            <a:ext uri="{FF2B5EF4-FFF2-40B4-BE49-F238E27FC236}">
              <a16:creationId xmlns:a16="http://schemas.microsoft.com/office/drawing/2014/main" id="{6D191591-67B3-4B5E-B66F-D12136357CA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a:extLst>
            <a:ext uri="{FF2B5EF4-FFF2-40B4-BE49-F238E27FC236}">
              <a16:creationId xmlns:a16="http://schemas.microsoft.com/office/drawing/2014/main" id="{4CF4F902-C3A1-483F-9717-ADDAEA181E3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a:extLst>
            <a:ext uri="{FF2B5EF4-FFF2-40B4-BE49-F238E27FC236}">
              <a16:creationId xmlns:a16="http://schemas.microsoft.com/office/drawing/2014/main" id="{BCA33E03-BFB3-4335-A557-19E1B0465D9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a:extLst>
            <a:ext uri="{FF2B5EF4-FFF2-40B4-BE49-F238E27FC236}">
              <a16:creationId xmlns:a16="http://schemas.microsoft.com/office/drawing/2014/main" id="{20A3732B-61A8-4FCA-AD6D-0AE82662EE2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a:extLst>
            <a:ext uri="{FF2B5EF4-FFF2-40B4-BE49-F238E27FC236}">
              <a16:creationId xmlns:a16="http://schemas.microsoft.com/office/drawing/2014/main" id="{A50BD586-F6AD-4771-9FA3-2F62F0E8206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a:extLst>
            <a:ext uri="{FF2B5EF4-FFF2-40B4-BE49-F238E27FC236}">
              <a16:creationId xmlns:a16="http://schemas.microsoft.com/office/drawing/2014/main" id="{25ABFE3B-0DA8-429E-8E40-C06CCC04884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a:extLst>
            <a:ext uri="{FF2B5EF4-FFF2-40B4-BE49-F238E27FC236}">
              <a16:creationId xmlns:a16="http://schemas.microsoft.com/office/drawing/2014/main" id="{E71F9C54-7E21-4286-9DA6-AA15EFF28B3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a:extLst>
            <a:ext uri="{FF2B5EF4-FFF2-40B4-BE49-F238E27FC236}">
              <a16:creationId xmlns:a16="http://schemas.microsoft.com/office/drawing/2014/main" id="{302D05E8-7F2D-4905-B565-FBD2987910D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a:extLst>
            <a:ext uri="{FF2B5EF4-FFF2-40B4-BE49-F238E27FC236}">
              <a16:creationId xmlns:a16="http://schemas.microsoft.com/office/drawing/2014/main" id="{57738D8A-968D-48B3-AD7F-0D2165EE453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a:extLst>
            <a:ext uri="{FF2B5EF4-FFF2-40B4-BE49-F238E27FC236}">
              <a16:creationId xmlns:a16="http://schemas.microsoft.com/office/drawing/2014/main" id="{19D09098-5692-4499-B78E-F7BF52BBC8B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6" name="直線コネクタ 665">
          <a:extLst>
            <a:ext uri="{FF2B5EF4-FFF2-40B4-BE49-F238E27FC236}">
              <a16:creationId xmlns:a16="http://schemas.microsoft.com/office/drawing/2014/main" id="{54927C71-7C0B-4CD4-9509-8B0133E4F65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7" name="テキスト ボックス 666">
          <a:extLst>
            <a:ext uri="{FF2B5EF4-FFF2-40B4-BE49-F238E27FC236}">
              <a16:creationId xmlns:a16="http://schemas.microsoft.com/office/drawing/2014/main" id="{AA5C7DB4-2F13-4D66-B7B7-32DF95015AF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8" name="直線コネクタ 667">
          <a:extLst>
            <a:ext uri="{FF2B5EF4-FFF2-40B4-BE49-F238E27FC236}">
              <a16:creationId xmlns:a16="http://schemas.microsoft.com/office/drawing/2014/main" id="{D96DFEDA-5F38-42BF-B2A9-17B5C54D38F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9" name="テキスト ボックス 668">
          <a:extLst>
            <a:ext uri="{FF2B5EF4-FFF2-40B4-BE49-F238E27FC236}">
              <a16:creationId xmlns:a16="http://schemas.microsoft.com/office/drawing/2014/main" id="{AF6C9EF0-64EF-450D-8AD0-70AFCDC9291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0" name="直線コネクタ 669">
          <a:extLst>
            <a:ext uri="{FF2B5EF4-FFF2-40B4-BE49-F238E27FC236}">
              <a16:creationId xmlns:a16="http://schemas.microsoft.com/office/drawing/2014/main" id="{54E62AD6-9B9F-48D1-802E-2E9E1C99FBF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1" name="テキスト ボックス 670">
          <a:extLst>
            <a:ext uri="{FF2B5EF4-FFF2-40B4-BE49-F238E27FC236}">
              <a16:creationId xmlns:a16="http://schemas.microsoft.com/office/drawing/2014/main" id="{98944803-EC4B-43A3-BC72-0B3AEEC5E7F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2" name="直線コネクタ 671">
          <a:extLst>
            <a:ext uri="{FF2B5EF4-FFF2-40B4-BE49-F238E27FC236}">
              <a16:creationId xmlns:a16="http://schemas.microsoft.com/office/drawing/2014/main" id="{3065070D-8395-4951-A206-575A6E64148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3" name="テキスト ボックス 672">
          <a:extLst>
            <a:ext uri="{FF2B5EF4-FFF2-40B4-BE49-F238E27FC236}">
              <a16:creationId xmlns:a16="http://schemas.microsoft.com/office/drawing/2014/main" id="{0682268C-A3FC-42F0-840E-78B29675290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4" name="直線コネクタ 673">
          <a:extLst>
            <a:ext uri="{FF2B5EF4-FFF2-40B4-BE49-F238E27FC236}">
              <a16:creationId xmlns:a16="http://schemas.microsoft.com/office/drawing/2014/main" id="{08601494-2344-4D94-BFDD-A5BEC29C92F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5" name="テキスト ボックス 674">
          <a:extLst>
            <a:ext uri="{FF2B5EF4-FFF2-40B4-BE49-F238E27FC236}">
              <a16:creationId xmlns:a16="http://schemas.microsoft.com/office/drawing/2014/main" id="{EA76AC5B-9953-4F43-BA50-F4F6BBFF38B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a:extLst>
            <a:ext uri="{FF2B5EF4-FFF2-40B4-BE49-F238E27FC236}">
              <a16:creationId xmlns:a16="http://schemas.microsoft.com/office/drawing/2014/main" id="{76054F05-4710-4D76-91F4-1C117E599E2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a:extLst>
            <a:ext uri="{FF2B5EF4-FFF2-40B4-BE49-F238E27FC236}">
              <a16:creationId xmlns:a16="http://schemas.microsoft.com/office/drawing/2014/main" id="{28EE9F12-7A33-463D-B2C7-4DB85EECB33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公民館】&#10;一人当たり面積グラフ枠">
          <a:extLst>
            <a:ext uri="{FF2B5EF4-FFF2-40B4-BE49-F238E27FC236}">
              <a16:creationId xmlns:a16="http://schemas.microsoft.com/office/drawing/2014/main" id="{14D2DB94-5E26-4572-BAAA-1AF80E759E7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133350</xdr:rowOff>
    </xdr:to>
    <xdr:cxnSp macro="">
      <xdr:nvCxnSpPr>
        <xdr:cNvPr id="679" name="直線コネクタ 678">
          <a:extLst>
            <a:ext uri="{FF2B5EF4-FFF2-40B4-BE49-F238E27FC236}">
              <a16:creationId xmlns:a16="http://schemas.microsoft.com/office/drawing/2014/main" id="{E123C32B-F6D2-48A3-8EF5-D958460145E5}"/>
            </a:ext>
          </a:extLst>
        </xdr:cNvPr>
        <xdr:cNvCxnSpPr/>
      </xdr:nvCxnSpPr>
      <xdr:spPr>
        <a:xfrm flipV="1">
          <a:off x="22160864" y="1718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680" name="【公民館】&#10;一人当たり面積最小値テキスト">
          <a:extLst>
            <a:ext uri="{FF2B5EF4-FFF2-40B4-BE49-F238E27FC236}">
              <a16:creationId xmlns:a16="http://schemas.microsoft.com/office/drawing/2014/main" id="{C74405C4-6554-4529-A9E5-2381882BA7D5}"/>
            </a:ext>
          </a:extLst>
        </xdr:cNvPr>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681" name="直線コネクタ 680">
          <a:extLst>
            <a:ext uri="{FF2B5EF4-FFF2-40B4-BE49-F238E27FC236}">
              <a16:creationId xmlns:a16="http://schemas.microsoft.com/office/drawing/2014/main" id="{672DDCA7-A09F-406D-ADC9-312EA268EB3F}"/>
            </a:ext>
          </a:extLst>
        </xdr:cNvPr>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682" name="【公民館】&#10;一人当たり面積最大値テキスト">
          <a:extLst>
            <a:ext uri="{FF2B5EF4-FFF2-40B4-BE49-F238E27FC236}">
              <a16:creationId xmlns:a16="http://schemas.microsoft.com/office/drawing/2014/main" id="{3173AF20-4D3A-4656-BEF7-F49E0A987636}"/>
            </a:ext>
          </a:extLst>
        </xdr:cNvPr>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683" name="直線コネクタ 682">
          <a:extLst>
            <a:ext uri="{FF2B5EF4-FFF2-40B4-BE49-F238E27FC236}">
              <a16:creationId xmlns:a16="http://schemas.microsoft.com/office/drawing/2014/main" id="{EFA1DFBA-9C4A-4146-BDEE-0EE9533C0716}"/>
            </a:ext>
          </a:extLst>
        </xdr:cNvPr>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162577</xdr:rowOff>
    </xdr:from>
    <xdr:ext cx="469744" cy="259045"/>
    <xdr:sp macro="" textlink="">
      <xdr:nvSpPr>
        <xdr:cNvPr id="684" name="【公民館】&#10;一人当たり面積平均値テキスト">
          <a:extLst>
            <a:ext uri="{FF2B5EF4-FFF2-40B4-BE49-F238E27FC236}">
              <a16:creationId xmlns:a16="http://schemas.microsoft.com/office/drawing/2014/main" id="{B51256C8-CBB5-40E6-82AB-371E4746B0D3}"/>
            </a:ext>
          </a:extLst>
        </xdr:cNvPr>
        <xdr:cNvSpPr txBox="1"/>
      </xdr:nvSpPr>
      <xdr:spPr>
        <a:xfrm>
          <a:off x="22199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685" name="フローチャート: 判断 684">
          <a:extLst>
            <a:ext uri="{FF2B5EF4-FFF2-40B4-BE49-F238E27FC236}">
              <a16:creationId xmlns:a16="http://schemas.microsoft.com/office/drawing/2014/main" id="{B798A14B-9D7E-4D55-8FAB-B716F05B0501}"/>
            </a:ext>
          </a:extLst>
        </xdr:cNvPr>
        <xdr:cNvSpPr/>
      </xdr:nvSpPr>
      <xdr:spPr>
        <a:xfrm>
          <a:off x="22110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101600</xdr:rowOff>
    </xdr:from>
    <xdr:to>
      <xdr:col>112</xdr:col>
      <xdr:colOff>38100</xdr:colOff>
      <xdr:row>105</xdr:row>
      <xdr:rowOff>31750</xdr:rowOff>
    </xdr:to>
    <xdr:sp macro="" textlink="">
      <xdr:nvSpPr>
        <xdr:cNvPr id="686" name="フローチャート: 判断 685">
          <a:extLst>
            <a:ext uri="{FF2B5EF4-FFF2-40B4-BE49-F238E27FC236}">
              <a16:creationId xmlns:a16="http://schemas.microsoft.com/office/drawing/2014/main" id="{A5B09F48-668E-4CA9-8834-820C5155C6DF}"/>
            </a:ext>
          </a:extLst>
        </xdr:cNvPr>
        <xdr:cNvSpPr/>
      </xdr:nvSpPr>
      <xdr:spPr>
        <a:xfrm>
          <a:off x="21272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82550</xdr:rowOff>
    </xdr:from>
    <xdr:to>
      <xdr:col>107</xdr:col>
      <xdr:colOff>101600</xdr:colOff>
      <xdr:row>103</xdr:row>
      <xdr:rowOff>12700</xdr:rowOff>
    </xdr:to>
    <xdr:sp macro="" textlink="">
      <xdr:nvSpPr>
        <xdr:cNvPr id="687" name="フローチャート: 判断 686">
          <a:extLst>
            <a:ext uri="{FF2B5EF4-FFF2-40B4-BE49-F238E27FC236}">
              <a16:creationId xmlns:a16="http://schemas.microsoft.com/office/drawing/2014/main" id="{7DD7A9DE-34B3-48D6-A46D-1200424DF25C}"/>
            </a:ext>
          </a:extLst>
        </xdr:cNvPr>
        <xdr:cNvSpPr/>
      </xdr:nvSpPr>
      <xdr:spPr>
        <a:xfrm>
          <a:off x="20383500" y="1757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E072A144-783D-410E-9EF1-3300C277F1E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D924D8A3-5D98-4D9F-86F2-EB894EBFF43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D00DC694-28E6-43AB-B8EB-985F5EF903F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B7ECFD8A-E2E1-45CD-B9A0-0B18D65A316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7D5BEFDE-7B84-41D5-93CF-B3740F158E8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25400</xdr:rowOff>
    </xdr:from>
    <xdr:to>
      <xdr:col>116</xdr:col>
      <xdr:colOff>114300</xdr:colOff>
      <xdr:row>108</xdr:row>
      <xdr:rowOff>127000</xdr:rowOff>
    </xdr:to>
    <xdr:sp macro="" textlink="">
      <xdr:nvSpPr>
        <xdr:cNvPr id="693" name="楕円 692">
          <a:extLst>
            <a:ext uri="{FF2B5EF4-FFF2-40B4-BE49-F238E27FC236}">
              <a16:creationId xmlns:a16="http://schemas.microsoft.com/office/drawing/2014/main" id="{95AA9869-60CF-4CD6-84A8-BA3C4FE44CA5}"/>
            </a:ext>
          </a:extLst>
        </xdr:cNvPr>
        <xdr:cNvSpPr/>
      </xdr:nvSpPr>
      <xdr:spPr>
        <a:xfrm>
          <a:off x="22110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111777</xdr:rowOff>
    </xdr:from>
    <xdr:ext cx="469744" cy="259045"/>
    <xdr:sp macro="" textlink="">
      <xdr:nvSpPr>
        <xdr:cNvPr id="694" name="【公民館】&#10;一人当たり面積該当値テキスト">
          <a:extLst>
            <a:ext uri="{FF2B5EF4-FFF2-40B4-BE49-F238E27FC236}">
              <a16:creationId xmlns:a16="http://schemas.microsoft.com/office/drawing/2014/main" id="{A5EB5E10-1D0E-4A92-9C27-27B07963BD2C}"/>
            </a:ext>
          </a:extLst>
        </xdr:cNvPr>
        <xdr:cNvSpPr txBox="1"/>
      </xdr:nvSpPr>
      <xdr:spPr>
        <a:xfrm>
          <a:off x="22199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695" name="楕円 694">
          <a:extLst>
            <a:ext uri="{FF2B5EF4-FFF2-40B4-BE49-F238E27FC236}">
              <a16:creationId xmlns:a16="http://schemas.microsoft.com/office/drawing/2014/main" id="{227AC4C2-71F3-4DEC-9705-3F1A189D41EA}"/>
            </a:ext>
          </a:extLst>
        </xdr:cNvPr>
        <xdr:cNvSpPr/>
      </xdr:nvSpPr>
      <xdr:spPr>
        <a:xfrm>
          <a:off x="2127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76200</xdr:rowOff>
    </xdr:from>
    <xdr:to>
      <xdr:col>116</xdr:col>
      <xdr:colOff>63500</xdr:colOff>
      <xdr:row>108</xdr:row>
      <xdr:rowOff>76200</xdr:rowOff>
    </xdr:to>
    <xdr:cxnSp macro="">
      <xdr:nvCxnSpPr>
        <xdr:cNvPr id="696" name="直線コネクタ 695">
          <a:extLst>
            <a:ext uri="{FF2B5EF4-FFF2-40B4-BE49-F238E27FC236}">
              <a16:creationId xmlns:a16="http://schemas.microsoft.com/office/drawing/2014/main" id="{141C730B-19E4-4310-AA84-91C8F718A22F}"/>
            </a:ext>
          </a:extLst>
        </xdr:cNvPr>
        <xdr:cNvCxnSpPr/>
      </xdr:nvCxnSpPr>
      <xdr:spPr>
        <a:xfrm>
          <a:off x="21323300" y="1859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25400</xdr:rowOff>
    </xdr:from>
    <xdr:to>
      <xdr:col>107</xdr:col>
      <xdr:colOff>101600</xdr:colOff>
      <xdr:row>108</xdr:row>
      <xdr:rowOff>127000</xdr:rowOff>
    </xdr:to>
    <xdr:sp macro="" textlink="">
      <xdr:nvSpPr>
        <xdr:cNvPr id="697" name="楕円 696">
          <a:extLst>
            <a:ext uri="{FF2B5EF4-FFF2-40B4-BE49-F238E27FC236}">
              <a16:creationId xmlns:a16="http://schemas.microsoft.com/office/drawing/2014/main" id="{08ABBFEF-F9A8-4DF8-ADEC-659788D60FC7}"/>
            </a:ext>
          </a:extLst>
        </xdr:cNvPr>
        <xdr:cNvSpPr/>
      </xdr:nvSpPr>
      <xdr:spPr>
        <a:xfrm>
          <a:off x="20383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76200</xdr:rowOff>
    </xdr:from>
    <xdr:to>
      <xdr:col>111</xdr:col>
      <xdr:colOff>177800</xdr:colOff>
      <xdr:row>108</xdr:row>
      <xdr:rowOff>76200</xdr:rowOff>
    </xdr:to>
    <xdr:cxnSp macro="">
      <xdr:nvCxnSpPr>
        <xdr:cNvPr id="698" name="直線コネクタ 697">
          <a:extLst>
            <a:ext uri="{FF2B5EF4-FFF2-40B4-BE49-F238E27FC236}">
              <a16:creationId xmlns:a16="http://schemas.microsoft.com/office/drawing/2014/main" id="{855CFA91-5733-4697-BD2D-14BEBF8184B6}"/>
            </a:ext>
          </a:extLst>
        </xdr:cNvPr>
        <xdr:cNvCxnSpPr/>
      </xdr:nvCxnSpPr>
      <xdr:spPr>
        <a:xfrm>
          <a:off x="20434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48277</xdr:rowOff>
    </xdr:from>
    <xdr:ext cx="469744" cy="259045"/>
    <xdr:sp macro="" textlink="">
      <xdr:nvSpPr>
        <xdr:cNvPr id="699" name="n_1aveValue【公民館】&#10;一人当たり面積">
          <a:extLst>
            <a:ext uri="{FF2B5EF4-FFF2-40B4-BE49-F238E27FC236}">
              <a16:creationId xmlns:a16="http://schemas.microsoft.com/office/drawing/2014/main" id="{D6319E06-FC7B-41AB-AC57-D8C8A2D75E2B}"/>
            </a:ext>
          </a:extLst>
        </xdr:cNvPr>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29227</xdr:rowOff>
    </xdr:from>
    <xdr:ext cx="469744" cy="259045"/>
    <xdr:sp macro="" textlink="">
      <xdr:nvSpPr>
        <xdr:cNvPr id="700" name="n_2aveValue【公民館】&#10;一人当たり面積">
          <a:extLst>
            <a:ext uri="{FF2B5EF4-FFF2-40B4-BE49-F238E27FC236}">
              <a16:creationId xmlns:a16="http://schemas.microsoft.com/office/drawing/2014/main" id="{D2446BA8-A870-4A80-BE18-ABC6CF1654A1}"/>
            </a:ext>
          </a:extLst>
        </xdr:cNvPr>
        <xdr:cNvSpPr txBox="1"/>
      </xdr:nvSpPr>
      <xdr:spPr>
        <a:xfrm>
          <a:off x="201994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118127</xdr:rowOff>
    </xdr:from>
    <xdr:ext cx="469744" cy="259045"/>
    <xdr:sp macro="" textlink="">
      <xdr:nvSpPr>
        <xdr:cNvPr id="701" name="n_1mainValue【公民館】&#10;一人当たり面積">
          <a:extLst>
            <a:ext uri="{FF2B5EF4-FFF2-40B4-BE49-F238E27FC236}">
              <a16:creationId xmlns:a16="http://schemas.microsoft.com/office/drawing/2014/main" id="{E001E5C0-65FE-4A87-8D30-472626D98DED}"/>
            </a:ext>
          </a:extLst>
        </xdr:cNvPr>
        <xdr:cNvSpPr txBox="1"/>
      </xdr:nvSpPr>
      <xdr:spPr>
        <a:xfrm>
          <a:off x="21075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702" name="n_2mainValue【公民館】&#10;一人当たり面積">
          <a:extLst>
            <a:ext uri="{FF2B5EF4-FFF2-40B4-BE49-F238E27FC236}">
              <a16:creationId xmlns:a16="http://schemas.microsoft.com/office/drawing/2014/main" id="{4BF1AA7A-5091-4F0E-83B4-354FDAC2B446}"/>
            </a:ext>
          </a:extLst>
        </xdr:cNvPr>
        <xdr:cNvSpPr txBox="1"/>
      </xdr:nvSpPr>
      <xdr:spPr>
        <a:xfrm>
          <a:off x="20199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a:extLst>
            <a:ext uri="{FF2B5EF4-FFF2-40B4-BE49-F238E27FC236}">
              <a16:creationId xmlns:a16="http://schemas.microsoft.com/office/drawing/2014/main" id="{4C1E7D18-1DAC-463B-894A-973629C5152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a:extLst>
            <a:ext uri="{FF2B5EF4-FFF2-40B4-BE49-F238E27FC236}">
              <a16:creationId xmlns:a16="http://schemas.microsoft.com/office/drawing/2014/main" id="{67DCF1FE-1B13-4B50-B208-B20446DB04E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a:extLst>
            <a:ext uri="{FF2B5EF4-FFF2-40B4-BE49-F238E27FC236}">
              <a16:creationId xmlns:a16="http://schemas.microsoft.com/office/drawing/2014/main" id="{56CF2031-D15A-43BE-83CE-6240AC6B88C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類似団</a:t>
          </a:r>
          <a:r>
            <a:rPr kumimoji="1" lang="ja-JP" altLang="ja-JP" sz="1200">
              <a:solidFill>
                <a:schemeClr val="dk1"/>
              </a:solidFill>
              <a:effectLst/>
              <a:latin typeface="+mn-lt"/>
              <a:ea typeface="+mn-ea"/>
              <a:cs typeface="+mn-cs"/>
            </a:rPr>
            <a:t>体平均との比較では、</a:t>
          </a:r>
          <a:r>
            <a:rPr kumimoji="1" lang="ja-JP" altLang="en-US" sz="1200">
              <a:solidFill>
                <a:schemeClr val="dk1"/>
              </a:solidFill>
              <a:effectLst/>
              <a:latin typeface="+mn-lt"/>
              <a:ea typeface="+mn-ea"/>
              <a:cs typeface="+mn-cs"/>
            </a:rPr>
            <a:t>これまでと同様の傾向で、</a:t>
          </a:r>
          <a:r>
            <a:rPr kumimoji="1" lang="ja-JP" altLang="ja-JP" sz="1200">
              <a:solidFill>
                <a:schemeClr val="dk1"/>
              </a:solidFill>
              <a:effectLst/>
              <a:latin typeface="+mn-lt"/>
              <a:ea typeface="+mn-ea"/>
              <a:cs typeface="+mn-cs"/>
            </a:rPr>
            <a:t>公営住宅が低く、公民館が高くなっている。</a:t>
          </a:r>
          <a:endParaRPr lang="ja-JP" altLang="ja-JP" sz="1200">
            <a:effectLst/>
          </a:endParaRPr>
        </a:p>
        <a:p>
          <a:r>
            <a:rPr lang="ja-JP" altLang="ja-JP" sz="1200">
              <a:solidFill>
                <a:schemeClr val="dk1"/>
              </a:solidFill>
              <a:effectLst/>
              <a:latin typeface="+mn-lt"/>
              <a:ea typeface="+mn-ea"/>
              <a:cs typeface="+mn-cs"/>
            </a:rPr>
            <a:t>公営住宅については、平成</a:t>
          </a:r>
          <a:r>
            <a:rPr lang="en-US" altLang="ja-JP" sz="1200">
              <a:solidFill>
                <a:schemeClr val="dk1"/>
              </a:solidFill>
              <a:effectLst/>
              <a:latin typeface="+mn-lt"/>
              <a:ea typeface="+mn-ea"/>
              <a:cs typeface="+mn-cs"/>
            </a:rPr>
            <a:t>25</a:t>
          </a:r>
          <a:r>
            <a:rPr lang="ja-JP" altLang="ja-JP" sz="1200">
              <a:solidFill>
                <a:schemeClr val="dk1"/>
              </a:solidFill>
              <a:effectLst/>
              <a:latin typeface="+mn-lt"/>
              <a:ea typeface="+mn-ea"/>
              <a:cs typeface="+mn-cs"/>
            </a:rPr>
            <a:t>年度に策定した長寿命化計画（計画期間：</a:t>
          </a:r>
          <a:r>
            <a:rPr lang="en-US" altLang="ja-JP" sz="1200">
              <a:solidFill>
                <a:schemeClr val="dk1"/>
              </a:solidFill>
              <a:effectLst/>
              <a:latin typeface="+mn-lt"/>
              <a:ea typeface="+mn-ea"/>
              <a:cs typeface="+mn-cs"/>
            </a:rPr>
            <a:t>10</a:t>
          </a:r>
          <a:r>
            <a:rPr lang="ja-JP" altLang="ja-JP" sz="1200">
              <a:solidFill>
                <a:schemeClr val="dk1"/>
              </a:solidFill>
              <a:effectLst/>
              <a:latin typeface="+mn-lt"/>
              <a:ea typeface="+mn-ea"/>
              <a:cs typeface="+mn-cs"/>
            </a:rPr>
            <a:t>年間）に基づき、計画的な修繕・改善、更新コストの削減・平準化に取り組んでいる。</a:t>
          </a:r>
          <a:endParaRPr lang="ja-JP" altLang="ja-JP" sz="1200">
            <a:effectLst/>
          </a:endParaRPr>
        </a:p>
        <a:p>
          <a:r>
            <a:rPr lang="ja-JP" altLang="ja-JP" sz="1200">
              <a:solidFill>
                <a:schemeClr val="dk1"/>
              </a:solidFill>
              <a:effectLst/>
              <a:latin typeface="+mn-lt"/>
              <a:ea typeface="+mn-ea"/>
              <a:cs typeface="+mn-cs"/>
            </a:rPr>
            <a:t>一方、公民館について、中央公民館は所在地が第一種低層住居専用地域となっており、公共施設の配置にあたって建築基準法上の課題等がある。このため、周辺施設との複合化などの取り組みも検討していく。</a:t>
          </a:r>
          <a:endParaRPr lang="ja-JP" altLang="ja-JP" sz="12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E1AB657-6911-4D6B-A589-9CC8F6E55AE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7F8DAA1-5886-4B6D-9468-3354F7942A1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486D2B8-4A26-4386-A3FA-986A0FC4FFE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1A0CC8A-BE78-40D0-B8DC-EFDA1CE8212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C656790-7BF1-44C8-8761-FA183B1F2F8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6BA5BDF-A3B6-44C2-9134-74514D74335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24B9232-76D5-452A-9C48-80A5BE40A54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A338037-E276-4C30-AE29-0F173357278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1555DCA-EBE3-41C8-BAD0-D0E6D0B49D6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EC1A41E-F02E-413E-BF99-0EDCF1B640D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184,667
181,666
27.55
68,793,009
65,584,684
2,918,692
34,394,050
34,153,665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FB8D632-BCEF-4E7B-9DA3-79FD2DD65F7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469D13E-7E5E-4C46-8C25-5F607557597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9BB0A2A-0FAB-438B-B8F4-C0B95F5A716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200C6AF-7875-41AB-A71F-0A292EF24B5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DF9C406-27C5-40FF-83BC-DE633A1A93B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7C982D8-1568-41D7-BAD1-3A2BCCF72A6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1C69FBD-3C87-4B06-B8AF-593097A5B00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27C6133-30AA-44C3-A003-F3A1E6CDF11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AD7EAC4-4142-4512-8E1B-79A961CF401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CADB87A-0F37-49C2-AFE8-F4641FE300B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CA8457B-5316-41CF-B4C1-F94C5F1FC2C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7146E17-865B-4808-B971-FB13DA10842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9783A6C-4CFD-4AAE-A130-2B109FFA172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3BF0667-CBE8-48F5-B37F-407FE826C95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D6FE4EC-36A9-45FF-B3BA-4084A3AB6DD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E0C8BF4-6E13-4497-91A8-E253DE251E6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C19EE53-842F-4D73-AACF-A762ABBC205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7A9E444-BFB2-47FF-A0FA-92663D9B6F7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994ABC70-6339-4AC8-837E-06472A0144A1}"/>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EA612EA-C13D-46B6-A644-4D287F665AB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96F76EA-AC18-42C7-B754-FD945AE78EE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ED2E744-0B03-439A-93D6-AD5014423B7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E7D040C-81B8-4311-847E-477C104EC3B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A53DBF9-6D3B-4CD0-BEF8-439625D4C61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D2F2E02-76F3-4FD9-BE8D-BB79F02269F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A2D390D-39DA-41D7-900F-80815FC6430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FA9B1EF-C534-4F95-817A-C8FA9A9DE98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09500A6-9281-4530-BF6B-3A9C83CCEED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F484DA9-F2ED-4735-A6D8-C4C3E7C3407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B543EF3-F07F-46F3-A42F-8C402ED7654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6D5D8CA3-AE04-42FD-80D5-FD7A18C75E7E}"/>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AC393E53-C5CC-4735-A0C2-D797CE9B7AF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D1B259D8-290B-4F33-905D-D08E61816F79}"/>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81C987A6-06EA-4063-A71B-1363570181E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28DCAB84-4ABE-4F11-B849-18CC31518D7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A94F58F9-3A20-4878-A7A4-B9827B2B7FD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8DC6F7D3-AF5B-4BF8-89B8-7FCFE931AA5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5C5E89BC-6B28-40C7-878D-F76E83771F9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81232FB7-008C-4823-AD45-DBA80E65465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27D1E83-2160-407B-BB41-51FEFD5DC5B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DC9D55AF-492D-4B3D-B814-B25DE9910C3C}"/>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6787FD34-2999-4A07-BC4C-F8D4A3134B5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F9C8FDB1-2FB9-4AD7-8697-E7FEB308581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A2EE22E3-F95A-4223-BC0D-4C74F211000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161925</xdr:rowOff>
    </xdr:to>
    <xdr:cxnSp macro="">
      <xdr:nvCxnSpPr>
        <xdr:cNvPr id="56" name="直線コネクタ 55">
          <a:extLst>
            <a:ext uri="{FF2B5EF4-FFF2-40B4-BE49-F238E27FC236}">
              <a16:creationId xmlns:a16="http://schemas.microsoft.com/office/drawing/2014/main" id="{F97E42C8-2FDE-4937-B890-9361C41F0B94}"/>
            </a:ext>
          </a:extLst>
        </xdr:cNvPr>
        <xdr:cNvCxnSpPr/>
      </xdr:nvCxnSpPr>
      <xdr:spPr>
        <a:xfrm flipV="1">
          <a:off x="4634865" y="579310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7" name="【図書館】&#10;有形固定資産減価償却率最小値テキスト">
          <a:extLst>
            <a:ext uri="{FF2B5EF4-FFF2-40B4-BE49-F238E27FC236}">
              <a16:creationId xmlns:a16="http://schemas.microsoft.com/office/drawing/2014/main" id="{1B5159FE-75FC-4DD7-8916-FB41EA9F5306}"/>
            </a:ext>
          </a:extLst>
        </xdr:cNvPr>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8" name="直線コネクタ 57">
          <a:extLst>
            <a:ext uri="{FF2B5EF4-FFF2-40B4-BE49-F238E27FC236}">
              <a16:creationId xmlns:a16="http://schemas.microsoft.com/office/drawing/2014/main" id="{2975B255-9CFF-42FB-84FC-0EF59C4B50BB}"/>
            </a:ext>
          </a:extLst>
        </xdr:cNvPr>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図書館】&#10;有形固定資産減価償却率最大値テキスト">
          <a:extLst>
            <a:ext uri="{FF2B5EF4-FFF2-40B4-BE49-F238E27FC236}">
              <a16:creationId xmlns:a16="http://schemas.microsoft.com/office/drawing/2014/main" id="{81B38E05-4752-4F59-A232-BE70676686C4}"/>
            </a:ext>
          </a:extLst>
        </xdr:cNvPr>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a:extLst>
            <a:ext uri="{FF2B5EF4-FFF2-40B4-BE49-F238E27FC236}">
              <a16:creationId xmlns:a16="http://schemas.microsoft.com/office/drawing/2014/main" id="{79821278-3A8E-4F14-BC5B-30A2BD00AEA6}"/>
            </a:ext>
          </a:extLst>
        </xdr:cNvPr>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a:extLst>
            <a:ext uri="{FF2B5EF4-FFF2-40B4-BE49-F238E27FC236}">
              <a16:creationId xmlns:a16="http://schemas.microsoft.com/office/drawing/2014/main" id="{BA7CEE82-FE87-4433-9953-112B0090A9FA}"/>
            </a:ext>
          </a:extLst>
        </xdr:cNvPr>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a:extLst>
            <a:ext uri="{FF2B5EF4-FFF2-40B4-BE49-F238E27FC236}">
              <a16:creationId xmlns:a16="http://schemas.microsoft.com/office/drawing/2014/main" id="{61BB48AA-9953-4276-BD2F-ADF7C6B5C6B1}"/>
            </a:ext>
          </a:extLst>
        </xdr:cNvPr>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145415</xdr:rowOff>
    </xdr:from>
    <xdr:to>
      <xdr:col>20</xdr:col>
      <xdr:colOff>38100</xdr:colOff>
      <xdr:row>39</xdr:row>
      <xdr:rowOff>75565</xdr:rowOff>
    </xdr:to>
    <xdr:sp macro="" textlink="">
      <xdr:nvSpPr>
        <xdr:cNvPr id="63" name="フローチャート: 判断 62">
          <a:extLst>
            <a:ext uri="{FF2B5EF4-FFF2-40B4-BE49-F238E27FC236}">
              <a16:creationId xmlns:a16="http://schemas.microsoft.com/office/drawing/2014/main" id="{FC0FFF85-3744-4666-AC72-6D25DD292E6D}"/>
            </a:ext>
          </a:extLst>
        </xdr:cNvPr>
        <xdr:cNvSpPr/>
      </xdr:nvSpPr>
      <xdr:spPr>
        <a:xfrm>
          <a:off x="3746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113030</xdr:rowOff>
    </xdr:from>
    <xdr:to>
      <xdr:col>15</xdr:col>
      <xdr:colOff>101600</xdr:colOff>
      <xdr:row>39</xdr:row>
      <xdr:rowOff>43180</xdr:rowOff>
    </xdr:to>
    <xdr:sp macro="" textlink="">
      <xdr:nvSpPr>
        <xdr:cNvPr id="64" name="フローチャート: 判断 63">
          <a:extLst>
            <a:ext uri="{FF2B5EF4-FFF2-40B4-BE49-F238E27FC236}">
              <a16:creationId xmlns:a16="http://schemas.microsoft.com/office/drawing/2014/main" id="{ABE15871-CF84-41CD-8078-A5C7CE1B0586}"/>
            </a:ext>
          </a:extLst>
        </xdr:cNvPr>
        <xdr:cNvSpPr/>
      </xdr:nvSpPr>
      <xdr:spPr>
        <a:xfrm>
          <a:off x="2857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C1BF090E-6A6A-4A44-93D1-D3BC7067207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392EEA4-F54C-4780-B36A-83A6417B081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F49B3FD-68E4-4A11-83A7-30A7D75C069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E65EF6B-866F-4E3C-996B-A90AA62E596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20310F7-F26A-45BD-959A-5ADA9B456DE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145415</xdr:rowOff>
    </xdr:from>
    <xdr:to>
      <xdr:col>24</xdr:col>
      <xdr:colOff>114300</xdr:colOff>
      <xdr:row>37</xdr:row>
      <xdr:rowOff>75565</xdr:rowOff>
    </xdr:to>
    <xdr:sp macro="" textlink="">
      <xdr:nvSpPr>
        <xdr:cNvPr id="70" name="楕円 69">
          <a:extLst>
            <a:ext uri="{FF2B5EF4-FFF2-40B4-BE49-F238E27FC236}">
              <a16:creationId xmlns:a16="http://schemas.microsoft.com/office/drawing/2014/main" id="{014B48B3-B415-462F-8FF6-436C41F7F7E1}"/>
            </a:ext>
          </a:extLst>
        </xdr:cNvPr>
        <xdr:cNvSpPr/>
      </xdr:nvSpPr>
      <xdr:spPr>
        <a:xfrm>
          <a:off x="45847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168292</xdr:rowOff>
    </xdr:from>
    <xdr:ext cx="405111" cy="259045"/>
    <xdr:sp macro="" textlink="">
      <xdr:nvSpPr>
        <xdr:cNvPr id="71" name="【図書館】&#10;有形固定資産減価償却率該当値テキスト">
          <a:extLst>
            <a:ext uri="{FF2B5EF4-FFF2-40B4-BE49-F238E27FC236}">
              <a16:creationId xmlns:a16="http://schemas.microsoft.com/office/drawing/2014/main" id="{B63E0CF8-DC79-4C64-A23C-1694A4C8898D}"/>
            </a:ext>
          </a:extLst>
        </xdr:cNvPr>
        <xdr:cNvSpPr txBox="1"/>
      </xdr:nvSpPr>
      <xdr:spPr>
        <a:xfrm>
          <a:off x="4673600"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xdr:rowOff>
    </xdr:from>
    <xdr:to>
      <xdr:col>20</xdr:col>
      <xdr:colOff>38100</xdr:colOff>
      <xdr:row>37</xdr:row>
      <xdr:rowOff>104140</xdr:rowOff>
    </xdr:to>
    <xdr:sp macro="" textlink="">
      <xdr:nvSpPr>
        <xdr:cNvPr id="72" name="楕円 71">
          <a:extLst>
            <a:ext uri="{FF2B5EF4-FFF2-40B4-BE49-F238E27FC236}">
              <a16:creationId xmlns:a16="http://schemas.microsoft.com/office/drawing/2014/main" id="{4976AA98-A5FF-40B4-A2D2-C5E709F63411}"/>
            </a:ext>
          </a:extLst>
        </xdr:cNvPr>
        <xdr:cNvSpPr/>
      </xdr:nvSpPr>
      <xdr:spPr>
        <a:xfrm>
          <a:off x="3746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24765</xdr:rowOff>
    </xdr:from>
    <xdr:to>
      <xdr:col>24</xdr:col>
      <xdr:colOff>63500</xdr:colOff>
      <xdr:row>37</xdr:row>
      <xdr:rowOff>53340</xdr:rowOff>
    </xdr:to>
    <xdr:cxnSp macro="">
      <xdr:nvCxnSpPr>
        <xdr:cNvPr id="73" name="直線コネクタ 72">
          <a:extLst>
            <a:ext uri="{FF2B5EF4-FFF2-40B4-BE49-F238E27FC236}">
              <a16:creationId xmlns:a16="http://schemas.microsoft.com/office/drawing/2014/main" id="{D96A5F74-1CB8-4D78-8363-93BBF03B1A7D}"/>
            </a:ext>
          </a:extLst>
        </xdr:cNvPr>
        <xdr:cNvCxnSpPr/>
      </xdr:nvCxnSpPr>
      <xdr:spPr>
        <a:xfrm flipV="1">
          <a:off x="3797300" y="63684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154940</xdr:rowOff>
    </xdr:from>
    <xdr:to>
      <xdr:col>15</xdr:col>
      <xdr:colOff>101600</xdr:colOff>
      <xdr:row>37</xdr:row>
      <xdr:rowOff>85090</xdr:rowOff>
    </xdr:to>
    <xdr:sp macro="" textlink="">
      <xdr:nvSpPr>
        <xdr:cNvPr id="74" name="楕円 73">
          <a:extLst>
            <a:ext uri="{FF2B5EF4-FFF2-40B4-BE49-F238E27FC236}">
              <a16:creationId xmlns:a16="http://schemas.microsoft.com/office/drawing/2014/main" id="{3ACAEBD3-8917-4970-9152-31EB59B08C80}"/>
            </a:ext>
          </a:extLst>
        </xdr:cNvPr>
        <xdr:cNvSpPr/>
      </xdr:nvSpPr>
      <xdr:spPr>
        <a:xfrm>
          <a:off x="2857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34290</xdr:rowOff>
    </xdr:from>
    <xdr:to>
      <xdr:col>19</xdr:col>
      <xdr:colOff>177800</xdr:colOff>
      <xdr:row>37</xdr:row>
      <xdr:rowOff>53340</xdr:rowOff>
    </xdr:to>
    <xdr:cxnSp macro="">
      <xdr:nvCxnSpPr>
        <xdr:cNvPr id="75" name="直線コネクタ 74">
          <a:extLst>
            <a:ext uri="{FF2B5EF4-FFF2-40B4-BE49-F238E27FC236}">
              <a16:creationId xmlns:a16="http://schemas.microsoft.com/office/drawing/2014/main" id="{4DA0691E-7CC6-4F07-B0F7-A71D01EBCC2A}"/>
            </a:ext>
          </a:extLst>
        </xdr:cNvPr>
        <xdr:cNvCxnSpPr/>
      </xdr:nvCxnSpPr>
      <xdr:spPr>
        <a:xfrm>
          <a:off x="2908300" y="63779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66692</xdr:rowOff>
    </xdr:from>
    <xdr:ext cx="405111" cy="259045"/>
    <xdr:sp macro="" textlink="">
      <xdr:nvSpPr>
        <xdr:cNvPr id="76" name="n_1aveValue【図書館】&#10;有形固定資産減価償却率">
          <a:extLst>
            <a:ext uri="{FF2B5EF4-FFF2-40B4-BE49-F238E27FC236}">
              <a16:creationId xmlns:a16="http://schemas.microsoft.com/office/drawing/2014/main" id="{4007233A-2F2A-4BEE-B84E-2F0DE825A3B4}"/>
            </a:ext>
          </a:extLst>
        </xdr:cNvPr>
        <xdr:cNvSpPr txBox="1"/>
      </xdr:nvSpPr>
      <xdr:spPr>
        <a:xfrm>
          <a:off x="35820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34307</xdr:rowOff>
    </xdr:from>
    <xdr:ext cx="405111" cy="259045"/>
    <xdr:sp macro="" textlink="">
      <xdr:nvSpPr>
        <xdr:cNvPr id="77" name="n_2aveValue【図書館】&#10;有形固定資産減価償却率">
          <a:extLst>
            <a:ext uri="{FF2B5EF4-FFF2-40B4-BE49-F238E27FC236}">
              <a16:creationId xmlns:a16="http://schemas.microsoft.com/office/drawing/2014/main" id="{30230597-C46C-499F-BBCB-22EDE15FB915}"/>
            </a:ext>
          </a:extLst>
        </xdr:cNvPr>
        <xdr:cNvSpPr txBox="1"/>
      </xdr:nvSpPr>
      <xdr:spPr>
        <a:xfrm>
          <a:off x="2705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120667</xdr:rowOff>
    </xdr:from>
    <xdr:ext cx="405111" cy="259045"/>
    <xdr:sp macro="" textlink="">
      <xdr:nvSpPr>
        <xdr:cNvPr id="78" name="n_1mainValue【図書館】&#10;有形固定資産減価償却率">
          <a:extLst>
            <a:ext uri="{FF2B5EF4-FFF2-40B4-BE49-F238E27FC236}">
              <a16:creationId xmlns:a16="http://schemas.microsoft.com/office/drawing/2014/main" id="{D4E0FBAE-F01D-4855-98BE-F542363F60BC}"/>
            </a:ext>
          </a:extLst>
        </xdr:cNvPr>
        <xdr:cNvSpPr txBox="1"/>
      </xdr:nvSpPr>
      <xdr:spPr>
        <a:xfrm>
          <a:off x="3582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101617</xdr:rowOff>
    </xdr:from>
    <xdr:ext cx="405111" cy="259045"/>
    <xdr:sp macro="" textlink="">
      <xdr:nvSpPr>
        <xdr:cNvPr id="79" name="n_2mainValue【図書館】&#10;有形固定資産減価償却率">
          <a:extLst>
            <a:ext uri="{FF2B5EF4-FFF2-40B4-BE49-F238E27FC236}">
              <a16:creationId xmlns:a16="http://schemas.microsoft.com/office/drawing/2014/main" id="{349ACA4B-098F-4E3B-937B-FBD73DBD1799}"/>
            </a:ext>
          </a:extLst>
        </xdr:cNvPr>
        <xdr:cNvSpPr txBox="1"/>
      </xdr:nvSpPr>
      <xdr:spPr>
        <a:xfrm>
          <a:off x="2705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BDDCAC7-3099-4C04-B090-7814E5DF32C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9ABCAD73-4E1C-4AF4-BB2C-6E76CDC9E5C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DCDB6666-1ED9-4DFF-AAD9-B06F71FBA1E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D3CA6B7D-016A-4EB2-95A3-3F5901EF1D8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A414E60E-0DAD-412F-A433-EA527236B78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BB5B579F-D130-49AF-88E1-2A48CF29514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7AF8680-0E02-44A0-9C5F-35AD6F7D971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50AE65A5-2019-4840-A707-DA454EBFD82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FA07EFEE-C319-4860-A181-684AF75A606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3DA1D62B-644E-40E2-8FDE-B8BF999B73C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53AB884D-DFDF-4891-A2FB-3546B3C143B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42680A4B-CC04-4E67-9C42-8B0E53C94FB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64EC1597-104B-4327-814D-8D5D15DB5066}"/>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a:extLst>
            <a:ext uri="{FF2B5EF4-FFF2-40B4-BE49-F238E27FC236}">
              <a16:creationId xmlns:a16="http://schemas.microsoft.com/office/drawing/2014/main" id="{8AB6F385-09F4-4328-AC36-95A693FBC2ED}"/>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F4DF8A49-95FE-4040-8CBC-434162516B23}"/>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a:extLst>
            <a:ext uri="{FF2B5EF4-FFF2-40B4-BE49-F238E27FC236}">
              <a16:creationId xmlns:a16="http://schemas.microsoft.com/office/drawing/2014/main" id="{BE1B4D24-38FD-45E3-857B-98598E963792}"/>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4EE3AA49-B66F-4D36-9F8E-79521BA2990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a:extLst>
            <a:ext uri="{FF2B5EF4-FFF2-40B4-BE49-F238E27FC236}">
              <a16:creationId xmlns:a16="http://schemas.microsoft.com/office/drawing/2014/main" id="{A66F30EB-F83D-4B72-880A-159425955256}"/>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2A69ACE4-93E5-4C55-8D9B-14508D86790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id="{B1F3BC22-94A4-4590-89CF-B8E732CD731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id="{73EF8C07-3956-46D8-975A-3390B3C63D7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19050</xdr:rowOff>
    </xdr:to>
    <xdr:cxnSp macro="">
      <xdr:nvCxnSpPr>
        <xdr:cNvPr id="101" name="直線コネクタ 100">
          <a:extLst>
            <a:ext uri="{FF2B5EF4-FFF2-40B4-BE49-F238E27FC236}">
              <a16:creationId xmlns:a16="http://schemas.microsoft.com/office/drawing/2014/main" id="{014C5A25-7B16-46A2-8683-386BA365CC16}"/>
            </a:ext>
          </a:extLst>
        </xdr:cNvPr>
        <xdr:cNvCxnSpPr/>
      </xdr:nvCxnSpPr>
      <xdr:spPr>
        <a:xfrm flipV="1">
          <a:off x="10476865" y="58369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2" name="【図書館】&#10;一人当たり面積最小値テキスト">
          <a:extLst>
            <a:ext uri="{FF2B5EF4-FFF2-40B4-BE49-F238E27FC236}">
              <a16:creationId xmlns:a16="http://schemas.microsoft.com/office/drawing/2014/main" id="{1A878FD4-E78A-454C-9251-2C429D0A6378}"/>
            </a:ext>
          </a:extLst>
        </xdr:cNvPr>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3" name="直線コネクタ 102">
          <a:extLst>
            <a:ext uri="{FF2B5EF4-FFF2-40B4-BE49-F238E27FC236}">
              <a16:creationId xmlns:a16="http://schemas.microsoft.com/office/drawing/2014/main" id="{B880AF64-0873-4AB5-A6DB-1057697C40E1}"/>
            </a:ext>
          </a:extLst>
        </xdr:cNvPr>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04" name="【図書館】&#10;一人当たり面積最大値テキスト">
          <a:extLst>
            <a:ext uri="{FF2B5EF4-FFF2-40B4-BE49-F238E27FC236}">
              <a16:creationId xmlns:a16="http://schemas.microsoft.com/office/drawing/2014/main" id="{64301C9C-A236-4E74-9985-55B05FFA3B62}"/>
            </a:ext>
          </a:extLst>
        </xdr:cNvPr>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05" name="直線コネクタ 104">
          <a:extLst>
            <a:ext uri="{FF2B5EF4-FFF2-40B4-BE49-F238E27FC236}">
              <a16:creationId xmlns:a16="http://schemas.microsoft.com/office/drawing/2014/main" id="{A77CD519-5682-4068-BD1E-2DCC6D603137}"/>
            </a:ext>
          </a:extLst>
        </xdr:cNvPr>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06" name="【図書館】&#10;一人当たり面積平均値テキスト">
          <a:extLst>
            <a:ext uri="{FF2B5EF4-FFF2-40B4-BE49-F238E27FC236}">
              <a16:creationId xmlns:a16="http://schemas.microsoft.com/office/drawing/2014/main" id="{5DEB27CE-AB55-4941-A511-D6D90559DA0F}"/>
            </a:ext>
          </a:extLst>
        </xdr:cNvPr>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07" name="フローチャート: 判断 106">
          <a:extLst>
            <a:ext uri="{FF2B5EF4-FFF2-40B4-BE49-F238E27FC236}">
              <a16:creationId xmlns:a16="http://schemas.microsoft.com/office/drawing/2014/main" id="{C6E36448-B27B-4EA1-83EC-674048D1386F}"/>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08" name="フローチャート: 判断 107">
          <a:extLst>
            <a:ext uri="{FF2B5EF4-FFF2-40B4-BE49-F238E27FC236}">
              <a16:creationId xmlns:a16="http://schemas.microsoft.com/office/drawing/2014/main" id="{371C5000-D0B7-486E-939C-A5FD7D2D4196}"/>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09" name="フローチャート: 判断 108">
          <a:extLst>
            <a:ext uri="{FF2B5EF4-FFF2-40B4-BE49-F238E27FC236}">
              <a16:creationId xmlns:a16="http://schemas.microsoft.com/office/drawing/2014/main" id="{01A85B81-691D-4BCC-86B4-BEEA80ED7A84}"/>
            </a:ext>
          </a:extLst>
        </xdr:cNvPr>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C5608F54-E657-4B0D-9798-C54F70C90D4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B8685293-5CAE-4D17-82B5-52C8D1959C8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30744237-E182-4AFB-806C-C08454D3DD8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45B5DCA5-83BD-49AF-AB51-C245ACA78A7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7658D43E-35FE-4EB5-9E86-1743C906786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5" name="楕円 114">
          <a:extLst>
            <a:ext uri="{FF2B5EF4-FFF2-40B4-BE49-F238E27FC236}">
              <a16:creationId xmlns:a16="http://schemas.microsoft.com/office/drawing/2014/main" id="{3955954D-2105-4322-B1F0-90F67F1C8EFC}"/>
            </a:ext>
          </a:extLst>
        </xdr:cNvPr>
        <xdr:cNvSpPr/>
      </xdr:nvSpPr>
      <xdr:spPr>
        <a:xfrm>
          <a:off x="10426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151147</xdr:rowOff>
    </xdr:from>
    <xdr:ext cx="469744" cy="259045"/>
    <xdr:sp macro="" textlink="">
      <xdr:nvSpPr>
        <xdr:cNvPr id="116" name="【図書館】&#10;一人当たり面積該当値テキスト">
          <a:extLst>
            <a:ext uri="{FF2B5EF4-FFF2-40B4-BE49-F238E27FC236}">
              <a16:creationId xmlns:a16="http://schemas.microsoft.com/office/drawing/2014/main" id="{2BA75F54-8F7E-4B52-889B-901C71987A15}"/>
            </a:ext>
          </a:extLst>
        </xdr:cNvPr>
        <xdr:cNvSpPr txBox="1"/>
      </xdr:nvSpPr>
      <xdr:spPr>
        <a:xfrm>
          <a:off x="10515600"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128270</xdr:rowOff>
    </xdr:from>
    <xdr:to>
      <xdr:col>50</xdr:col>
      <xdr:colOff>165100</xdr:colOff>
      <xdr:row>38</xdr:row>
      <xdr:rowOff>58420</xdr:rowOff>
    </xdr:to>
    <xdr:sp macro="" textlink="">
      <xdr:nvSpPr>
        <xdr:cNvPr id="117" name="楕円 116">
          <a:extLst>
            <a:ext uri="{FF2B5EF4-FFF2-40B4-BE49-F238E27FC236}">
              <a16:creationId xmlns:a16="http://schemas.microsoft.com/office/drawing/2014/main" id="{B388CF60-974E-4856-886C-6C91FF73A9E8}"/>
            </a:ext>
          </a:extLst>
        </xdr:cNvPr>
        <xdr:cNvSpPr/>
      </xdr:nvSpPr>
      <xdr:spPr>
        <a:xfrm>
          <a:off x="958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xdr:rowOff>
    </xdr:from>
    <xdr:to>
      <xdr:col>55</xdr:col>
      <xdr:colOff>0</xdr:colOff>
      <xdr:row>38</xdr:row>
      <xdr:rowOff>7620</xdr:rowOff>
    </xdr:to>
    <xdr:cxnSp macro="">
      <xdr:nvCxnSpPr>
        <xdr:cNvPr id="118" name="直線コネクタ 117">
          <a:extLst>
            <a:ext uri="{FF2B5EF4-FFF2-40B4-BE49-F238E27FC236}">
              <a16:creationId xmlns:a16="http://schemas.microsoft.com/office/drawing/2014/main" id="{0739EB27-05B2-48CB-B625-BC9142AF11DC}"/>
            </a:ext>
          </a:extLst>
        </xdr:cNvPr>
        <xdr:cNvCxnSpPr/>
      </xdr:nvCxnSpPr>
      <xdr:spPr>
        <a:xfrm>
          <a:off x="9639300" y="6522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19" name="楕円 118">
          <a:extLst>
            <a:ext uri="{FF2B5EF4-FFF2-40B4-BE49-F238E27FC236}">
              <a16:creationId xmlns:a16="http://schemas.microsoft.com/office/drawing/2014/main" id="{3CE2E0B8-6C76-4D98-BA13-381F77B05CDF}"/>
            </a:ext>
          </a:extLst>
        </xdr:cNvPr>
        <xdr:cNvSpPr/>
      </xdr:nvSpPr>
      <xdr:spPr>
        <a:xfrm>
          <a:off x="8699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xdr:rowOff>
    </xdr:from>
    <xdr:to>
      <xdr:col>50</xdr:col>
      <xdr:colOff>114300</xdr:colOff>
      <xdr:row>38</xdr:row>
      <xdr:rowOff>7620</xdr:rowOff>
    </xdr:to>
    <xdr:cxnSp macro="">
      <xdr:nvCxnSpPr>
        <xdr:cNvPr id="120" name="直線コネクタ 119">
          <a:extLst>
            <a:ext uri="{FF2B5EF4-FFF2-40B4-BE49-F238E27FC236}">
              <a16:creationId xmlns:a16="http://schemas.microsoft.com/office/drawing/2014/main" id="{B924CB0A-BE1B-4E03-9681-466B812B9E42}"/>
            </a:ext>
          </a:extLst>
        </xdr:cNvPr>
        <xdr:cNvCxnSpPr/>
      </xdr:nvCxnSpPr>
      <xdr:spPr>
        <a:xfrm>
          <a:off x="8750300" y="652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21" name="n_1aveValue【図書館】&#10;一人当たり面積">
          <a:extLst>
            <a:ext uri="{FF2B5EF4-FFF2-40B4-BE49-F238E27FC236}">
              <a16:creationId xmlns:a16="http://schemas.microsoft.com/office/drawing/2014/main" id="{211DAF4E-D6F5-4BEF-B622-BC85DCF84644}"/>
            </a:ext>
          </a:extLst>
        </xdr:cNvPr>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22" name="n_2aveValue【図書館】&#10;一人当たり面積">
          <a:extLst>
            <a:ext uri="{FF2B5EF4-FFF2-40B4-BE49-F238E27FC236}">
              <a16:creationId xmlns:a16="http://schemas.microsoft.com/office/drawing/2014/main" id="{07B9B921-A49B-4F87-A63A-69A4742E5FF0}"/>
            </a:ext>
          </a:extLst>
        </xdr:cNvPr>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74947</xdr:rowOff>
    </xdr:from>
    <xdr:ext cx="469744" cy="259045"/>
    <xdr:sp macro="" textlink="">
      <xdr:nvSpPr>
        <xdr:cNvPr id="123" name="n_1mainValue【図書館】&#10;一人当たり面積">
          <a:extLst>
            <a:ext uri="{FF2B5EF4-FFF2-40B4-BE49-F238E27FC236}">
              <a16:creationId xmlns:a16="http://schemas.microsoft.com/office/drawing/2014/main" id="{F63C5005-7B76-4E13-A178-4A721DA9B904}"/>
            </a:ext>
          </a:extLst>
        </xdr:cNvPr>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24" name="n_2mainValue【図書館】&#10;一人当たり面積">
          <a:extLst>
            <a:ext uri="{FF2B5EF4-FFF2-40B4-BE49-F238E27FC236}">
              <a16:creationId xmlns:a16="http://schemas.microsoft.com/office/drawing/2014/main" id="{67B8F0CE-6F9B-4BCD-A7E8-2D41E9FB50B3}"/>
            </a:ext>
          </a:extLst>
        </xdr:cNvPr>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A77C320F-3D42-4B85-9625-EB771EFF553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7B828D48-EF65-4E93-963B-9917F51207D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378A8AEA-D929-44C6-89FE-D7C32D0E391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B70BC8DF-4642-47AF-B427-F057A9EFF12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E4AB0823-B3AD-43C8-86E5-601625AFFEF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A97093EB-5365-4704-B8B8-148B15CE605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7E8D86B3-E410-4A2C-93A6-835464D4684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E42DD1DD-6A9E-4257-94C0-559C5BC97DA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C9870820-49A9-44A6-B27D-03D7DE1849C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EFCD2742-EE00-4201-B461-F11113574EA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a:extLst>
            <a:ext uri="{FF2B5EF4-FFF2-40B4-BE49-F238E27FC236}">
              <a16:creationId xmlns:a16="http://schemas.microsoft.com/office/drawing/2014/main" id="{A4261CE3-8A4B-47B3-B8D6-354E4F76DCE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a:extLst>
            <a:ext uri="{FF2B5EF4-FFF2-40B4-BE49-F238E27FC236}">
              <a16:creationId xmlns:a16="http://schemas.microsoft.com/office/drawing/2014/main" id="{7261582A-01A5-4D9E-A854-194C04181E3B}"/>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a:extLst>
            <a:ext uri="{FF2B5EF4-FFF2-40B4-BE49-F238E27FC236}">
              <a16:creationId xmlns:a16="http://schemas.microsoft.com/office/drawing/2014/main" id="{C725B82B-F719-4E03-BB48-F8A840233B2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a:extLst>
            <a:ext uri="{FF2B5EF4-FFF2-40B4-BE49-F238E27FC236}">
              <a16:creationId xmlns:a16="http://schemas.microsoft.com/office/drawing/2014/main" id="{55237023-09DF-4294-B6ED-B3B99855F16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a:extLst>
            <a:ext uri="{FF2B5EF4-FFF2-40B4-BE49-F238E27FC236}">
              <a16:creationId xmlns:a16="http://schemas.microsoft.com/office/drawing/2014/main" id="{2A60B197-2193-483C-B21E-CEF32D5EC43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a:extLst>
            <a:ext uri="{FF2B5EF4-FFF2-40B4-BE49-F238E27FC236}">
              <a16:creationId xmlns:a16="http://schemas.microsoft.com/office/drawing/2014/main" id="{8398E924-6C9F-4F68-A208-96E7D245D61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a:extLst>
            <a:ext uri="{FF2B5EF4-FFF2-40B4-BE49-F238E27FC236}">
              <a16:creationId xmlns:a16="http://schemas.microsoft.com/office/drawing/2014/main" id="{8A8FF1BA-3475-4138-B59B-440B18787AD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a:extLst>
            <a:ext uri="{FF2B5EF4-FFF2-40B4-BE49-F238E27FC236}">
              <a16:creationId xmlns:a16="http://schemas.microsoft.com/office/drawing/2014/main" id="{5139FF4E-C6A7-43B9-8E1A-EE872514000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a:extLst>
            <a:ext uri="{FF2B5EF4-FFF2-40B4-BE49-F238E27FC236}">
              <a16:creationId xmlns:a16="http://schemas.microsoft.com/office/drawing/2014/main" id="{E48F3766-CCA8-4CCF-B1C2-A5DDB01855E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a:extLst>
            <a:ext uri="{FF2B5EF4-FFF2-40B4-BE49-F238E27FC236}">
              <a16:creationId xmlns:a16="http://schemas.microsoft.com/office/drawing/2014/main" id="{24916359-5962-4023-B529-9B7D7FB4930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a:extLst>
            <a:ext uri="{FF2B5EF4-FFF2-40B4-BE49-F238E27FC236}">
              <a16:creationId xmlns:a16="http://schemas.microsoft.com/office/drawing/2014/main" id="{1699AE90-5D25-4B4E-B67A-9734BA503DA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a:extLst>
            <a:ext uri="{FF2B5EF4-FFF2-40B4-BE49-F238E27FC236}">
              <a16:creationId xmlns:a16="http://schemas.microsoft.com/office/drawing/2014/main" id="{BDBFB6C2-EA4D-4C87-A360-6E6F62F501D1}"/>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BC6B4AFC-6014-4FC0-8F39-25497613889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CE27B89B-380C-4953-AB2A-21563E3083B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EC5EE0F1-7483-4273-A3B8-BCE6673434D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53884</xdr:rowOff>
    </xdr:from>
    <xdr:to>
      <xdr:col>24</xdr:col>
      <xdr:colOff>62865</xdr:colOff>
      <xdr:row>63</xdr:row>
      <xdr:rowOff>81643</xdr:rowOff>
    </xdr:to>
    <xdr:cxnSp macro="">
      <xdr:nvCxnSpPr>
        <xdr:cNvPr id="150" name="直線コネクタ 149">
          <a:extLst>
            <a:ext uri="{FF2B5EF4-FFF2-40B4-BE49-F238E27FC236}">
              <a16:creationId xmlns:a16="http://schemas.microsoft.com/office/drawing/2014/main" id="{1589C1E9-50FB-4207-842D-42F2A70CC22E}"/>
            </a:ext>
          </a:extLst>
        </xdr:cNvPr>
        <xdr:cNvCxnSpPr/>
      </xdr:nvCxnSpPr>
      <xdr:spPr>
        <a:xfrm flipV="1">
          <a:off x="4634865" y="9655084"/>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id="{7FCCDD08-40A1-4B45-B126-CB7623E412B0}"/>
            </a:ext>
          </a:extLst>
        </xdr:cNvPr>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52" name="直線コネクタ 151">
          <a:extLst>
            <a:ext uri="{FF2B5EF4-FFF2-40B4-BE49-F238E27FC236}">
              <a16:creationId xmlns:a16="http://schemas.microsoft.com/office/drawing/2014/main" id="{EDCF9EB5-D758-4369-98EF-1746CEC0437E}"/>
            </a:ext>
          </a:extLst>
        </xdr:cNvPr>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561</xdr:rowOff>
    </xdr:from>
    <xdr:ext cx="405111" cy="259045"/>
    <xdr:sp macro="" textlink="">
      <xdr:nvSpPr>
        <xdr:cNvPr id="153" name="【体育館・プール】&#10;有形固定資産減価償却率最大値テキスト">
          <a:extLst>
            <a:ext uri="{FF2B5EF4-FFF2-40B4-BE49-F238E27FC236}">
              <a16:creationId xmlns:a16="http://schemas.microsoft.com/office/drawing/2014/main" id="{4857D2BE-2FB8-4556-91BA-D8F9D586EF36}"/>
            </a:ext>
          </a:extLst>
        </xdr:cNvPr>
        <xdr:cNvSpPr txBox="1"/>
      </xdr:nvSpPr>
      <xdr:spPr>
        <a:xfrm>
          <a:off x="4673600" y="943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53884</xdr:rowOff>
    </xdr:from>
    <xdr:to>
      <xdr:col>24</xdr:col>
      <xdr:colOff>152400</xdr:colOff>
      <xdr:row>56</xdr:row>
      <xdr:rowOff>53884</xdr:rowOff>
    </xdr:to>
    <xdr:cxnSp macro="">
      <xdr:nvCxnSpPr>
        <xdr:cNvPr id="154" name="直線コネクタ 153">
          <a:extLst>
            <a:ext uri="{FF2B5EF4-FFF2-40B4-BE49-F238E27FC236}">
              <a16:creationId xmlns:a16="http://schemas.microsoft.com/office/drawing/2014/main" id="{4F5AB22A-8DF5-499E-938C-1E0934EA3303}"/>
            </a:ext>
          </a:extLst>
        </xdr:cNvPr>
        <xdr:cNvCxnSpPr/>
      </xdr:nvCxnSpPr>
      <xdr:spPr>
        <a:xfrm>
          <a:off x="4546600" y="965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55378EC3-6D96-460A-9BDE-5198895E8135}"/>
            </a:ext>
          </a:extLst>
        </xdr:cNvPr>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6" name="フローチャート: 判断 155">
          <a:extLst>
            <a:ext uri="{FF2B5EF4-FFF2-40B4-BE49-F238E27FC236}">
              <a16:creationId xmlns:a16="http://schemas.microsoft.com/office/drawing/2014/main" id="{00FAB18F-FB75-4641-AF04-9785A802F290}"/>
            </a:ext>
          </a:extLst>
        </xdr:cNvPr>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24312</xdr:rowOff>
    </xdr:from>
    <xdr:to>
      <xdr:col>20</xdr:col>
      <xdr:colOff>38100</xdr:colOff>
      <xdr:row>59</xdr:row>
      <xdr:rowOff>125912</xdr:rowOff>
    </xdr:to>
    <xdr:sp macro="" textlink="">
      <xdr:nvSpPr>
        <xdr:cNvPr id="157" name="フローチャート: 判断 156">
          <a:extLst>
            <a:ext uri="{FF2B5EF4-FFF2-40B4-BE49-F238E27FC236}">
              <a16:creationId xmlns:a16="http://schemas.microsoft.com/office/drawing/2014/main" id="{DF3A37C7-3240-4795-AFC5-41A3E1867B0D}"/>
            </a:ext>
          </a:extLst>
        </xdr:cNvPr>
        <xdr:cNvSpPr/>
      </xdr:nvSpPr>
      <xdr:spPr>
        <a:xfrm>
          <a:off x="3746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58" name="フローチャート: 判断 157">
          <a:extLst>
            <a:ext uri="{FF2B5EF4-FFF2-40B4-BE49-F238E27FC236}">
              <a16:creationId xmlns:a16="http://schemas.microsoft.com/office/drawing/2014/main" id="{91C288DF-F3C1-46FD-BDDF-FC39DF404A9B}"/>
            </a:ext>
          </a:extLst>
        </xdr:cNvPr>
        <xdr:cNvSpPr/>
      </xdr:nvSpPr>
      <xdr:spPr>
        <a:xfrm>
          <a:off x="2857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D41D6B92-E5F5-4856-A740-F11C048B588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D6BBE0BC-9447-42B5-9946-35A4112B92C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A6C492B9-B6FF-4432-9461-5C63BB409AB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B3FFAB8E-5CF9-4E0B-9DAA-E04EA39A3F3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4166BD7C-DEE7-4020-A9F0-5DBF309DF3C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64" name="楕円 163">
          <a:extLst>
            <a:ext uri="{FF2B5EF4-FFF2-40B4-BE49-F238E27FC236}">
              <a16:creationId xmlns:a16="http://schemas.microsoft.com/office/drawing/2014/main" id="{9E275586-34DC-4CB9-9454-F97D4087D45D}"/>
            </a:ext>
          </a:extLst>
        </xdr:cNvPr>
        <xdr:cNvSpPr/>
      </xdr:nvSpPr>
      <xdr:spPr>
        <a:xfrm>
          <a:off x="4584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74947</xdr:rowOff>
    </xdr:from>
    <xdr:ext cx="405111" cy="259045"/>
    <xdr:sp macro="" textlink="">
      <xdr:nvSpPr>
        <xdr:cNvPr id="165" name="【体育館・プール】&#10;有形固定資産減価償却率該当値テキスト">
          <a:extLst>
            <a:ext uri="{FF2B5EF4-FFF2-40B4-BE49-F238E27FC236}">
              <a16:creationId xmlns:a16="http://schemas.microsoft.com/office/drawing/2014/main" id="{5F7D2401-2A0D-4C17-81F9-890819F08DDC}"/>
            </a:ext>
          </a:extLst>
        </xdr:cNvPr>
        <xdr:cNvSpPr txBox="1"/>
      </xdr:nvSpPr>
      <xdr:spPr>
        <a:xfrm>
          <a:off x="4673600"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86360</xdr:rowOff>
    </xdr:from>
    <xdr:to>
      <xdr:col>20</xdr:col>
      <xdr:colOff>38100</xdr:colOff>
      <xdr:row>59</xdr:row>
      <xdr:rowOff>16510</xdr:rowOff>
    </xdr:to>
    <xdr:sp macro="" textlink="">
      <xdr:nvSpPr>
        <xdr:cNvPr id="166" name="楕円 165">
          <a:extLst>
            <a:ext uri="{FF2B5EF4-FFF2-40B4-BE49-F238E27FC236}">
              <a16:creationId xmlns:a16="http://schemas.microsoft.com/office/drawing/2014/main" id="{C58708DB-C488-4A43-AEC5-E79A85EFBC72}"/>
            </a:ext>
          </a:extLst>
        </xdr:cNvPr>
        <xdr:cNvSpPr/>
      </xdr:nvSpPr>
      <xdr:spPr>
        <a:xfrm>
          <a:off x="3746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102870</xdr:rowOff>
    </xdr:from>
    <xdr:to>
      <xdr:col>24</xdr:col>
      <xdr:colOff>63500</xdr:colOff>
      <xdr:row>58</xdr:row>
      <xdr:rowOff>137160</xdr:rowOff>
    </xdr:to>
    <xdr:cxnSp macro="">
      <xdr:nvCxnSpPr>
        <xdr:cNvPr id="167" name="直線コネクタ 166">
          <a:extLst>
            <a:ext uri="{FF2B5EF4-FFF2-40B4-BE49-F238E27FC236}">
              <a16:creationId xmlns:a16="http://schemas.microsoft.com/office/drawing/2014/main" id="{83342515-851B-4C51-8AF6-E44364685962}"/>
            </a:ext>
          </a:extLst>
        </xdr:cNvPr>
        <xdr:cNvCxnSpPr/>
      </xdr:nvCxnSpPr>
      <xdr:spPr>
        <a:xfrm flipV="1">
          <a:off x="3797300" y="100469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120650</xdr:rowOff>
    </xdr:from>
    <xdr:to>
      <xdr:col>15</xdr:col>
      <xdr:colOff>101600</xdr:colOff>
      <xdr:row>59</xdr:row>
      <xdr:rowOff>50800</xdr:rowOff>
    </xdr:to>
    <xdr:sp macro="" textlink="">
      <xdr:nvSpPr>
        <xdr:cNvPr id="168" name="楕円 167">
          <a:extLst>
            <a:ext uri="{FF2B5EF4-FFF2-40B4-BE49-F238E27FC236}">
              <a16:creationId xmlns:a16="http://schemas.microsoft.com/office/drawing/2014/main" id="{E9EDAF72-8F20-4606-803F-728F5C6DFA9B}"/>
            </a:ext>
          </a:extLst>
        </xdr:cNvPr>
        <xdr:cNvSpPr/>
      </xdr:nvSpPr>
      <xdr:spPr>
        <a:xfrm>
          <a:off x="2857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137160</xdr:rowOff>
    </xdr:from>
    <xdr:to>
      <xdr:col>19</xdr:col>
      <xdr:colOff>177800</xdr:colOff>
      <xdr:row>59</xdr:row>
      <xdr:rowOff>0</xdr:rowOff>
    </xdr:to>
    <xdr:cxnSp macro="">
      <xdr:nvCxnSpPr>
        <xdr:cNvPr id="169" name="直線コネクタ 168">
          <a:extLst>
            <a:ext uri="{FF2B5EF4-FFF2-40B4-BE49-F238E27FC236}">
              <a16:creationId xmlns:a16="http://schemas.microsoft.com/office/drawing/2014/main" id="{E9B6EF1D-CDE6-4C4B-80C8-91718D800A7B}"/>
            </a:ext>
          </a:extLst>
        </xdr:cNvPr>
        <xdr:cNvCxnSpPr/>
      </xdr:nvCxnSpPr>
      <xdr:spPr>
        <a:xfrm flipV="1">
          <a:off x="2908300" y="100812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117039</xdr:rowOff>
    </xdr:from>
    <xdr:ext cx="405111" cy="259045"/>
    <xdr:sp macro="" textlink="">
      <xdr:nvSpPr>
        <xdr:cNvPr id="170" name="n_1aveValue【体育館・プール】&#10;有形固定資産減価償却率">
          <a:extLst>
            <a:ext uri="{FF2B5EF4-FFF2-40B4-BE49-F238E27FC236}">
              <a16:creationId xmlns:a16="http://schemas.microsoft.com/office/drawing/2014/main" id="{A23E9BA5-42E3-429F-80B9-1F22206CBC43}"/>
            </a:ext>
          </a:extLst>
        </xdr:cNvPr>
        <xdr:cNvSpPr txBox="1"/>
      </xdr:nvSpPr>
      <xdr:spPr>
        <a:xfrm>
          <a:off x="35820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23240</xdr:rowOff>
    </xdr:from>
    <xdr:ext cx="405111" cy="259045"/>
    <xdr:sp macro="" textlink="">
      <xdr:nvSpPr>
        <xdr:cNvPr id="171" name="n_2aveValue【体育館・プール】&#10;有形固定資産減価償却率">
          <a:extLst>
            <a:ext uri="{FF2B5EF4-FFF2-40B4-BE49-F238E27FC236}">
              <a16:creationId xmlns:a16="http://schemas.microsoft.com/office/drawing/2014/main" id="{53D2216F-1E5B-4625-9901-F69AB3FDCF47}"/>
            </a:ext>
          </a:extLst>
        </xdr:cNvPr>
        <xdr:cNvSpPr txBox="1"/>
      </xdr:nvSpPr>
      <xdr:spPr>
        <a:xfrm>
          <a:off x="2705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33037</xdr:rowOff>
    </xdr:from>
    <xdr:ext cx="405111" cy="259045"/>
    <xdr:sp macro="" textlink="">
      <xdr:nvSpPr>
        <xdr:cNvPr id="172" name="n_1mainValue【体育館・プール】&#10;有形固定資産減価償却率">
          <a:extLst>
            <a:ext uri="{FF2B5EF4-FFF2-40B4-BE49-F238E27FC236}">
              <a16:creationId xmlns:a16="http://schemas.microsoft.com/office/drawing/2014/main" id="{C1841021-F7E7-47E3-9D7E-5B3E88899C77}"/>
            </a:ext>
          </a:extLst>
        </xdr:cNvPr>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41927</xdr:rowOff>
    </xdr:from>
    <xdr:ext cx="405111" cy="259045"/>
    <xdr:sp macro="" textlink="">
      <xdr:nvSpPr>
        <xdr:cNvPr id="173" name="n_2mainValue【体育館・プール】&#10;有形固定資産減価償却率">
          <a:extLst>
            <a:ext uri="{FF2B5EF4-FFF2-40B4-BE49-F238E27FC236}">
              <a16:creationId xmlns:a16="http://schemas.microsoft.com/office/drawing/2014/main" id="{2AE4CB82-5978-44C4-9CB6-8AF850157662}"/>
            </a:ext>
          </a:extLst>
        </xdr:cNvPr>
        <xdr:cNvSpPr txBox="1"/>
      </xdr:nvSpPr>
      <xdr:spPr>
        <a:xfrm>
          <a:off x="2705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id="{4EFA0A7E-3F22-4C35-A4D0-E93A98A75AA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id="{2107BB6C-DDAC-4D62-AC91-12DC6CE8962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id="{E73F5624-11F8-49E3-948D-7A217119175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id="{52AEEFEC-58B4-4573-84D2-877E882EA6A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id="{BE24AA96-1E34-4E3A-A8D4-F4700DFD723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id="{89A9894C-06F9-4301-93CB-1D5CFF7E220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id="{C36C575B-E224-42DC-9D5F-9103B805158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id="{1C7E4C18-0F99-4D4C-B21D-97FDCEC9D3C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id="{F2907630-D461-428D-A676-4827E10C767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id="{E36BBD6E-574D-44AE-9F6A-01A5BD425EE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a:extLst>
            <a:ext uri="{FF2B5EF4-FFF2-40B4-BE49-F238E27FC236}">
              <a16:creationId xmlns:a16="http://schemas.microsoft.com/office/drawing/2014/main" id="{5F822162-4997-4BB3-978B-98FC4C8A2DA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a:extLst>
            <a:ext uri="{FF2B5EF4-FFF2-40B4-BE49-F238E27FC236}">
              <a16:creationId xmlns:a16="http://schemas.microsoft.com/office/drawing/2014/main" id="{8E35D0FE-EA81-4E98-A78D-102348761124}"/>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a:extLst>
            <a:ext uri="{FF2B5EF4-FFF2-40B4-BE49-F238E27FC236}">
              <a16:creationId xmlns:a16="http://schemas.microsoft.com/office/drawing/2014/main" id="{31FCEADD-F862-4A90-B5D5-148602AFA4F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a:extLst>
            <a:ext uri="{FF2B5EF4-FFF2-40B4-BE49-F238E27FC236}">
              <a16:creationId xmlns:a16="http://schemas.microsoft.com/office/drawing/2014/main" id="{1CF26C8A-0123-498C-8922-D2421F4DA901}"/>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a:extLst>
            <a:ext uri="{FF2B5EF4-FFF2-40B4-BE49-F238E27FC236}">
              <a16:creationId xmlns:a16="http://schemas.microsoft.com/office/drawing/2014/main" id="{2ECDDB3A-7DC2-4049-9DDE-3615FEAA296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a:extLst>
            <a:ext uri="{FF2B5EF4-FFF2-40B4-BE49-F238E27FC236}">
              <a16:creationId xmlns:a16="http://schemas.microsoft.com/office/drawing/2014/main" id="{31AA887F-FDED-4A2E-8F33-56BCBAAC17F5}"/>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a:extLst>
            <a:ext uri="{FF2B5EF4-FFF2-40B4-BE49-F238E27FC236}">
              <a16:creationId xmlns:a16="http://schemas.microsoft.com/office/drawing/2014/main" id="{FAC69E19-78D6-4CE4-A6A9-47D9E5E158C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a:extLst>
            <a:ext uri="{FF2B5EF4-FFF2-40B4-BE49-F238E27FC236}">
              <a16:creationId xmlns:a16="http://schemas.microsoft.com/office/drawing/2014/main" id="{9733B17A-19A5-4962-BA12-9836DB57A05E}"/>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55D8887D-774B-4F38-891C-96A633089AA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a:extLst>
            <a:ext uri="{FF2B5EF4-FFF2-40B4-BE49-F238E27FC236}">
              <a16:creationId xmlns:a16="http://schemas.microsoft.com/office/drawing/2014/main" id="{E1A9BB40-7319-479B-BC56-D0D3C295401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a:extLst>
            <a:ext uri="{FF2B5EF4-FFF2-40B4-BE49-F238E27FC236}">
              <a16:creationId xmlns:a16="http://schemas.microsoft.com/office/drawing/2014/main" id="{88519242-C3F4-499E-9C12-02A71457B75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153162</xdr:rowOff>
    </xdr:from>
    <xdr:to>
      <xdr:col>54</xdr:col>
      <xdr:colOff>189865</xdr:colOff>
      <xdr:row>63</xdr:row>
      <xdr:rowOff>84582</xdr:rowOff>
    </xdr:to>
    <xdr:cxnSp macro="">
      <xdr:nvCxnSpPr>
        <xdr:cNvPr id="195" name="直線コネクタ 194">
          <a:extLst>
            <a:ext uri="{FF2B5EF4-FFF2-40B4-BE49-F238E27FC236}">
              <a16:creationId xmlns:a16="http://schemas.microsoft.com/office/drawing/2014/main" id="{2612E1DA-CD86-4998-81FC-445C66ADA669}"/>
            </a:ext>
          </a:extLst>
        </xdr:cNvPr>
        <xdr:cNvCxnSpPr/>
      </xdr:nvCxnSpPr>
      <xdr:spPr>
        <a:xfrm flipV="1">
          <a:off x="10476865" y="958291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6" name="【体育館・プール】&#10;一人当たり面積最小値テキスト">
          <a:extLst>
            <a:ext uri="{FF2B5EF4-FFF2-40B4-BE49-F238E27FC236}">
              <a16:creationId xmlns:a16="http://schemas.microsoft.com/office/drawing/2014/main" id="{AE63DE5A-4E3B-492A-B5BB-460DAEC77B99}"/>
            </a:ext>
          </a:extLst>
        </xdr:cNvPr>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97" name="直線コネクタ 196">
          <a:extLst>
            <a:ext uri="{FF2B5EF4-FFF2-40B4-BE49-F238E27FC236}">
              <a16:creationId xmlns:a16="http://schemas.microsoft.com/office/drawing/2014/main" id="{0DE41590-1B66-416B-B998-34F759C45864}"/>
            </a:ext>
          </a:extLst>
        </xdr:cNvPr>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99839</xdr:rowOff>
    </xdr:from>
    <xdr:ext cx="469744" cy="259045"/>
    <xdr:sp macro="" textlink="">
      <xdr:nvSpPr>
        <xdr:cNvPr id="198" name="【体育館・プール】&#10;一人当たり面積最大値テキスト">
          <a:extLst>
            <a:ext uri="{FF2B5EF4-FFF2-40B4-BE49-F238E27FC236}">
              <a16:creationId xmlns:a16="http://schemas.microsoft.com/office/drawing/2014/main" id="{C98898DE-1C16-4D39-A78F-1B10457421A1}"/>
            </a:ext>
          </a:extLst>
        </xdr:cNvPr>
        <xdr:cNvSpPr txBox="1"/>
      </xdr:nvSpPr>
      <xdr:spPr>
        <a:xfrm>
          <a:off x="10515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153162</xdr:rowOff>
    </xdr:from>
    <xdr:to>
      <xdr:col>55</xdr:col>
      <xdr:colOff>88900</xdr:colOff>
      <xdr:row>55</xdr:row>
      <xdr:rowOff>153162</xdr:rowOff>
    </xdr:to>
    <xdr:cxnSp macro="">
      <xdr:nvCxnSpPr>
        <xdr:cNvPr id="199" name="直線コネクタ 198">
          <a:extLst>
            <a:ext uri="{FF2B5EF4-FFF2-40B4-BE49-F238E27FC236}">
              <a16:creationId xmlns:a16="http://schemas.microsoft.com/office/drawing/2014/main" id="{B8F34552-2CAF-4C5C-981C-BD1ADFE41023}"/>
            </a:ext>
          </a:extLst>
        </xdr:cNvPr>
        <xdr:cNvCxnSpPr/>
      </xdr:nvCxnSpPr>
      <xdr:spPr>
        <a:xfrm>
          <a:off x="10388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70375</xdr:rowOff>
    </xdr:from>
    <xdr:ext cx="469744" cy="259045"/>
    <xdr:sp macro="" textlink="">
      <xdr:nvSpPr>
        <xdr:cNvPr id="200" name="【体育館・プール】&#10;一人当たり面積平均値テキスト">
          <a:extLst>
            <a:ext uri="{FF2B5EF4-FFF2-40B4-BE49-F238E27FC236}">
              <a16:creationId xmlns:a16="http://schemas.microsoft.com/office/drawing/2014/main" id="{6400AD2D-1935-4237-A2A5-4E7DF8962497}"/>
            </a:ext>
          </a:extLst>
        </xdr:cNvPr>
        <xdr:cNvSpPr txBox="1"/>
      </xdr:nvSpPr>
      <xdr:spPr>
        <a:xfrm>
          <a:off x="10515600" y="1035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47498</xdr:rowOff>
    </xdr:from>
    <xdr:to>
      <xdr:col>55</xdr:col>
      <xdr:colOff>50800</xdr:colOff>
      <xdr:row>61</xdr:row>
      <xdr:rowOff>149098</xdr:rowOff>
    </xdr:to>
    <xdr:sp macro="" textlink="">
      <xdr:nvSpPr>
        <xdr:cNvPr id="201" name="フローチャート: 判断 200">
          <a:extLst>
            <a:ext uri="{FF2B5EF4-FFF2-40B4-BE49-F238E27FC236}">
              <a16:creationId xmlns:a16="http://schemas.microsoft.com/office/drawing/2014/main" id="{5F9C92AE-AB28-4577-950B-98B38ECB9C07}"/>
            </a:ext>
          </a:extLst>
        </xdr:cNvPr>
        <xdr:cNvSpPr/>
      </xdr:nvSpPr>
      <xdr:spPr>
        <a:xfrm>
          <a:off x="104267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70358</xdr:rowOff>
    </xdr:from>
    <xdr:to>
      <xdr:col>50</xdr:col>
      <xdr:colOff>165100</xdr:colOff>
      <xdr:row>62</xdr:row>
      <xdr:rowOff>508</xdr:rowOff>
    </xdr:to>
    <xdr:sp macro="" textlink="">
      <xdr:nvSpPr>
        <xdr:cNvPr id="202" name="フローチャート: 判断 201">
          <a:extLst>
            <a:ext uri="{FF2B5EF4-FFF2-40B4-BE49-F238E27FC236}">
              <a16:creationId xmlns:a16="http://schemas.microsoft.com/office/drawing/2014/main" id="{67C165A4-2B79-45B9-9578-5F3E614425BC}"/>
            </a:ext>
          </a:extLst>
        </xdr:cNvPr>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47498</xdr:rowOff>
    </xdr:from>
    <xdr:to>
      <xdr:col>46</xdr:col>
      <xdr:colOff>38100</xdr:colOff>
      <xdr:row>61</xdr:row>
      <xdr:rowOff>149098</xdr:rowOff>
    </xdr:to>
    <xdr:sp macro="" textlink="">
      <xdr:nvSpPr>
        <xdr:cNvPr id="203" name="フローチャート: 判断 202">
          <a:extLst>
            <a:ext uri="{FF2B5EF4-FFF2-40B4-BE49-F238E27FC236}">
              <a16:creationId xmlns:a16="http://schemas.microsoft.com/office/drawing/2014/main" id="{A006B036-806E-4C75-9099-CB33D0949273}"/>
            </a:ext>
          </a:extLst>
        </xdr:cNvPr>
        <xdr:cNvSpPr/>
      </xdr:nvSpPr>
      <xdr:spPr>
        <a:xfrm>
          <a:off x="8699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8A8B6C5C-EE9E-4240-9952-A8B08877F91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91F3E1A1-BD24-4098-9A7D-82F89DCB5AA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95979624-7E8F-4DD2-A728-E8B7F085BF7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E75E2155-CED1-4156-853A-DC9310F15C7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F8236C63-E9EA-4821-84FC-77ABA0AAE85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33782</xdr:rowOff>
    </xdr:from>
    <xdr:to>
      <xdr:col>55</xdr:col>
      <xdr:colOff>50800</xdr:colOff>
      <xdr:row>63</xdr:row>
      <xdr:rowOff>135382</xdr:rowOff>
    </xdr:to>
    <xdr:sp macro="" textlink="">
      <xdr:nvSpPr>
        <xdr:cNvPr id="209" name="楕円 208">
          <a:extLst>
            <a:ext uri="{FF2B5EF4-FFF2-40B4-BE49-F238E27FC236}">
              <a16:creationId xmlns:a16="http://schemas.microsoft.com/office/drawing/2014/main" id="{69043F76-283C-4EA0-A046-FAEB87BFD5E9}"/>
            </a:ext>
          </a:extLst>
        </xdr:cNvPr>
        <xdr:cNvSpPr/>
      </xdr:nvSpPr>
      <xdr:spPr>
        <a:xfrm>
          <a:off x="104267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120159</xdr:rowOff>
    </xdr:from>
    <xdr:ext cx="469744" cy="259045"/>
    <xdr:sp macro="" textlink="">
      <xdr:nvSpPr>
        <xdr:cNvPr id="210" name="【体育館・プール】&#10;一人当たり面積該当値テキスト">
          <a:extLst>
            <a:ext uri="{FF2B5EF4-FFF2-40B4-BE49-F238E27FC236}">
              <a16:creationId xmlns:a16="http://schemas.microsoft.com/office/drawing/2014/main" id="{2875A41B-B9A6-4A94-9EBF-50CFB0D470CB}"/>
            </a:ext>
          </a:extLst>
        </xdr:cNvPr>
        <xdr:cNvSpPr txBox="1"/>
      </xdr:nvSpPr>
      <xdr:spPr>
        <a:xfrm>
          <a:off x="10515600" y="1075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33782</xdr:rowOff>
    </xdr:from>
    <xdr:to>
      <xdr:col>50</xdr:col>
      <xdr:colOff>165100</xdr:colOff>
      <xdr:row>63</xdr:row>
      <xdr:rowOff>135382</xdr:rowOff>
    </xdr:to>
    <xdr:sp macro="" textlink="">
      <xdr:nvSpPr>
        <xdr:cNvPr id="211" name="楕円 210">
          <a:extLst>
            <a:ext uri="{FF2B5EF4-FFF2-40B4-BE49-F238E27FC236}">
              <a16:creationId xmlns:a16="http://schemas.microsoft.com/office/drawing/2014/main" id="{5468D8BC-6C68-4412-88AA-B35EC7BF04F4}"/>
            </a:ext>
          </a:extLst>
        </xdr:cNvPr>
        <xdr:cNvSpPr/>
      </xdr:nvSpPr>
      <xdr:spPr>
        <a:xfrm>
          <a:off x="9588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84582</xdr:rowOff>
    </xdr:from>
    <xdr:to>
      <xdr:col>55</xdr:col>
      <xdr:colOff>0</xdr:colOff>
      <xdr:row>63</xdr:row>
      <xdr:rowOff>84582</xdr:rowOff>
    </xdr:to>
    <xdr:cxnSp macro="">
      <xdr:nvCxnSpPr>
        <xdr:cNvPr id="212" name="直線コネクタ 211">
          <a:extLst>
            <a:ext uri="{FF2B5EF4-FFF2-40B4-BE49-F238E27FC236}">
              <a16:creationId xmlns:a16="http://schemas.microsoft.com/office/drawing/2014/main" id="{A8E6BC76-EC64-44E1-9B86-397EB34273BE}"/>
            </a:ext>
          </a:extLst>
        </xdr:cNvPr>
        <xdr:cNvCxnSpPr/>
      </xdr:nvCxnSpPr>
      <xdr:spPr>
        <a:xfrm>
          <a:off x="9639300" y="10885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33782</xdr:rowOff>
    </xdr:from>
    <xdr:to>
      <xdr:col>46</xdr:col>
      <xdr:colOff>38100</xdr:colOff>
      <xdr:row>63</xdr:row>
      <xdr:rowOff>135382</xdr:rowOff>
    </xdr:to>
    <xdr:sp macro="" textlink="">
      <xdr:nvSpPr>
        <xdr:cNvPr id="213" name="楕円 212">
          <a:extLst>
            <a:ext uri="{FF2B5EF4-FFF2-40B4-BE49-F238E27FC236}">
              <a16:creationId xmlns:a16="http://schemas.microsoft.com/office/drawing/2014/main" id="{0CC6F976-2701-4048-AC33-FDD2AEFB20BD}"/>
            </a:ext>
          </a:extLst>
        </xdr:cNvPr>
        <xdr:cNvSpPr/>
      </xdr:nvSpPr>
      <xdr:spPr>
        <a:xfrm>
          <a:off x="8699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84582</xdr:rowOff>
    </xdr:from>
    <xdr:to>
      <xdr:col>50</xdr:col>
      <xdr:colOff>114300</xdr:colOff>
      <xdr:row>63</xdr:row>
      <xdr:rowOff>84582</xdr:rowOff>
    </xdr:to>
    <xdr:cxnSp macro="">
      <xdr:nvCxnSpPr>
        <xdr:cNvPr id="214" name="直線コネクタ 213">
          <a:extLst>
            <a:ext uri="{FF2B5EF4-FFF2-40B4-BE49-F238E27FC236}">
              <a16:creationId xmlns:a16="http://schemas.microsoft.com/office/drawing/2014/main" id="{9EF90E52-A5DF-46D8-B4FA-34F8FC11A0C1}"/>
            </a:ext>
          </a:extLst>
        </xdr:cNvPr>
        <xdr:cNvCxnSpPr/>
      </xdr:nvCxnSpPr>
      <xdr:spPr>
        <a:xfrm>
          <a:off x="8750300" y="1088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17035</xdr:rowOff>
    </xdr:from>
    <xdr:ext cx="469744" cy="259045"/>
    <xdr:sp macro="" textlink="">
      <xdr:nvSpPr>
        <xdr:cNvPr id="215" name="n_1aveValue【体育館・プール】&#10;一人当たり面積">
          <a:extLst>
            <a:ext uri="{FF2B5EF4-FFF2-40B4-BE49-F238E27FC236}">
              <a16:creationId xmlns:a16="http://schemas.microsoft.com/office/drawing/2014/main" id="{1EB4EA8A-FA30-450E-9509-13BA4E12164D}"/>
            </a:ext>
          </a:extLst>
        </xdr:cNvPr>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165625</xdr:rowOff>
    </xdr:from>
    <xdr:ext cx="469744" cy="259045"/>
    <xdr:sp macro="" textlink="">
      <xdr:nvSpPr>
        <xdr:cNvPr id="216" name="n_2aveValue【体育館・プール】&#10;一人当たり面積">
          <a:extLst>
            <a:ext uri="{FF2B5EF4-FFF2-40B4-BE49-F238E27FC236}">
              <a16:creationId xmlns:a16="http://schemas.microsoft.com/office/drawing/2014/main" id="{66B1EE89-31D0-4FD0-8D03-F612E93D2F15}"/>
            </a:ext>
          </a:extLst>
        </xdr:cNvPr>
        <xdr:cNvSpPr txBox="1"/>
      </xdr:nvSpPr>
      <xdr:spPr>
        <a:xfrm>
          <a:off x="8515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126509</xdr:rowOff>
    </xdr:from>
    <xdr:ext cx="469744" cy="259045"/>
    <xdr:sp macro="" textlink="">
      <xdr:nvSpPr>
        <xdr:cNvPr id="217" name="n_1mainValue【体育館・プール】&#10;一人当たり面積">
          <a:extLst>
            <a:ext uri="{FF2B5EF4-FFF2-40B4-BE49-F238E27FC236}">
              <a16:creationId xmlns:a16="http://schemas.microsoft.com/office/drawing/2014/main" id="{6F4F7159-118B-46A3-803B-3C781D13BE40}"/>
            </a:ext>
          </a:extLst>
        </xdr:cNvPr>
        <xdr:cNvSpPr txBox="1"/>
      </xdr:nvSpPr>
      <xdr:spPr>
        <a:xfrm>
          <a:off x="9391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126509</xdr:rowOff>
    </xdr:from>
    <xdr:ext cx="469744" cy="259045"/>
    <xdr:sp macro="" textlink="">
      <xdr:nvSpPr>
        <xdr:cNvPr id="218" name="n_2mainValue【体育館・プール】&#10;一人当たり面積">
          <a:extLst>
            <a:ext uri="{FF2B5EF4-FFF2-40B4-BE49-F238E27FC236}">
              <a16:creationId xmlns:a16="http://schemas.microsoft.com/office/drawing/2014/main" id="{00CFAE32-FE97-4C87-8776-E25307C0BE0A}"/>
            </a:ext>
          </a:extLst>
        </xdr:cNvPr>
        <xdr:cNvSpPr txBox="1"/>
      </xdr:nvSpPr>
      <xdr:spPr>
        <a:xfrm>
          <a:off x="8515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95EBA0CB-DA89-4BC1-85A5-FB7EA6F5570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40B2650D-5897-43E8-B8D0-6B7CA1FFDB1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3CBF9881-9D43-4F5C-8813-3AEB1306D04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68940FBC-1C5E-4815-91F5-7CCA37EA266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BA4F1EF5-DB40-44F5-8DDE-1785035A10D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AB218F44-E51F-4120-A107-7FB0F5EA645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8089C1F7-0515-4E28-98CE-68D84B0729D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1CCA3873-3D47-4C3A-A7EB-BB9DF92900C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a:extLst>
            <a:ext uri="{FF2B5EF4-FFF2-40B4-BE49-F238E27FC236}">
              <a16:creationId xmlns:a16="http://schemas.microsoft.com/office/drawing/2014/main" id="{C1631534-EF4E-4CB6-918C-ED183E8A36E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a:extLst>
            <a:ext uri="{FF2B5EF4-FFF2-40B4-BE49-F238E27FC236}">
              <a16:creationId xmlns:a16="http://schemas.microsoft.com/office/drawing/2014/main" id="{4B19145A-26F6-494E-8321-6FDE566EF27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a:extLst>
            <a:ext uri="{FF2B5EF4-FFF2-40B4-BE49-F238E27FC236}">
              <a16:creationId xmlns:a16="http://schemas.microsoft.com/office/drawing/2014/main" id="{87C2021F-B1C7-4E83-B643-D5095C9B7A4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30" name="テキスト ボックス 229">
          <a:extLst>
            <a:ext uri="{FF2B5EF4-FFF2-40B4-BE49-F238E27FC236}">
              <a16:creationId xmlns:a16="http://schemas.microsoft.com/office/drawing/2014/main" id="{69216AAF-F733-4C4C-9047-0F443CD827BB}"/>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a:extLst>
            <a:ext uri="{FF2B5EF4-FFF2-40B4-BE49-F238E27FC236}">
              <a16:creationId xmlns:a16="http://schemas.microsoft.com/office/drawing/2014/main" id="{D0C61899-CD7B-455B-A5B6-76560CD0D5D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a:extLst>
            <a:ext uri="{FF2B5EF4-FFF2-40B4-BE49-F238E27FC236}">
              <a16:creationId xmlns:a16="http://schemas.microsoft.com/office/drawing/2014/main" id="{2D84F8A6-3BE5-4EE7-8E82-42B402E5867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a:extLst>
            <a:ext uri="{FF2B5EF4-FFF2-40B4-BE49-F238E27FC236}">
              <a16:creationId xmlns:a16="http://schemas.microsoft.com/office/drawing/2014/main" id="{3A1B13A4-CBF1-4E73-AAF6-6F1833D6329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a:extLst>
            <a:ext uri="{FF2B5EF4-FFF2-40B4-BE49-F238E27FC236}">
              <a16:creationId xmlns:a16="http://schemas.microsoft.com/office/drawing/2014/main" id="{30CAD92D-3A2C-4097-ABBE-6A49F848E9D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a:extLst>
            <a:ext uri="{FF2B5EF4-FFF2-40B4-BE49-F238E27FC236}">
              <a16:creationId xmlns:a16="http://schemas.microsoft.com/office/drawing/2014/main" id="{F782951A-2E67-4C92-B976-6DE02F359D5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a:extLst>
            <a:ext uri="{FF2B5EF4-FFF2-40B4-BE49-F238E27FC236}">
              <a16:creationId xmlns:a16="http://schemas.microsoft.com/office/drawing/2014/main" id="{0FCDCF03-158E-4B09-B6BA-30956B94C70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a:extLst>
            <a:ext uri="{FF2B5EF4-FFF2-40B4-BE49-F238E27FC236}">
              <a16:creationId xmlns:a16="http://schemas.microsoft.com/office/drawing/2014/main" id="{BA278D39-AA4F-46B6-980C-798558C493A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8" name="テキスト ボックス 237">
          <a:extLst>
            <a:ext uri="{FF2B5EF4-FFF2-40B4-BE49-F238E27FC236}">
              <a16:creationId xmlns:a16="http://schemas.microsoft.com/office/drawing/2014/main" id="{1895BA87-15A4-423C-90F7-24CCE2AABB7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a:extLst>
            <a:ext uri="{FF2B5EF4-FFF2-40B4-BE49-F238E27FC236}">
              <a16:creationId xmlns:a16="http://schemas.microsoft.com/office/drawing/2014/main" id="{504E1371-2502-4F14-B280-6C5F0845590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C552421E-4B75-4CF3-B3E6-32843A73D1F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a:extLst>
            <a:ext uri="{FF2B5EF4-FFF2-40B4-BE49-F238E27FC236}">
              <a16:creationId xmlns:a16="http://schemas.microsoft.com/office/drawing/2014/main" id="{82D80F57-AB18-45F8-B278-974AA82C2D3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150495</xdr:rowOff>
    </xdr:to>
    <xdr:cxnSp macro="">
      <xdr:nvCxnSpPr>
        <xdr:cNvPr id="242" name="直線コネクタ 241">
          <a:extLst>
            <a:ext uri="{FF2B5EF4-FFF2-40B4-BE49-F238E27FC236}">
              <a16:creationId xmlns:a16="http://schemas.microsoft.com/office/drawing/2014/main" id="{3E625D5C-A219-4C8C-AE14-2CB7375F6096}"/>
            </a:ext>
          </a:extLst>
        </xdr:cNvPr>
        <xdr:cNvCxnSpPr/>
      </xdr:nvCxnSpPr>
      <xdr:spPr>
        <a:xfrm flipV="1">
          <a:off x="4634865" y="13354050"/>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154322</xdr:rowOff>
    </xdr:from>
    <xdr:ext cx="340478" cy="259045"/>
    <xdr:sp macro="" textlink="">
      <xdr:nvSpPr>
        <xdr:cNvPr id="243" name="【福祉施設】&#10;有形固定資産減価償却率最小値テキスト">
          <a:extLst>
            <a:ext uri="{FF2B5EF4-FFF2-40B4-BE49-F238E27FC236}">
              <a16:creationId xmlns:a16="http://schemas.microsoft.com/office/drawing/2014/main" id="{DABF3349-994C-403A-93F4-4A68945003E5}"/>
            </a:ext>
          </a:extLst>
        </xdr:cNvPr>
        <xdr:cNvSpPr txBox="1"/>
      </xdr:nvSpPr>
      <xdr:spPr>
        <a:xfrm>
          <a:off x="4673600" y="14727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150495</xdr:rowOff>
    </xdr:from>
    <xdr:to>
      <xdr:col>24</xdr:col>
      <xdr:colOff>152400</xdr:colOff>
      <xdr:row>85</xdr:row>
      <xdr:rowOff>150495</xdr:rowOff>
    </xdr:to>
    <xdr:cxnSp macro="">
      <xdr:nvCxnSpPr>
        <xdr:cNvPr id="244" name="直線コネクタ 243">
          <a:extLst>
            <a:ext uri="{FF2B5EF4-FFF2-40B4-BE49-F238E27FC236}">
              <a16:creationId xmlns:a16="http://schemas.microsoft.com/office/drawing/2014/main" id="{0F799BE2-8AB9-414E-B9CE-9E35C7174480}"/>
            </a:ext>
          </a:extLst>
        </xdr:cNvPr>
        <xdr:cNvCxnSpPr/>
      </xdr:nvCxnSpPr>
      <xdr:spPr>
        <a:xfrm>
          <a:off x="4546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45" name="【福祉施設】&#10;有形固定資産減価償却率最大値テキスト">
          <a:extLst>
            <a:ext uri="{FF2B5EF4-FFF2-40B4-BE49-F238E27FC236}">
              <a16:creationId xmlns:a16="http://schemas.microsoft.com/office/drawing/2014/main" id="{0F1D46C3-45D2-4033-8C59-CCD5D10ABBA8}"/>
            </a:ext>
          </a:extLst>
        </xdr:cNvPr>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46" name="直線コネクタ 245">
          <a:extLst>
            <a:ext uri="{FF2B5EF4-FFF2-40B4-BE49-F238E27FC236}">
              <a16:creationId xmlns:a16="http://schemas.microsoft.com/office/drawing/2014/main" id="{7D809C20-681E-4F18-A232-2E4FE1A57185}"/>
            </a:ext>
          </a:extLst>
        </xdr:cNvPr>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247" name="【福祉施設】&#10;有形固定資産減価償却率平均値テキスト">
          <a:extLst>
            <a:ext uri="{FF2B5EF4-FFF2-40B4-BE49-F238E27FC236}">
              <a16:creationId xmlns:a16="http://schemas.microsoft.com/office/drawing/2014/main" id="{EAE4659C-DEF6-4C60-AD97-AE2D8D7BC7D7}"/>
            </a:ext>
          </a:extLst>
        </xdr:cNvPr>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48" name="フローチャート: 判断 247">
          <a:extLst>
            <a:ext uri="{FF2B5EF4-FFF2-40B4-BE49-F238E27FC236}">
              <a16:creationId xmlns:a16="http://schemas.microsoft.com/office/drawing/2014/main" id="{C36A0416-4C18-49AF-AF33-011DBE32552C}"/>
            </a:ext>
          </a:extLst>
        </xdr:cNvPr>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49" name="フローチャート: 判断 248">
          <a:extLst>
            <a:ext uri="{FF2B5EF4-FFF2-40B4-BE49-F238E27FC236}">
              <a16:creationId xmlns:a16="http://schemas.microsoft.com/office/drawing/2014/main" id="{201EC040-B5F2-4071-946B-C0EC4B6CD158}"/>
            </a:ext>
          </a:extLst>
        </xdr:cNvPr>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34925</xdr:rowOff>
    </xdr:from>
    <xdr:to>
      <xdr:col>15</xdr:col>
      <xdr:colOff>101600</xdr:colOff>
      <xdr:row>81</xdr:row>
      <xdr:rowOff>136525</xdr:rowOff>
    </xdr:to>
    <xdr:sp macro="" textlink="">
      <xdr:nvSpPr>
        <xdr:cNvPr id="250" name="フローチャート: 判断 249">
          <a:extLst>
            <a:ext uri="{FF2B5EF4-FFF2-40B4-BE49-F238E27FC236}">
              <a16:creationId xmlns:a16="http://schemas.microsoft.com/office/drawing/2014/main" id="{336C3787-452E-4993-B971-CE983E61094C}"/>
            </a:ext>
          </a:extLst>
        </xdr:cNvPr>
        <xdr:cNvSpPr/>
      </xdr:nvSpPr>
      <xdr:spPr>
        <a:xfrm>
          <a:off x="2857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35042600-DCBE-4B95-9E5C-38CD381DDA8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55EB8D9F-F6FA-4158-B0D9-E68B0E45BDC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1E3F610D-5CE4-405E-A47F-E7E1B3647C1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99F0B5CF-14CC-49CB-AF4E-4FEF8D4CE50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97005110-F0C5-40F5-8E91-3A4F8232B79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36830</xdr:rowOff>
    </xdr:from>
    <xdr:to>
      <xdr:col>24</xdr:col>
      <xdr:colOff>114300</xdr:colOff>
      <xdr:row>81</xdr:row>
      <xdr:rowOff>138430</xdr:rowOff>
    </xdr:to>
    <xdr:sp macro="" textlink="">
      <xdr:nvSpPr>
        <xdr:cNvPr id="256" name="楕円 255">
          <a:extLst>
            <a:ext uri="{FF2B5EF4-FFF2-40B4-BE49-F238E27FC236}">
              <a16:creationId xmlns:a16="http://schemas.microsoft.com/office/drawing/2014/main" id="{09451257-86B6-4943-B586-8AE293791AD1}"/>
            </a:ext>
          </a:extLst>
        </xdr:cNvPr>
        <xdr:cNvSpPr/>
      </xdr:nvSpPr>
      <xdr:spPr>
        <a:xfrm>
          <a:off x="45847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15257</xdr:rowOff>
    </xdr:from>
    <xdr:ext cx="405111" cy="259045"/>
    <xdr:sp macro="" textlink="">
      <xdr:nvSpPr>
        <xdr:cNvPr id="257" name="【福祉施設】&#10;有形固定資産減価償却率該当値テキスト">
          <a:extLst>
            <a:ext uri="{FF2B5EF4-FFF2-40B4-BE49-F238E27FC236}">
              <a16:creationId xmlns:a16="http://schemas.microsoft.com/office/drawing/2014/main" id="{DBE68457-AFF8-4C53-94B2-D7EF01CB0676}"/>
            </a:ext>
          </a:extLst>
        </xdr:cNvPr>
        <xdr:cNvSpPr txBox="1"/>
      </xdr:nvSpPr>
      <xdr:spPr>
        <a:xfrm>
          <a:off x="4673600" y="1390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78739</xdr:rowOff>
    </xdr:from>
    <xdr:to>
      <xdr:col>20</xdr:col>
      <xdr:colOff>38100</xdr:colOff>
      <xdr:row>82</xdr:row>
      <xdr:rowOff>8889</xdr:rowOff>
    </xdr:to>
    <xdr:sp macro="" textlink="">
      <xdr:nvSpPr>
        <xdr:cNvPr id="258" name="楕円 257">
          <a:extLst>
            <a:ext uri="{FF2B5EF4-FFF2-40B4-BE49-F238E27FC236}">
              <a16:creationId xmlns:a16="http://schemas.microsoft.com/office/drawing/2014/main" id="{7DD0C8DC-256D-450D-BCAF-3FAADDF668EB}"/>
            </a:ext>
          </a:extLst>
        </xdr:cNvPr>
        <xdr:cNvSpPr/>
      </xdr:nvSpPr>
      <xdr:spPr>
        <a:xfrm>
          <a:off x="3746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87630</xdr:rowOff>
    </xdr:from>
    <xdr:to>
      <xdr:col>24</xdr:col>
      <xdr:colOff>63500</xdr:colOff>
      <xdr:row>81</xdr:row>
      <xdr:rowOff>129539</xdr:rowOff>
    </xdr:to>
    <xdr:cxnSp macro="">
      <xdr:nvCxnSpPr>
        <xdr:cNvPr id="259" name="直線コネクタ 258">
          <a:extLst>
            <a:ext uri="{FF2B5EF4-FFF2-40B4-BE49-F238E27FC236}">
              <a16:creationId xmlns:a16="http://schemas.microsoft.com/office/drawing/2014/main" id="{E08B7898-1C52-4989-B4C3-8D7131D4E279}"/>
            </a:ext>
          </a:extLst>
        </xdr:cNvPr>
        <xdr:cNvCxnSpPr/>
      </xdr:nvCxnSpPr>
      <xdr:spPr>
        <a:xfrm flipV="1">
          <a:off x="3797300" y="139750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120650</xdr:rowOff>
    </xdr:from>
    <xdr:to>
      <xdr:col>15</xdr:col>
      <xdr:colOff>101600</xdr:colOff>
      <xdr:row>82</xdr:row>
      <xdr:rowOff>50800</xdr:rowOff>
    </xdr:to>
    <xdr:sp macro="" textlink="">
      <xdr:nvSpPr>
        <xdr:cNvPr id="260" name="楕円 259">
          <a:extLst>
            <a:ext uri="{FF2B5EF4-FFF2-40B4-BE49-F238E27FC236}">
              <a16:creationId xmlns:a16="http://schemas.microsoft.com/office/drawing/2014/main" id="{E792C46D-85B3-4AEB-951F-CDDC25B347FD}"/>
            </a:ext>
          </a:extLst>
        </xdr:cNvPr>
        <xdr:cNvSpPr/>
      </xdr:nvSpPr>
      <xdr:spPr>
        <a:xfrm>
          <a:off x="2857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129539</xdr:rowOff>
    </xdr:from>
    <xdr:to>
      <xdr:col>19</xdr:col>
      <xdr:colOff>177800</xdr:colOff>
      <xdr:row>82</xdr:row>
      <xdr:rowOff>0</xdr:rowOff>
    </xdr:to>
    <xdr:cxnSp macro="">
      <xdr:nvCxnSpPr>
        <xdr:cNvPr id="261" name="直線コネクタ 260">
          <a:extLst>
            <a:ext uri="{FF2B5EF4-FFF2-40B4-BE49-F238E27FC236}">
              <a16:creationId xmlns:a16="http://schemas.microsoft.com/office/drawing/2014/main" id="{AC1F1EF1-AD15-4275-ACB1-1F2E962A43AF}"/>
            </a:ext>
          </a:extLst>
        </xdr:cNvPr>
        <xdr:cNvCxnSpPr/>
      </xdr:nvCxnSpPr>
      <xdr:spPr>
        <a:xfrm flipV="1">
          <a:off x="2908300" y="140169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74947</xdr:rowOff>
    </xdr:from>
    <xdr:ext cx="405111" cy="259045"/>
    <xdr:sp macro="" textlink="">
      <xdr:nvSpPr>
        <xdr:cNvPr id="262" name="n_1aveValue【福祉施設】&#10;有形固定資産減価償却率">
          <a:extLst>
            <a:ext uri="{FF2B5EF4-FFF2-40B4-BE49-F238E27FC236}">
              <a16:creationId xmlns:a16="http://schemas.microsoft.com/office/drawing/2014/main" id="{72A743BD-3007-467B-AC25-334F10F01875}"/>
            </a:ext>
          </a:extLst>
        </xdr:cNvPr>
        <xdr:cNvSpPr txBox="1"/>
      </xdr:nvSpPr>
      <xdr:spPr>
        <a:xfrm>
          <a:off x="3582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153052</xdr:rowOff>
    </xdr:from>
    <xdr:ext cx="405111" cy="259045"/>
    <xdr:sp macro="" textlink="">
      <xdr:nvSpPr>
        <xdr:cNvPr id="263" name="n_2aveValue【福祉施設】&#10;有形固定資産減価償却率">
          <a:extLst>
            <a:ext uri="{FF2B5EF4-FFF2-40B4-BE49-F238E27FC236}">
              <a16:creationId xmlns:a16="http://schemas.microsoft.com/office/drawing/2014/main" id="{0D304C50-3228-4AE4-91FE-27D8F15D71F8}"/>
            </a:ext>
          </a:extLst>
        </xdr:cNvPr>
        <xdr:cNvSpPr txBox="1"/>
      </xdr:nvSpPr>
      <xdr:spPr>
        <a:xfrm>
          <a:off x="2705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xdr:rowOff>
    </xdr:from>
    <xdr:ext cx="405111" cy="259045"/>
    <xdr:sp macro="" textlink="">
      <xdr:nvSpPr>
        <xdr:cNvPr id="264" name="n_1mainValue【福祉施設】&#10;有形固定資産減価償却率">
          <a:extLst>
            <a:ext uri="{FF2B5EF4-FFF2-40B4-BE49-F238E27FC236}">
              <a16:creationId xmlns:a16="http://schemas.microsoft.com/office/drawing/2014/main" id="{1BB6D61A-5D0D-4014-9317-42C65391DBA0}"/>
            </a:ext>
          </a:extLst>
        </xdr:cNvPr>
        <xdr:cNvSpPr txBox="1"/>
      </xdr:nvSpPr>
      <xdr:spPr>
        <a:xfrm>
          <a:off x="3582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265" name="n_2mainValue【福祉施設】&#10;有形固定資産減価償却率">
          <a:extLst>
            <a:ext uri="{FF2B5EF4-FFF2-40B4-BE49-F238E27FC236}">
              <a16:creationId xmlns:a16="http://schemas.microsoft.com/office/drawing/2014/main" id="{70074668-F08E-4F3B-9880-2320B7548239}"/>
            </a:ext>
          </a:extLst>
        </xdr:cNvPr>
        <xdr:cNvSpPr txBox="1"/>
      </xdr:nvSpPr>
      <xdr:spPr>
        <a:xfrm>
          <a:off x="2705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a:extLst>
            <a:ext uri="{FF2B5EF4-FFF2-40B4-BE49-F238E27FC236}">
              <a16:creationId xmlns:a16="http://schemas.microsoft.com/office/drawing/2014/main" id="{7F8ABBF3-5C90-4814-A1F9-86235211C57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a:extLst>
            <a:ext uri="{FF2B5EF4-FFF2-40B4-BE49-F238E27FC236}">
              <a16:creationId xmlns:a16="http://schemas.microsoft.com/office/drawing/2014/main" id="{88543EB4-6387-4DDC-9EE8-CC1A2C5B2A8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a:extLst>
            <a:ext uri="{FF2B5EF4-FFF2-40B4-BE49-F238E27FC236}">
              <a16:creationId xmlns:a16="http://schemas.microsoft.com/office/drawing/2014/main" id="{BB9ED31A-9C26-4715-B1D0-6071112F1E2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a:extLst>
            <a:ext uri="{FF2B5EF4-FFF2-40B4-BE49-F238E27FC236}">
              <a16:creationId xmlns:a16="http://schemas.microsoft.com/office/drawing/2014/main" id="{1556BD8F-BE18-4081-B74F-7A48EE09AB2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a:extLst>
            <a:ext uri="{FF2B5EF4-FFF2-40B4-BE49-F238E27FC236}">
              <a16:creationId xmlns:a16="http://schemas.microsoft.com/office/drawing/2014/main" id="{39300451-76D2-4734-9958-4332815F906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a:extLst>
            <a:ext uri="{FF2B5EF4-FFF2-40B4-BE49-F238E27FC236}">
              <a16:creationId xmlns:a16="http://schemas.microsoft.com/office/drawing/2014/main" id="{8D64A917-30E6-463D-A81E-A23BC596415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a:extLst>
            <a:ext uri="{FF2B5EF4-FFF2-40B4-BE49-F238E27FC236}">
              <a16:creationId xmlns:a16="http://schemas.microsoft.com/office/drawing/2014/main" id="{7B0966AC-0FD7-448C-A0B3-095F7D0785D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a:extLst>
            <a:ext uri="{FF2B5EF4-FFF2-40B4-BE49-F238E27FC236}">
              <a16:creationId xmlns:a16="http://schemas.microsoft.com/office/drawing/2014/main" id="{F0AB8499-1EFE-4356-B1CC-25D9B3231CE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a:extLst>
            <a:ext uri="{FF2B5EF4-FFF2-40B4-BE49-F238E27FC236}">
              <a16:creationId xmlns:a16="http://schemas.microsoft.com/office/drawing/2014/main" id="{9AC888E9-3385-4A6E-B412-1F0C5315E38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a:extLst>
            <a:ext uri="{FF2B5EF4-FFF2-40B4-BE49-F238E27FC236}">
              <a16:creationId xmlns:a16="http://schemas.microsoft.com/office/drawing/2014/main" id="{2C143765-5B7C-4B40-858F-E46E9FFF947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a:extLst>
            <a:ext uri="{FF2B5EF4-FFF2-40B4-BE49-F238E27FC236}">
              <a16:creationId xmlns:a16="http://schemas.microsoft.com/office/drawing/2014/main" id="{6955FF5E-DA2A-4C6B-B285-9511A28CD90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80D5BAC2-DD56-40ED-90CD-C980BE764A28}"/>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a:extLst>
            <a:ext uri="{FF2B5EF4-FFF2-40B4-BE49-F238E27FC236}">
              <a16:creationId xmlns:a16="http://schemas.microsoft.com/office/drawing/2014/main" id="{A2B9726A-4F46-445E-920D-52F5C2FD5249}"/>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a:extLst>
            <a:ext uri="{FF2B5EF4-FFF2-40B4-BE49-F238E27FC236}">
              <a16:creationId xmlns:a16="http://schemas.microsoft.com/office/drawing/2014/main" id="{BE856E29-430A-4024-B1A3-4255CB8E184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a:extLst>
            <a:ext uri="{FF2B5EF4-FFF2-40B4-BE49-F238E27FC236}">
              <a16:creationId xmlns:a16="http://schemas.microsoft.com/office/drawing/2014/main" id="{AE300F66-4210-40B2-8921-0D1B11C8445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a:extLst>
            <a:ext uri="{FF2B5EF4-FFF2-40B4-BE49-F238E27FC236}">
              <a16:creationId xmlns:a16="http://schemas.microsoft.com/office/drawing/2014/main" id="{24CADAA7-0534-4446-A645-F30FBE7592B3}"/>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a:extLst>
            <a:ext uri="{FF2B5EF4-FFF2-40B4-BE49-F238E27FC236}">
              <a16:creationId xmlns:a16="http://schemas.microsoft.com/office/drawing/2014/main" id="{FE7F038E-F1A2-4059-B434-191C6417015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a:extLst>
            <a:ext uri="{FF2B5EF4-FFF2-40B4-BE49-F238E27FC236}">
              <a16:creationId xmlns:a16="http://schemas.microsoft.com/office/drawing/2014/main" id="{6E51C729-7064-428E-B4D7-54907AFB4B5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a:extLst>
            <a:ext uri="{FF2B5EF4-FFF2-40B4-BE49-F238E27FC236}">
              <a16:creationId xmlns:a16="http://schemas.microsoft.com/office/drawing/2014/main" id="{8BFDF083-84DF-4AA2-8ACC-2B175C6B4996}"/>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a:extLst>
            <a:ext uri="{FF2B5EF4-FFF2-40B4-BE49-F238E27FC236}">
              <a16:creationId xmlns:a16="http://schemas.microsoft.com/office/drawing/2014/main" id="{B918251B-2952-4707-AA8D-25B30DDAFC8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a:extLst>
            <a:ext uri="{FF2B5EF4-FFF2-40B4-BE49-F238E27FC236}">
              <a16:creationId xmlns:a16="http://schemas.microsoft.com/office/drawing/2014/main" id="{968620AD-9A57-456E-B0C5-8F815115A77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a:extLst>
            <a:ext uri="{FF2B5EF4-FFF2-40B4-BE49-F238E27FC236}">
              <a16:creationId xmlns:a16="http://schemas.microsoft.com/office/drawing/2014/main" id="{FECE1160-AD20-4B2B-A28B-CEBD418046E8}"/>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id="{73F2D2F1-46A7-44AB-B2CA-CC36D1BF549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a:extLst>
            <a:ext uri="{FF2B5EF4-FFF2-40B4-BE49-F238E27FC236}">
              <a16:creationId xmlns:a16="http://schemas.microsoft.com/office/drawing/2014/main" id="{F67502DC-8D4C-447A-B5CA-4CB53AF646F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a:extLst>
            <a:ext uri="{FF2B5EF4-FFF2-40B4-BE49-F238E27FC236}">
              <a16:creationId xmlns:a16="http://schemas.microsoft.com/office/drawing/2014/main" id="{E3ADA76D-2EF1-469E-B3C3-63751A89889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21771</xdr:rowOff>
    </xdr:to>
    <xdr:cxnSp macro="">
      <xdr:nvCxnSpPr>
        <xdr:cNvPr id="291" name="直線コネクタ 290">
          <a:extLst>
            <a:ext uri="{FF2B5EF4-FFF2-40B4-BE49-F238E27FC236}">
              <a16:creationId xmlns:a16="http://schemas.microsoft.com/office/drawing/2014/main" id="{9ADA24BB-BCDF-4F86-873C-EA1D241A3B91}"/>
            </a:ext>
          </a:extLst>
        </xdr:cNvPr>
        <xdr:cNvCxnSpPr/>
      </xdr:nvCxnSpPr>
      <xdr:spPr>
        <a:xfrm flipV="1">
          <a:off x="10476865" y="133295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25598</xdr:rowOff>
    </xdr:from>
    <xdr:ext cx="469744" cy="259045"/>
    <xdr:sp macro="" textlink="">
      <xdr:nvSpPr>
        <xdr:cNvPr id="292" name="【福祉施設】&#10;一人当たり面積最小値テキスト">
          <a:extLst>
            <a:ext uri="{FF2B5EF4-FFF2-40B4-BE49-F238E27FC236}">
              <a16:creationId xmlns:a16="http://schemas.microsoft.com/office/drawing/2014/main" id="{581CD9A3-C462-4E91-9EA2-EE4AF9060E0E}"/>
            </a:ext>
          </a:extLst>
        </xdr:cNvPr>
        <xdr:cNvSpPr txBox="1"/>
      </xdr:nvSpPr>
      <xdr:spPr>
        <a:xfrm>
          <a:off x="10515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21771</xdr:rowOff>
    </xdr:from>
    <xdr:to>
      <xdr:col>55</xdr:col>
      <xdr:colOff>88900</xdr:colOff>
      <xdr:row>86</xdr:row>
      <xdr:rowOff>21771</xdr:rowOff>
    </xdr:to>
    <xdr:cxnSp macro="">
      <xdr:nvCxnSpPr>
        <xdr:cNvPr id="293" name="直線コネクタ 292">
          <a:extLst>
            <a:ext uri="{FF2B5EF4-FFF2-40B4-BE49-F238E27FC236}">
              <a16:creationId xmlns:a16="http://schemas.microsoft.com/office/drawing/2014/main" id="{65127889-C4F5-4F80-A717-D7A1EFBA8D91}"/>
            </a:ext>
          </a:extLst>
        </xdr:cNvPr>
        <xdr:cNvCxnSpPr/>
      </xdr:nvCxnSpPr>
      <xdr:spPr>
        <a:xfrm>
          <a:off x="10388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4" name="【福祉施設】&#10;一人当たり面積最大値テキスト">
          <a:extLst>
            <a:ext uri="{FF2B5EF4-FFF2-40B4-BE49-F238E27FC236}">
              <a16:creationId xmlns:a16="http://schemas.microsoft.com/office/drawing/2014/main" id="{64BBD27A-27E9-4D74-B467-64C9934C6681}"/>
            </a:ext>
          </a:extLst>
        </xdr:cNvPr>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5" name="直線コネクタ 294">
          <a:extLst>
            <a:ext uri="{FF2B5EF4-FFF2-40B4-BE49-F238E27FC236}">
              <a16:creationId xmlns:a16="http://schemas.microsoft.com/office/drawing/2014/main" id="{71E5FED1-E422-4447-BAD4-1F9D3D41C6AF}"/>
            </a:ext>
          </a:extLst>
        </xdr:cNvPr>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10177</xdr:rowOff>
    </xdr:from>
    <xdr:ext cx="469744" cy="259045"/>
    <xdr:sp macro="" textlink="">
      <xdr:nvSpPr>
        <xdr:cNvPr id="296" name="【福祉施設】&#10;一人当たり面積平均値テキスト">
          <a:extLst>
            <a:ext uri="{FF2B5EF4-FFF2-40B4-BE49-F238E27FC236}">
              <a16:creationId xmlns:a16="http://schemas.microsoft.com/office/drawing/2014/main" id="{E342F738-3908-46EB-AD93-8DAEE004D1BB}"/>
            </a:ext>
          </a:extLst>
        </xdr:cNvPr>
        <xdr:cNvSpPr txBox="1"/>
      </xdr:nvSpPr>
      <xdr:spPr>
        <a:xfrm>
          <a:off x="105156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97" name="フローチャート: 判断 296">
          <a:extLst>
            <a:ext uri="{FF2B5EF4-FFF2-40B4-BE49-F238E27FC236}">
              <a16:creationId xmlns:a16="http://schemas.microsoft.com/office/drawing/2014/main" id="{6E75175B-8464-49A4-BBBA-43181AC0CEF6}"/>
            </a:ext>
          </a:extLst>
        </xdr:cNvPr>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52614</xdr:rowOff>
    </xdr:from>
    <xdr:to>
      <xdr:col>50</xdr:col>
      <xdr:colOff>165100</xdr:colOff>
      <xdr:row>82</xdr:row>
      <xdr:rowOff>154214</xdr:rowOff>
    </xdr:to>
    <xdr:sp macro="" textlink="">
      <xdr:nvSpPr>
        <xdr:cNvPr id="298" name="フローチャート: 判断 297">
          <a:extLst>
            <a:ext uri="{FF2B5EF4-FFF2-40B4-BE49-F238E27FC236}">
              <a16:creationId xmlns:a16="http://schemas.microsoft.com/office/drawing/2014/main" id="{57B32783-6087-4CF0-94EC-98E45CDA79AE}"/>
            </a:ext>
          </a:extLst>
        </xdr:cNvPr>
        <xdr:cNvSpPr/>
      </xdr:nvSpPr>
      <xdr:spPr>
        <a:xfrm>
          <a:off x="9588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11793</xdr:rowOff>
    </xdr:from>
    <xdr:to>
      <xdr:col>46</xdr:col>
      <xdr:colOff>38100</xdr:colOff>
      <xdr:row>81</xdr:row>
      <xdr:rowOff>113393</xdr:rowOff>
    </xdr:to>
    <xdr:sp macro="" textlink="">
      <xdr:nvSpPr>
        <xdr:cNvPr id="299" name="フローチャート: 判断 298">
          <a:extLst>
            <a:ext uri="{FF2B5EF4-FFF2-40B4-BE49-F238E27FC236}">
              <a16:creationId xmlns:a16="http://schemas.microsoft.com/office/drawing/2014/main" id="{C3E59963-D789-4393-9562-25D91DBA0289}"/>
            </a:ext>
          </a:extLst>
        </xdr:cNvPr>
        <xdr:cNvSpPr/>
      </xdr:nvSpPr>
      <xdr:spPr>
        <a:xfrm>
          <a:off x="86995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B034552-A0AF-40B1-8B7C-AAC69E9B314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2D730F1-27B8-4DC2-8213-1DD68E29EB8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B1E9FB7-2EC8-4D13-ABAC-13728A1AB01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071B5DA-BF64-4C75-B107-9875CA021C0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D14B374-481F-49BA-A459-BF9D53C197C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19957</xdr:rowOff>
    </xdr:from>
    <xdr:to>
      <xdr:col>55</xdr:col>
      <xdr:colOff>50800</xdr:colOff>
      <xdr:row>84</xdr:row>
      <xdr:rowOff>121557</xdr:rowOff>
    </xdr:to>
    <xdr:sp macro="" textlink="">
      <xdr:nvSpPr>
        <xdr:cNvPr id="305" name="楕円 304">
          <a:extLst>
            <a:ext uri="{FF2B5EF4-FFF2-40B4-BE49-F238E27FC236}">
              <a16:creationId xmlns:a16="http://schemas.microsoft.com/office/drawing/2014/main" id="{771BDF13-3B89-4199-8C39-2A5623F92603}"/>
            </a:ext>
          </a:extLst>
        </xdr:cNvPr>
        <xdr:cNvSpPr/>
      </xdr:nvSpPr>
      <xdr:spPr>
        <a:xfrm>
          <a:off x="104267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169834</xdr:rowOff>
    </xdr:from>
    <xdr:ext cx="469744" cy="259045"/>
    <xdr:sp macro="" textlink="">
      <xdr:nvSpPr>
        <xdr:cNvPr id="306" name="【福祉施設】&#10;一人当たり面積該当値テキスト">
          <a:extLst>
            <a:ext uri="{FF2B5EF4-FFF2-40B4-BE49-F238E27FC236}">
              <a16:creationId xmlns:a16="http://schemas.microsoft.com/office/drawing/2014/main" id="{2C82D13A-2F7A-4EE7-8A40-5F4048030A46}"/>
            </a:ext>
          </a:extLst>
        </xdr:cNvPr>
        <xdr:cNvSpPr txBox="1"/>
      </xdr:nvSpPr>
      <xdr:spPr>
        <a:xfrm>
          <a:off x="10515600"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19957</xdr:rowOff>
    </xdr:from>
    <xdr:to>
      <xdr:col>50</xdr:col>
      <xdr:colOff>165100</xdr:colOff>
      <xdr:row>84</xdr:row>
      <xdr:rowOff>121557</xdr:rowOff>
    </xdr:to>
    <xdr:sp macro="" textlink="">
      <xdr:nvSpPr>
        <xdr:cNvPr id="307" name="楕円 306">
          <a:extLst>
            <a:ext uri="{FF2B5EF4-FFF2-40B4-BE49-F238E27FC236}">
              <a16:creationId xmlns:a16="http://schemas.microsoft.com/office/drawing/2014/main" id="{F5D08310-ACF9-4595-AD4A-660EE67193D6}"/>
            </a:ext>
          </a:extLst>
        </xdr:cNvPr>
        <xdr:cNvSpPr/>
      </xdr:nvSpPr>
      <xdr:spPr>
        <a:xfrm>
          <a:off x="9588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70757</xdr:rowOff>
    </xdr:from>
    <xdr:to>
      <xdr:col>55</xdr:col>
      <xdr:colOff>0</xdr:colOff>
      <xdr:row>84</xdr:row>
      <xdr:rowOff>70757</xdr:rowOff>
    </xdr:to>
    <xdr:cxnSp macro="">
      <xdr:nvCxnSpPr>
        <xdr:cNvPr id="308" name="直線コネクタ 307">
          <a:extLst>
            <a:ext uri="{FF2B5EF4-FFF2-40B4-BE49-F238E27FC236}">
              <a16:creationId xmlns:a16="http://schemas.microsoft.com/office/drawing/2014/main" id="{E26EA444-1D3F-46D8-9CCA-8B7A078707E4}"/>
            </a:ext>
          </a:extLst>
        </xdr:cNvPr>
        <xdr:cNvCxnSpPr/>
      </xdr:nvCxnSpPr>
      <xdr:spPr>
        <a:xfrm>
          <a:off x="9639300" y="14472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19957</xdr:rowOff>
    </xdr:from>
    <xdr:to>
      <xdr:col>46</xdr:col>
      <xdr:colOff>38100</xdr:colOff>
      <xdr:row>84</xdr:row>
      <xdr:rowOff>121557</xdr:rowOff>
    </xdr:to>
    <xdr:sp macro="" textlink="">
      <xdr:nvSpPr>
        <xdr:cNvPr id="309" name="楕円 308">
          <a:extLst>
            <a:ext uri="{FF2B5EF4-FFF2-40B4-BE49-F238E27FC236}">
              <a16:creationId xmlns:a16="http://schemas.microsoft.com/office/drawing/2014/main" id="{0D20B939-E748-4F42-A8E0-909424EDC424}"/>
            </a:ext>
          </a:extLst>
        </xdr:cNvPr>
        <xdr:cNvSpPr/>
      </xdr:nvSpPr>
      <xdr:spPr>
        <a:xfrm>
          <a:off x="8699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70757</xdr:rowOff>
    </xdr:from>
    <xdr:to>
      <xdr:col>50</xdr:col>
      <xdr:colOff>114300</xdr:colOff>
      <xdr:row>84</xdr:row>
      <xdr:rowOff>70757</xdr:rowOff>
    </xdr:to>
    <xdr:cxnSp macro="">
      <xdr:nvCxnSpPr>
        <xdr:cNvPr id="310" name="直線コネクタ 309">
          <a:extLst>
            <a:ext uri="{FF2B5EF4-FFF2-40B4-BE49-F238E27FC236}">
              <a16:creationId xmlns:a16="http://schemas.microsoft.com/office/drawing/2014/main" id="{7AE1EC3A-639C-44DA-99B9-89B0D13DD5E9}"/>
            </a:ext>
          </a:extLst>
        </xdr:cNvPr>
        <xdr:cNvCxnSpPr/>
      </xdr:nvCxnSpPr>
      <xdr:spPr>
        <a:xfrm>
          <a:off x="8750300" y="14472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170741</xdr:rowOff>
    </xdr:from>
    <xdr:ext cx="469744" cy="259045"/>
    <xdr:sp macro="" textlink="">
      <xdr:nvSpPr>
        <xdr:cNvPr id="311" name="n_1aveValue【福祉施設】&#10;一人当たり面積">
          <a:extLst>
            <a:ext uri="{FF2B5EF4-FFF2-40B4-BE49-F238E27FC236}">
              <a16:creationId xmlns:a16="http://schemas.microsoft.com/office/drawing/2014/main" id="{FC7AC6ED-3600-45DA-9564-A59A8A4F8292}"/>
            </a:ext>
          </a:extLst>
        </xdr:cNvPr>
        <xdr:cNvSpPr txBox="1"/>
      </xdr:nvSpPr>
      <xdr:spPr>
        <a:xfrm>
          <a:off x="9391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129920</xdr:rowOff>
    </xdr:from>
    <xdr:ext cx="469744" cy="259045"/>
    <xdr:sp macro="" textlink="">
      <xdr:nvSpPr>
        <xdr:cNvPr id="312" name="n_2aveValue【福祉施設】&#10;一人当たり面積">
          <a:extLst>
            <a:ext uri="{FF2B5EF4-FFF2-40B4-BE49-F238E27FC236}">
              <a16:creationId xmlns:a16="http://schemas.microsoft.com/office/drawing/2014/main" id="{70C7C070-7AF0-468F-975B-1D7AA1D93470}"/>
            </a:ext>
          </a:extLst>
        </xdr:cNvPr>
        <xdr:cNvSpPr txBox="1"/>
      </xdr:nvSpPr>
      <xdr:spPr>
        <a:xfrm>
          <a:off x="8515427" y="136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112684</xdr:rowOff>
    </xdr:from>
    <xdr:ext cx="469744" cy="259045"/>
    <xdr:sp macro="" textlink="">
      <xdr:nvSpPr>
        <xdr:cNvPr id="313" name="n_1mainValue【福祉施設】&#10;一人当たり面積">
          <a:extLst>
            <a:ext uri="{FF2B5EF4-FFF2-40B4-BE49-F238E27FC236}">
              <a16:creationId xmlns:a16="http://schemas.microsoft.com/office/drawing/2014/main" id="{3DEACC29-5881-4147-8FAB-B3063380C074}"/>
            </a:ext>
          </a:extLst>
        </xdr:cNvPr>
        <xdr:cNvSpPr txBox="1"/>
      </xdr:nvSpPr>
      <xdr:spPr>
        <a:xfrm>
          <a:off x="93917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112684</xdr:rowOff>
    </xdr:from>
    <xdr:ext cx="469744" cy="259045"/>
    <xdr:sp macro="" textlink="">
      <xdr:nvSpPr>
        <xdr:cNvPr id="314" name="n_2mainValue【福祉施設】&#10;一人当たり面積">
          <a:extLst>
            <a:ext uri="{FF2B5EF4-FFF2-40B4-BE49-F238E27FC236}">
              <a16:creationId xmlns:a16="http://schemas.microsoft.com/office/drawing/2014/main" id="{5647FB47-5F1F-4B5C-9F59-7BBB4F2735D3}"/>
            </a:ext>
          </a:extLst>
        </xdr:cNvPr>
        <xdr:cNvSpPr txBox="1"/>
      </xdr:nvSpPr>
      <xdr:spPr>
        <a:xfrm>
          <a:off x="8515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a:extLst>
            <a:ext uri="{FF2B5EF4-FFF2-40B4-BE49-F238E27FC236}">
              <a16:creationId xmlns:a16="http://schemas.microsoft.com/office/drawing/2014/main" id="{171F52C8-146B-49C4-9E98-7CD376174E1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a:extLst>
            <a:ext uri="{FF2B5EF4-FFF2-40B4-BE49-F238E27FC236}">
              <a16:creationId xmlns:a16="http://schemas.microsoft.com/office/drawing/2014/main" id="{0B318676-9F80-4DE3-A507-FD3EF5A5BD7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a:extLst>
            <a:ext uri="{FF2B5EF4-FFF2-40B4-BE49-F238E27FC236}">
              <a16:creationId xmlns:a16="http://schemas.microsoft.com/office/drawing/2014/main" id="{9918F595-DCDF-4D70-9691-1DCD868CA1F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a:extLst>
            <a:ext uri="{FF2B5EF4-FFF2-40B4-BE49-F238E27FC236}">
              <a16:creationId xmlns:a16="http://schemas.microsoft.com/office/drawing/2014/main" id="{B857CDB7-9BD4-448D-87F4-9F4F9C0E743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a:extLst>
            <a:ext uri="{FF2B5EF4-FFF2-40B4-BE49-F238E27FC236}">
              <a16:creationId xmlns:a16="http://schemas.microsoft.com/office/drawing/2014/main" id="{5C100DD9-7BFF-4C3D-BB03-8E1B8CBD49F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a:extLst>
            <a:ext uri="{FF2B5EF4-FFF2-40B4-BE49-F238E27FC236}">
              <a16:creationId xmlns:a16="http://schemas.microsoft.com/office/drawing/2014/main" id="{0D4CA263-4FCF-4906-AE67-B8742664D88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a:extLst>
            <a:ext uri="{FF2B5EF4-FFF2-40B4-BE49-F238E27FC236}">
              <a16:creationId xmlns:a16="http://schemas.microsoft.com/office/drawing/2014/main" id="{1EE238CB-8A98-498F-8ADE-48B822215F5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a:extLst>
            <a:ext uri="{FF2B5EF4-FFF2-40B4-BE49-F238E27FC236}">
              <a16:creationId xmlns:a16="http://schemas.microsoft.com/office/drawing/2014/main" id="{124C0BCF-2B39-4BAC-8BD6-7715A2AF00E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a:extLst>
            <a:ext uri="{FF2B5EF4-FFF2-40B4-BE49-F238E27FC236}">
              <a16:creationId xmlns:a16="http://schemas.microsoft.com/office/drawing/2014/main" id="{AEE74ABB-944A-408E-A8D2-0163B337F72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a:extLst>
            <a:ext uri="{FF2B5EF4-FFF2-40B4-BE49-F238E27FC236}">
              <a16:creationId xmlns:a16="http://schemas.microsoft.com/office/drawing/2014/main" id="{ED200284-8114-46C9-9CF3-4A83EDBA953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5" name="テキスト ボックス 324">
          <a:extLst>
            <a:ext uri="{FF2B5EF4-FFF2-40B4-BE49-F238E27FC236}">
              <a16:creationId xmlns:a16="http://schemas.microsoft.com/office/drawing/2014/main" id="{CEB75D6B-DF56-439A-BD58-0D0A1D62F7E9}"/>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a:extLst>
            <a:ext uri="{FF2B5EF4-FFF2-40B4-BE49-F238E27FC236}">
              <a16:creationId xmlns:a16="http://schemas.microsoft.com/office/drawing/2014/main" id="{03DB3AC1-F9A9-453A-8777-8610895CB1AC}"/>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a:extLst>
            <a:ext uri="{FF2B5EF4-FFF2-40B4-BE49-F238E27FC236}">
              <a16:creationId xmlns:a16="http://schemas.microsoft.com/office/drawing/2014/main" id="{16C7402C-F65E-4405-8FC9-4B28F759FD0C}"/>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a:extLst>
            <a:ext uri="{FF2B5EF4-FFF2-40B4-BE49-F238E27FC236}">
              <a16:creationId xmlns:a16="http://schemas.microsoft.com/office/drawing/2014/main" id="{4D188D25-E941-4FF3-88FA-15D4293FC55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a:extLst>
            <a:ext uri="{FF2B5EF4-FFF2-40B4-BE49-F238E27FC236}">
              <a16:creationId xmlns:a16="http://schemas.microsoft.com/office/drawing/2014/main" id="{E572A62B-341E-4BC8-92E1-D7F7F6914317}"/>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a:extLst>
            <a:ext uri="{FF2B5EF4-FFF2-40B4-BE49-F238E27FC236}">
              <a16:creationId xmlns:a16="http://schemas.microsoft.com/office/drawing/2014/main" id="{33EF13C6-526F-43F3-82EE-DBF15685902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a:extLst>
            <a:ext uri="{FF2B5EF4-FFF2-40B4-BE49-F238E27FC236}">
              <a16:creationId xmlns:a16="http://schemas.microsoft.com/office/drawing/2014/main" id="{82CB5AB9-5F2F-488A-9AFC-128B31E73D22}"/>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a:extLst>
            <a:ext uri="{FF2B5EF4-FFF2-40B4-BE49-F238E27FC236}">
              <a16:creationId xmlns:a16="http://schemas.microsoft.com/office/drawing/2014/main" id="{4D03F5C3-AEE2-4ABB-87FB-528CE685441C}"/>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a:extLst>
            <a:ext uri="{FF2B5EF4-FFF2-40B4-BE49-F238E27FC236}">
              <a16:creationId xmlns:a16="http://schemas.microsoft.com/office/drawing/2014/main" id="{17C21FD6-1D15-4E67-981E-A052517F48D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a:extLst>
            <a:ext uri="{FF2B5EF4-FFF2-40B4-BE49-F238E27FC236}">
              <a16:creationId xmlns:a16="http://schemas.microsoft.com/office/drawing/2014/main" id="{8FF8DC25-89E1-41CB-B3F5-2B1E7A0F723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5" name="テキスト ボックス 334">
          <a:extLst>
            <a:ext uri="{FF2B5EF4-FFF2-40B4-BE49-F238E27FC236}">
              <a16:creationId xmlns:a16="http://schemas.microsoft.com/office/drawing/2014/main" id="{B294D79B-B885-43C8-B119-2908038654F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a:extLst>
            <a:ext uri="{FF2B5EF4-FFF2-40B4-BE49-F238E27FC236}">
              <a16:creationId xmlns:a16="http://schemas.microsoft.com/office/drawing/2014/main" id="{8D17B4CE-29CF-4B01-8946-35D0517DCC4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a:extLst>
            <a:ext uri="{FF2B5EF4-FFF2-40B4-BE49-F238E27FC236}">
              <a16:creationId xmlns:a16="http://schemas.microsoft.com/office/drawing/2014/main" id="{34D8C280-3763-4A1D-B8B8-14ADEE8804A5}"/>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a:extLst>
            <a:ext uri="{FF2B5EF4-FFF2-40B4-BE49-F238E27FC236}">
              <a16:creationId xmlns:a16="http://schemas.microsoft.com/office/drawing/2014/main" id="{1C51B065-9C6E-472D-8AEE-DD484557F54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89536</xdr:rowOff>
    </xdr:to>
    <xdr:cxnSp macro="">
      <xdr:nvCxnSpPr>
        <xdr:cNvPr id="339" name="直線コネクタ 338">
          <a:extLst>
            <a:ext uri="{FF2B5EF4-FFF2-40B4-BE49-F238E27FC236}">
              <a16:creationId xmlns:a16="http://schemas.microsoft.com/office/drawing/2014/main" id="{8FBF659A-7B65-460B-8103-907854B06BD1}"/>
            </a:ext>
          </a:extLst>
        </xdr:cNvPr>
        <xdr:cNvCxnSpPr/>
      </xdr:nvCxnSpPr>
      <xdr:spPr>
        <a:xfrm flipV="1">
          <a:off x="4634865" y="171450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93363</xdr:rowOff>
    </xdr:from>
    <xdr:ext cx="405111" cy="259045"/>
    <xdr:sp macro="" textlink="">
      <xdr:nvSpPr>
        <xdr:cNvPr id="340" name="【市民会館】&#10;有形固定資産減価償却率最小値テキスト">
          <a:extLst>
            <a:ext uri="{FF2B5EF4-FFF2-40B4-BE49-F238E27FC236}">
              <a16:creationId xmlns:a16="http://schemas.microsoft.com/office/drawing/2014/main" id="{1B7CA3F2-418C-4C9A-A246-9DA59C1FCA3C}"/>
            </a:ext>
          </a:extLst>
        </xdr:cNvPr>
        <xdr:cNvSpPr txBox="1"/>
      </xdr:nvSpPr>
      <xdr:spPr>
        <a:xfrm>
          <a:off x="4673600"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41" name="直線コネクタ 340">
          <a:extLst>
            <a:ext uri="{FF2B5EF4-FFF2-40B4-BE49-F238E27FC236}">
              <a16:creationId xmlns:a16="http://schemas.microsoft.com/office/drawing/2014/main" id="{CEDA317F-CA5D-49BA-8A13-89FEF31ED855}"/>
            </a:ext>
          </a:extLst>
        </xdr:cNvPr>
        <xdr:cNvCxnSpPr/>
      </xdr:nvCxnSpPr>
      <xdr:spPr>
        <a:xfrm>
          <a:off x="4546600" y="1843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2" name="【市民会館】&#10;有形固定資産減価償却率最大値テキスト">
          <a:extLst>
            <a:ext uri="{FF2B5EF4-FFF2-40B4-BE49-F238E27FC236}">
              <a16:creationId xmlns:a16="http://schemas.microsoft.com/office/drawing/2014/main" id="{FB0FE7B0-646D-4190-BB23-ABAE6B76873D}"/>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3" name="直線コネクタ 342">
          <a:extLst>
            <a:ext uri="{FF2B5EF4-FFF2-40B4-BE49-F238E27FC236}">
              <a16:creationId xmlns:a16="http://schemas.microsoft.com/office/drawing/2014/main" id="{3BBB1697-6257-4C8F-A4A7-3A610708CDD4}"/>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120032</xdr:rowOff>
    </xdr:from>
    <xdr:ext cx="405111" cy="259045"/>
    <xdr:sp macro="" textlink="">
      <xdr:nvSpPr>
        <xdr:cNvPr id="344" name="【市民会館】&#10;有形固定資産減価償却率平均値テキスト">
          <a:extLst>
            <a:ext uri="{FF2B5EF4-FFF2-40B4-BE49-F238E27FC236}">
              <a16:creationId xmlns:a16="http://schemas.microsoft.com/office/drawing/2014/main" id="{F276F4F8-46B4-4069-BFB0-392DEC021F89}"/>
            </a:ext>
          </a:extLst>
        </xdr:cNvPr>
        <xdr:cNvSpPr txBox="1"/>
      </xdr:nvSpPr>
      <xdr:spPr>
        <a:xfrm>
          <a:off x="46736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141605</xdr:rowOff>
    </xdr:from>
    <xdr:to>
      <xdr:col>24</xdr:col>
      <xdr:colOff>114300</xdr:colOff>
      <xdr:row>105</xdr:row>
      <xdr:rowOff>71755</xdr:rowOff>
    </xdr:to>
    <xdr:sp macro="" textlink="">
      <xdr:nvSpPr>
        <xdr:cNvPr id="345" name="フローチャート: 判断 344">
          <a:extLst>
            <a:ext uri="{FF2B5EF4-FFF2-40B4-BE49-F238E27FC236}">
              <a16:creationId xmlns:a16="http://schemas.microsoft.com/office/drawing/2014/main" id="{6D729B9D-2E99-418B-8269-35A9A0DBC080}"/>
            </a:ext>
          </a:extLst>
        </xdr:cNvPr>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46" name="フローチャート: 判断 345">
          <a:extLst>
            <a:ext uri="{FF2B5EF4-FFF2-40B4-BE49-F238E27FC236}">
              <a16:creationId xmlns:a16="http://schemas.microsoft.com/office/drawing/2014/main" id="{7F275053-64C1-4A41-B584-464EFF7A27B8}"/>
            </a:ext>
          </a:extLst>
        </xdr:cNvPr>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36830</xdr:rowOff>
    </xdr:from>
    <xdr:to>
      <xdr:col>15</xdr:col>
      <xdr:colOff>101600</xdr:colOff>
      <xdr:row>106</xdr:row>
      <xdr:rowOff>138430</xdr:rowOff>
    </xdr:to>
    <xdr:sp macro="" textlink="">
      <xdr:nvSpPr>
        <xdr:cNvPr id="347" name="フローチャート: 判断 346">
          <a:extLst>
            <a:ext uri="{FF2B5EF4-FFF2-40B4-BE49-F238E27FC236}">
              <a16:creationId xmlns:a16="http://schemas.microsoft.com/office/drawing/2014/main" id="{A0D41542-3E33-416D-A98A-F3EB2D8634C9}"/>
            </a:ext>
          </a:extLst>
        </xdr:cNvPr>
        <xdr:cNvSpPr/>
      </xdr:nvSpPr>
      <xdr:spPr>
        <a:xfrm>
          <a:off x="2857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3EAD9419-14A5-4BD3-8207-A676D55A1FC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34208BB-F29C-4E57-A23E-33DA4B42576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91B363A4-878A-4C0D-948F-45DD877D644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73CF011E-6FB9-4148-8B4D-C546BC70BA0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604C2DFF-6E4F-4C43-B062-BBC9721BCCD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38736</xdr:rowOff>
    </xdr:from>
    <xdr:to>
      <xdr:col>24</xdr:col>
      <xdr:colOff>114300</xdr:colOff>
      <xdr:row>103</xdr:row>
      <xdr:rowOff>140336</xdr:rowOff>
    </xdr:to>
    <xdr:sp macro="" textlink="">
      <xdr:nvSpPr>
        <xdr:cNvPr id="353" name="楕円 352">
          <a:extLst>
            <a:ext uri="{FF2B5EF4-FFF2-40B4-BE49-F238E27FC236}">
              <a16:creationId xmlns:a16="http://schemas.microsoft.com/office/drawing/2014/main" id="{12BF5D6C-FE00-4C43-B2D7-113C0694F4EE}"/>
            </a:ext>
          </a:extLst>
        </xdr:cNvPr>
        <xdr:cNvSpPr/>
      </xdr:nvSpPr>
      <xdr:spPr>
        <a:xfrm>
          <a:off x="45847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61613</xdr:rowOff>
    </xdr:from>
    <xdr:ext cx="405111" cy="259045"/>
    <xdr:sp macro="" textlink="">
      <xdr:nvSpPr>
        <xdr:cNvPr id="354" name="【市民会館】&#10;有形固定資産減価償却率該当値テキスト">
          <a:extLst>
            <a:ext uri="{FF2B5EF4-FFF2-40B4-BE49-F238E27FC236}">
              <a16:creationId xmlns:a16="http://schemas.microsoft.com/office/drawing/2014/main" id="{19CB07F9-F9DA-4631-A118-8BD3B5665F77}"/>
            </a:ext>
          </a:extLst>
        </xdr:cNvPr>
        <xdr:cNvSpPr txBox="1"/>
      </xdr:nvSpPr>
      <xdr:spPr>
        <a:xfrm>
          <a:off x="4673600"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76836</xdr:rowOff>
    </xdr:from>
    <xdr:to>
      <xdr:col>20</xdr:col>
      <xdr:colOff>38100</xdr:colOff>
      <xdr:row>104</xdr:row>
      <xdr:rowOff>6986</xdr:rowOff>
    </xdr:to>
    <xdr:sp macro="" textlink="">
      <xdr:nvSpPr>
        <xdr:cNvPr id="355" name="楕円 354">
          <a:extLst>
            <a:ext uri="{FF2B5EF4-FFF2-40B4-BE49-F238E27FC236}">
              <a16:creationId xmlns:a16="http://schemas.microsoft.com/office/drawing/2014/main" id="{8F69C086-F4CF-4481-A5E5-A68EA4F15CD4}"/>
            </a:ext>
          </a:extLst>
        </xdr:cNvPr>
        <xdr:cNvSpPr/>
      </xdr:nvSpPr>
      <xdr:spPr>
        <a:xfrm>
          <a:off x="3746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89536</xdr:rowOff>
    </xdr:from>
    <xdr:to>
      <xdr:col>24</xdr:col>
      <xdr:colOff>63500</xdr:colOff>
      <xdr:row>103</xdr:row>
      <xdr:rowOff>127636</xdr:rowOff>
    </xdr:to>
    <xdr:cxnSp macro="">
      <xdr:nvCxnSpPr>
        <xdr:cNvPr id="356" name="直線コネクタ 355">
          <a:extLst>
            <a:ext uri="{FF2B5EF4-FFF2-40B4-BE49-F238E27FC236}">
              <a16:creationId xmlns:a16="http://schemas.microsoft.com/office/drawing/2014/main" id="{5DDA13FB-A202-4A50-8BD8-F1029547018D}"/>
            </a:ext>
          </a:extLst>
        </xdr:cNvPr>
        <xdr:cNvCxnSpPr/>
      </xdr:nvCxnSpPr>
      <xdr:spPr>
        <a:xfrm flipV="1">
          <a:off x="3797300" y="177488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114936</xdr:rowOff>
    </xdr:from>
    <xdr:to>
      <xdr:col>15</xdr:col>
      <xdr:colOff>101600</xdr:colOff>
      <xdr:row>104</xdr:row>
      <xdr:rowOff>45086</xdr:rowOff>
    </xdr:to>
    <xdr:sp macro="" textlink="">
      <xdr:nvSpPr>
        <xdr:cNvPr id="357" name="楕円 356">
          <a:extLst>
            <a:ext uri="{FF2B5EF4-FFF2-40B4-BE49-F238E27FC236}">
              <a16:creationId xmlns:a16="http://schemas.microsoft.com/office/drawing/2014/main" id="{0D4F9312-E3A2-4A5F-A834-8053E5D3BED6}"/>
            </a:ext>
          </a:extLst>
        </xdr:cNvPr>
        <xdr:cNvSpPr/>
      </xdr:nvSpPr>
      <xdr:spPr>
        <a:xfrm>
          <a:off x="2857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127636</xdr:rowOff>
    </xdr:from>
    <xdr:to>
      <xdr:col>19</xdr:col>
      <xdr:colOff>177800</xdr:colOff>
      <xdr:row>103</xdr:row>
      <xdr:rowOff>165736</xdr:rowOff>
    </xdr:to>
    <xdr:cxnSp macro="">
      <xdr:nvCxnSpPr>
        <xdr:cNvPr id="358" name="直線コネクタ 357">
          <a:extLst>
            <a:ext uri="{FF2B5EF4-FFF2-40B4-BE49-F238E27FC236}">
              <a16:creationId xmlns:a16="http://schemas.microsoft.com/office/drawing/2014/main" id="{9F21955E-D38B-421C-96F7-6468E65EC96E}"/>
            </a:ext>
          </a:extLst>
        </xdr:cNvPr>
        <xdr:cNvCxnSpPr/>
      </xdr:nvCxnSpPr>
      <xdr:spPr>
        <a:xfrm flipV="1">
          <a:off x="2908300" y="177869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5732</xdr:rowOff>
    </xdr:from>
    <xdr:ext cx="405111" cy="259045"/>
    <xdr:sp macro="" textlink="">
      <xdr:nvSpPr>
        <xdr:cNvPr id="359" name="n_1aveValue【市民会館】&#10;有形固定資産減価償却率">
          <a:extLst>
            <a:ext uri="{FF2B5EF4-FFF2-40B4-BE49-F238E27FC236}">
              <a16:creationId xmlns:a16="http://schemas.microsoft.com/office/drawing/2014/main" id="{6B329ABB-BC95-4501-8591-00852C7923F3}"/>
            </a:ext>
          </a:extLst>
        </xdr:cNvPr>
        <xdr:cNvSpPr txBox="1"/>
      </xdr:nvSpPr>
      <xdr:spPr>
        <a:xfrm>
          <a:off x="35820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129557</xdr:rowOff>
    </xdr:from>
    <xdr:ext cx="405111" cy="259045"/>
    <xdr:sp macro="" textlink="">
      <xdr:nvSpPr>
        <xdr:cNvPr id="360" name="n_2aveValue【市民会館】&#10;有形固定資産減価償却率">
          <a:extLst>
            <a:ext uri="{FF2B5EF4-FFF2-40B4-BE49-F238E27FC236}">
              <a16:creationId xmlns:a16="http://schemas.microsoft.com/office/drawing/2014/main" id="{590DC329-DD39-4800-BC51-F517EB3CDF4E}"/>
            </a:ext>
          </a:extLst>
        </xdr:cNvPr>
        <xdr:cNvSpPr txBox="1"/>
      </xdr:nvSpPr>
      <xdr:spPr>
        <a:xfrm>
          <a:off x="2705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23513</xdr:rowOff>
    </xdr:from>
    <xdr:ext cx="405111" cy="259045"/>
    <xdr:sp macro="" textlink="">
      <xdr:nvSpPr>
        <xdr:cNvPr id="361" name="n_1mainValue【市民会館】&#10;有形固定資産減価償却率">
          <a:extLst>
            <a:ext uri="{FF2B5EF4-FFF2-40B4-BE49-F238E27FC236}">
              <a16:creationId xmlns:a16="http://schemas.microsoft.com/office/drawing/2014/main" id="{3563C9B2-ED6F-4E42-8429-858FE05D45BD}"/>
            </a:ext>
          </a:extLst>
        </xdr:cNvPr>
        <xdr:cNvSpPr txBox="1"/>
      </xdr:nvSpPr>
      <xdr:spPr>
        <a:xfrm>
          <a:off x="35820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61613</xdr:rowOff>
    </xdr:from>
    <xdr:ext cx="405111" cy="259045"/>
    <xdr:sp macro="" textlink="">
      <xdr:nvSpPr>
        <xdr:cNvPr id="362" name="n_2mainValue【市民会館】&#10;有形固定資産減価償却率">
          <a:extLst>
            <a:ext uri="{FF2B5EF4-FFF2-40B4-BE49-F238E27FC236}">
              <a16:creationId xmlns:a16="http://schemas.microsoft.com/office/drawing/2014/main" id="{EAD534AD-8750-4F33-BA6D-CA59741B8962}"/>
            </a:ext>
          </a:extLst>
        </xdr:cNvPr>
        <xdr:cNvSpPr txBox="1"/>
      </xdr:nvSpPr>
      <xdr:spPr>
        <a:xfrm>
          <a:off x="27057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a:extLst>
            <a:ext uri="{FF2B5EF4-FFF2-40B4-BE49-F238E27FC236}">
              <a16:creationId xmlns:a16="http://schemas.microsoft.com/office/drawing/2014/main" id="{9EE11E89-6E1D-4C61-89FE-9F09A7D0A8C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a:extLst>
            <a:ext uri="{FF2B5EF4-FFF2-40B4-BE49-F238E27FC236}">
              <a16:creationId xmlns:a16="http://schemas.microsoft.com/office/drawing/2014/main" id="{7DEDF0A9-784F-4494-95C8-F79266EAD4B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a:extLst>
            <a:ext uri="{FF2B5EF4-FFF2-40B4-BE49-F238E27FC236}">
              <a16:creationId xmlns:a16="http://schemas.microsoft.com/office/drawing/2014/main" id="{9AAD9916-4FF3-4E2D-97E9-219035B9C3E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a:extLst>
            <a:ext uri="{FF2B5EF4-FFF2-40B4-BE49-F238E27FC236}">
              <a16:creationId xmlns:a16="http://schemas.microsoft.com/office/drawing/2014/main" id="{CE9FE1D2-4E8C-4E36-B670-8C0E981B18D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a:extLst>
            <a:ext uri="{FF2B5EF4-FFF2-40B4-BE49-F238E27FC236}">
              <a16:creationId xmlns:a16="http://schemas.microsoft.com/office/drawing/2014/main" id="{EA212288-6B63-4551-87BD-C8ECEFEE3A2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a:extLst>
            <a:ext uri="{FF2B5EF4-FFF2-40B4-BE49-F238E27FC236}">
              <a16:creationId xmlns:a16="http://schemas.microsoft.com/office/drawing/2014/main" id="{403630F8-C03A-49E2-A8FD-8D9B0E1EE45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a:extLst>
            <a:ext uri="{FF2B5EF4-FFF2-40B4-BE49-F238E27FC236}">
              <a16:creationId xmlns:a16="http://schemas.microsoft.com/office/drawing/2014/main" id="{5D383C87-FDFD-41E2-81AE-6BAD062C7D8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a:extLst>
            <a:ext uri="{FF2B5EF4-FFF2-40B4-BE49-F238E27FC236}">
              <a16:creationId xmlns:a16="http://schemas.microsoft.com/office/drawing/2014/main" id="{34EED508-889F-4C7B-A7D1-8F319C9FE16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a:extLst>
            <a:ext uri="{FF2B5EF4-FFF2-40B4-BE49-F238E27FC236}">
              <a16:creationId xmlns:a16="http://schemas.microsoft.com/office/drawing/2014/main" id="{1471BA8D-A3FF-48CB-B7AF-D75D3D4D4AD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a:extLst>
            <a:ext uri="{FF2B5EF4-FFF2-40B4-BE49-F238E27FC236}">
              <a16:creationId xmlns:a16="http://schemas.microsoft.com/office/drawing/2014/main" id="{68D1E6D6-5EB9-434B-B311-68C128EBE9A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a:extLst>
            <a:ext uri="{FF2B5EF4-FFF2-40B4-BE49-F238E27FC236}">
              <a16:creationId xmlns:a16="http://schemas.microsoft.com/office/drawing/2014/main" id="{EA7FE9ED-1402-44AD-AD3D-F9B432E4F83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a:extLst>
            <a:ext uri="{FF2B5EF4-FFF2-40B4-BE49-F238E27FC236}">
              <a16:creationId xmlns:a16="http://schemas.microsoft.com/office/drawing/2014/main" id="{8577F762-C339-4E75-83D3-DD6F32660ACD}"/>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a:extLst>
            <a:ext uri="{FF2B5EF4-FFF2-40B4-BE49-F238E27FC236}">
              <a16:creationId xmlns:a16="http://schemas.microsoft.com/office/drawing/2014/main" id="{41A10D9F-50CD-4998-BBE7-29F3FB67616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a:extLst>
            <a:ext uri="{FF2B5EF4-FFF2-40B4-BE49-F238E27FC236}">
              <a16:creationId xmlns:a16="http://schemas.microsoft.com/office/drawing/2014/main" id="{B1C78380-B8F8-4C9E-AEC7-E46276D4D576}"/>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a:extLst>
            <a:ext uri="{FF2B5EF4-FFF2-40B4-BE49-F238E27FC236}">
              <a16:creationId xmlns:a16="http://schemas.microsoft.com/office/drawing/2014/main" id="{119911DC-9D84-4ED8-9F8A-B4C7870F9E0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a:extLst>
            <a:ext uri="{FF2B5EF4-FFF2-40B4-BE49-F238E27FC236}">
              <a16:creationId xmlns:a16="http://schemas.microsoft.com/office/drawing/2014/main" id="{31FD016A-3CB2-46E6-B7F3-18A8F0C9979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a:extLst>
            <a:ext uri="{FF2B5EF4-FFF2-40B4-BE49-F238E27FC236}">
              <a16:creationId xmlns:a16="http://schemas.microsoft.com/office/drawing/2014/main" id="{E94B278E-D16B-477D-A8D0-CE25FC3CEF5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a:extLst>
            <a:ext uri="{FF2B5EF4-FFF2-40B4-BE49-F238E27FC236}">
              <a16:creationId xmlns:a16="http://schemas.microsoft.com/office/drawing/2014/main" id="{BAD9DF80-EA8B-4C1B-AF95-1187C2D93492}"/>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a:extLst>
            <a:ext uri="{FF2B5EF4-FFF2-40B4-BE49-F238E27FC236}">
              <a16:creationId xmlns:a16="http://schemas.microsoft.com/office/drawing/2014/main" id="{A293B6D4-E858-4893-8118-E1ACAC5FBC9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a:extLst>
            <a:ext uri="{FF2B5EF4-FFF2-40B4-BE49-F238E27FC236}">
              <a16:creationId xmlns:a16="http://schemas.microsoft.com/office/drawing/2014/main" id="{27FBC0AD-55D4-487B-B08B-9FE4E48EA736}"/>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a:extLst>
            <a:ext uri="{FF2B5EF4-FFF2-40B4-BE49-F238E27FC236}">
              <a16:creationId xmlns:a16="http://schemas.microsoft.com/office/drawing/2014/main" id="{F249AC24-8861-4118-8412-667A3CDFEBF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a:extLst>
            <a:ext uri="{FF2B5EF4-FFF2-40B4-BE49-F238E27FC236}">
              <a16:creationId xmlns:a16="http://schemas.microsoft.com/office/drawing/2014/main" id="{B5191744-8910-4E11-97B4-F8ED87FEC96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a:extLst>
            <a:ext uri="{FF2B5EF4-FFF2-40B4-BE49-F238E27FC236}">
              <a16:creationId xmlns:a16="http://schemas.microsoft.com/office/drawing/2014/main" id="{34D32402-D742-468A-BB56-D57B7F9DBC7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114300</xdr:rowOff>
    </xdr:to>
    <xdr:cxnSp macro="">
      <xdr:nvCxnSpPr>
        <xdr:cNvPr id="386" name="直線コネクタ 385">
          <a:extLst>
            <a:ext uri="{FF2B5EF4-FFF2-40B4-BE49-F238E27FC236}">
              <a16:creationId xmlns:a16="http://schemas.microsoft.com/office/drawing/2014/main" id="{9AE46B76-E2F1-46C6-85CD-2F0A5BBAC266}"/>
            </a:ext>
          </a:extLst>
        </xdr:cNvPr>
        <xdr:cNvCxnSpPr/>
      </xdr:nvCxnSpPr>
      <xdr:spPr>
        <a:xfrm flipV="1">
          <a:off x="10476865" y="17167861"/>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87" name="【市民会館】&#10;一人当たり面積最小値テキスト">
          <a:extLst>
            <a:ext uri="{FF2B5EF4-FFF2-40B4-BE49-F238E27FC236}">
              <a16:creationId xmlns:a16="http://schemas.microsoft.com/office/drawing/2014/main" id="{CE9830B2-4F25-4DC3-82D3-66BF1109142D}"/>
            </a:ext>
          </a:extLst>
        </xdr:cNvPr>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88" name="直線コネクタ 387">
          <a:extLst>
            <a:ext uri="{FF2B5EF4-FFF2-40B4-BE49-F238E27FC236}">
              <a16:creationId xmlns:a16="http://schemas.microsoft.com/office/drawing/2014/main" id="{41D1FAC5-C88F-4AFE-845A-04968C632B83}"/>
            </a:ext>
          </a:extLst>
        </xdr:cNvPr>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389" name="【市民会館】&#10;一人当たり面積最大値テキスト">
          <a:extLst>
            <a:ext uri="{FF2B5EF4-FFF2-40B4-BE49-F238E27FC236}">
              <a16:creationId xmlns:a16="http://schemas.microsoft.com/office/drawing/2014/main" id="{BE72F666-4395-48CC-8482-C0765F94C6EC}"/>
            </a:ext>
          </a:extLst>
        </xdr:cNvPr>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390" name="直線コネクタ 389">
          <a:extLst>
            <a:ext uri="{FF2B5EF4-FFF2-40B4-BE49-F238E27FC236}">
              <a16:creationId xmlns:a16="http://schemas.microsoft.com/office/drawing/2014/main" id="{ED9AB388-7854-4018-9AE9-B86750E19645}"/>
            </a:ext>
          </a:extLst>
        </xdr:cNvPr>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91" name="【市民会館】&#10;一人当たり面積平均値テキスト">
          <a:extLst>
            <a:ext uri="{FF2B5EF4-FFF2-40B4-BE49-F238E27FC236}">
              <a16:creationId xmlns:a16="http://schemas.microsoft.com/office/drawing/2014/main" id="{B91D6742-1B2E-480F-93D7-659131533F49}"/>
            </a:ext>
          </a:extLst>
        </xdr:cNvPr>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2" name="フローチャート: 判断 391">
          <a:extLst>
            <a:ext uri="{FF2B5EF4-FFF2-40B4-BE49-F238E27FC236}">
              <a16:creationId xmlns:a16="http://schemas.microsoft.com/office/drawing/2014/main" id="{F8566EB8-E89D-4561-9171-9B7EAB74B121}"/>
            </a:ext>
          </a:extLst>
        </xdr:cNvPr>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151130</xdr:rowOff>
    </xdr:from>
    <xdr:to>
      <xdr:col>50</xdr:col>
      <xdr:colOff>165100</xdr:colOff>
      <xdr:row>106</xdr:row>
      <xdr:rowOff>81280</xdr:rowOff>
    </xdr:to>
    <xdr:sp macro="" textlink="">
      <xdr:nvSpPr>
        <xdr:cNvPr id="393" name="フローチャート: 判断 392">
          <a:extLst>
            <a:ext uri="{FF2B5EF4-FFF2-40B4-BE49-F238E27FC236}">
              <a16:creationId xmlns:a16="http://schemas.microsoft.com/office/drawing/2014/main" id="{E3C04755-A934-48FD-B0C3-48FC803F97C8}"/>
            </a:ext>
          </a:extLst>
        </xdr:cNvPr>
        <xdr:cNvSpPr/>
      </xdr:nvSpPr>
      <xdr:spPr>
        <a:xfrm>
          <a:off x="9588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394" name="フローチャート: 判断 393">
          <a:extLst>
            <a:ext uri="{FF2B5EF4-FFF2-40B4-BE49-F238E27FC236}">
              <a16:creationId xmlns:a16="http://schemas.microsoft.com/office/drawing/2014/main" id="{673599DE-E2C1-4340-AC45-7372EAF048AA}"/>
            </a:ext>
          </a:extLst>
        </xdr:cNvPr>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148AE926-1C71-424C-8989-3B2FF13EEC9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B09D42FD-093A-453E-96F0-E21B3704FFD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2DC49974-3CDD-453F-84B5-F0EDFD5E3A7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9D39414D-85BE-4C8E-8681-525DE5A5F79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998F6DCE-578E-4D53-A960-F61D219828D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93980</xdr:rowOff>
    </xdr:from>
    <xdr:to>
      <xdr:col>55</xdr:col>
      <xdr:colOff>50800</xdr:colOff>
      <xdr:row>107</xdr:row>
      <xdr:rowOff>24130</xdr:rowOff>
    </xdr:to>
    <xdr:sp macro="" textlink="">
      <xdr:nvSpPr>
        <xdr:cNvPr id="400" name="楕円 399">
          <a:extLst>
            <a:ext uri="{FF2B5EF4-FFF2-40B4-BE49-F238E27FC236}">
              <a16:creationId xmlns:a16="http://schemas.microsoft.com/office/drawing/2014/main" id="{80032176-E0F9-4A3D-86E3-8885B332562E}"/>
            </a:ext>
          </a:extLst>
        </xdr:cNvPr>
        <xdr:cNvSpPr/>
      </xdr:nvSpPr>
      <xdr:spPr>
        <a:xfrm>
          <a:off x="10426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72407</xdr:rowOff>
    </xdr:from>
    <xdr:ext cx="469744" cy="259045"/>
    <xdr:sp macro="" textlink="">
      <xdr:nvSpPr>
        <xdr:cNvPr id="401" name="【市民会館】&#10;一人当たり面積該当値テキスト">
          <a:extLst>
            <a:ext uri="{FF2B5EF4-FFF2-40B4-BE49-F238E27FC236}">
              <a16:creationId xmlns:a16="http://schemas.microsoft.com/office/drawing/2014/main" id="{AB3B0058-55F9-47BF-8B0E-4D98A2D1FAFA}"/>
            </a:ext>
          </a:extLst>
        </xdr:cNvPr>
        <xdr:cNvSpPr txBox="1"/>
      </xdr:nvSpPr>
      <xdr:spPr>
        <a:xfrm>
          <a:off x="10515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86361</xdr:rowOff>
    </xdr:from>
    <xdr:to>
      <xdr:col>50</xdr:col>
      <xdr:colOff>165100</xdr:colOff>
      <xdr:row>107</xdr:row>
      <xdr:rowOff>16511</xdr:rowOff>
    </xdr:to>
    <xdr:sp macro="" textlink="">
      <xdr:nvSpPr>
        <xdr:cNvPr id="402" name="楕円 401">
          <a:extLst>
            <a:ext uri="{FF2B5EF4-FFF2-40B4-BE49-F238E27FC236}">
              <a16:creationId xmlns:a16="http://schemas.microsoft.com/office/drawing/2014/main" id="{BDED12EC-07B7-4D65-A3F8-8FFEDB963F2A}"/>
            </a:ext>
          </a:extLst>
        </xdr:cNvPr>
        <xdr:cNvSpPr/>
      </xdr:nvSpPr>
      <xdr:spPr>
        <a:xfrm>
          <a:off x="9588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137161</xdr:rowOff>
    </xdr:from>
    <xdr:to>
      <xdr:col>55</xdr:col>
      <xdr:colOff>0</xdr:colOff>
      <xdr:row>106</xdr:row>
      <xdr:rowOff>144780</xdr:rowOff>
    </xdr:to>
    <xdr:cxnSp macro="">
      <xdr:nvCxnSpPr>
        <xdr:cNvPr id="403" name="直線コネクタ 402">
          <a:extLst>
            <a:ext uri="{FF2B5EF4-FFF2-40B4-BE49-F238E27FC236}">
              <a16:creationId xmlns:a16="http://schemas.microsoft.com/office/drawing/2014/main" id="{2807E849-549B-4CD4-9900-8D1FB51B84A3}"/>
            </a:ext>
          </a:extLst>
        </xdr:cNvPr>
        <xdr:cNvCxnSpPr/>
      </xdr:nvCxnSpPr>
      <xdr:spPr>
        <a:xfrm>
          <a:off x="9639300" y="183108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86361</xdr:rowOff>
    </xdr:from>
    <xdr:to>
      <xdr:col>46</xdr:col>
      <xdr:colOff>38100</xdr:colOff>
      <xdr:row>107</xdr:row>
      <xdr:rowOff>16511</xdr:rowOff>
    </xdr:to>
    <xdr:sp macro="" textlink="">
      <xdr:nvSpPr>
        <xdr:cNvPr id="404" name="楕円 403">
          <a:extLst>
            <a:ext uri="{FF2B5EF4-FFF2-40B4-BE49-F238E27FC236}">
              <a16:creationId xmlns:a16="http://schemas.microsoft.com/office/drawing/2014/main" id="{FD2B90A2-849A-4643-A0FB-76A5A885D4C2}"/>
            </a:ext>
          </a:extLst>
        </xdr:cNvPr>
        <xdr:cNvSpPr/>
      </xdr:nvSpPr>
      <xdr:spPr>
        <a:xfrm>
          <a:off x="8699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137161</xdr:rowOff>
    </xdr:from>
    <xdr:to>
      <xdr:col>50</xdr:col>
      <xdr:colOff>114300</xdr:colOff>
      <xdr:row>106</xdr:row>
      <xdr:rowOff>137161</xdr:rowOff>
    </xdr:to>
    <xdr:cxnSp macro="">
      <xdr:nvCxnSpPr>
        <xdr:cNvPr id="405" name="直線コネクタ 404">
          <a:extLst>
            <a:ext uri="{FF2B5EF4-FFF2-40B4-BE49-F238E27FC236}">
              <a16:creationId xmlns:a16="http://schemas.microsoft.com/office/drawing/2014/main" id="{FBC0EBFB-53D6-40B6-A268-10598153A0F4}"/>
            </a:ext>
          </a:extLst>
        </xdr:cNvPr>
        <xdr:cNvCxnSpPr/>
      </xdr:nvCxnSpPr>
      <xdr:spPr>
        <a:xfrm>
          <a:off x="8750300" y="1831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97807</xdr:rowOff>
    </xdr:from>
    <xdr:ext cx="469744" cy="259045"/>
    <xdr:sp macro="" textlink="">
      <xdr:nvSpPr>
        <xdr:cNvPr id="406" name="n_1aveValue【市民会館】&#10;一人当たり面積">
          <a:extLst>
            <a:ext uri="{FF2B5EF4-FFF2-40B4-BE49-F238E27FC236}">
              <a16:creationId xmlns:a16="http://schemas.microsoft.com/office/drawing/2014/main" id="{537DBF4F-2CDE-4E89-BFF7-0366F661EF5B}"/>
            </a:ext>
          </a:extLst>
        </xdr:cNvPr>
        <xdr:cNvSpPr txBox="1"/>
      </xdr:nvSpPr>
      <xdr:spPr>
        <a:xfrm>
          <a:off x="93917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407" name="n_2aveValue【市民会館】&#10;一人当たり面積">
          <a:extLst>
            <a:ext uri="{FF2B5EF4-FFF2-40B4-BE49-F238E27FC236}">
              <a16:creationId xmlns:a16="http://schemas.microsoft.com/office/drawing/2014/main" id="{9D7DAD41-2006-40CC-A0D5-45CFD43B3D86}"/>
            </a:ext>
          </a:extLst>
        </xdr:cNvPr>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7638</xdr:rowOff>
    </xdr:from>
    <xdr:ext cx="469744" cy="259045"/>
    <xdr:sp macro="" textlink="">
      <xdr:nvSpPr>
        <xdr:cNvPr id="408" name="n_1mainValue【市民会館】&#10;一人当たり面積">
          <a:extLst>
            <a:ext uri="{FF2B5EF4-FFF2-40B4-BE49-F238E27FC236}">
              <a16:creationId xmlns:a16="http://schemas.microsoft.com/office/drawing/2014/main" id="{302AC8DF-DA80-476C-93A3-3192DD2412E2}"/>
            </a:ext>
          </a:extLst>
        </xdr:cNvPr>
        <xdr:cNvSpPr txBox="1"/>
      </xdr:nvSpPr>
      <xdr:spPr>
        <a:xfrm>
          <a:off x="9391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7638</xdr:rowOff>
    </xdr:from>
    <xdr:ext cx="469744" cy="259045"/>
    <xdr:sp macro="" textlink="">
      <xdr:nvSpPr>
        <xdr:cNvPr id="409" name="n_2mainValue【市民会館】&#10;一人当たり面積">
          <a:extLst>
            <a:ext uri="{FF2B5EF4-FFF2-40B4-BE49-F238E27FC236}">
              <a16:creationId xmlns:a16="http://schemas.microsoft.com/office/drawing/2014/main" id="{E7FEEE31-90BA-4F09-BEC0-9D00B12DB215}"/>
            </a:ext>
          </a:extLst>
        </xdr:cNvPr>
        <xdr:cNvSpPr txBox="1"/>
      </xdr:nvSpPr>
      <xdr:spPr>
        <a:xfrm>
          <a:off x="8515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a:extLst>
            <a:ext uri="{FF2B5EF4-FFF2-40B4-BE49-F238E27FC236}">
              <a16:creationId xmlns:a16="http://schemas.microsoft.com/office/drawing/2014/main" id="{074A3621-9290-4270-A244-5EAF4C6CB1A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a:extLst>
            <a:ext uri="{FF2B5EF4-FFF2-40B4-BE49-F238E27FC236}">
              <a16:creationId xmlns:a16="http://schemas.microsoft.com/office/drawing/2014/main" id="{2E699A8C-6684-4A94-B689-88AA0B2E510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a:extLst>
            <a:ext uri="{FF2B5EF4-FFF2-40B4-BE49-F238E27FC236}">
              <a16:creationId xmlns:a16="http://schemas.microsoft.com/office/drawing/2014/main" id="{D0008EB9-8EB6-4EB6-AFD8-2238EA182E7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a:extLst>
            <a:ext uri="{FF2B5EF4-FFF2-40B4-BE49-F238E27FC236}">
              <a16:creationId xmlns:a16="http://schemas.microsoft.com/office/drawing/2014/main" id="{D42675E3-3346-4C0D-ADB4-C8BAC43E8C0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a:extLst>
            <a:ext uri="{FF2B5EF4-FFF2-40B4-BE49-F238E27FC236}">
              <a16:creationId xmlns:a16="http://schemas.microsoft.com/office/drawing/2014/main" id="{F7D38B8C-277A-4B51-B0F2-0E12BDC8B8E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a:extLst>
            <a:ext uri="{FF2B5EF4-FFF2-40B4-BE49-F238E27FC236}">
              <a16:creationId xmlns:a16="http://schemas.microsoft.com/office/drawing/2014/main" id="{0E12C0EB-7343-4BE4-986D-EF2BF199112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a:extLst>
            <a:ext uri="{FF2B5EF4-FFF2-40B4-BE49-F238E27FC236}">
              <a16:creationId xmlns:a16="http://schemas.microsoft.com/office/drawing/2014/main" id="{7A1F291A-261F-4CEF-A8BC-A09F75AC4DB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a:extLst>
            <a:ext uri="{FF2B5EF4-FFF2-40B4-BE49-F238E27FC236}">
              <a16:creationId xmlns:a16="http://schemas.microsoft.com/office/drawing/2014/main" id="{C9D989C4-7848-4DE7-8BB6-19D806E4203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a:extLst>
            <a:ext uri="{FF2B5EF4-FFF2-40B4-BE49-F238E27FC236}">
              <a16:creationId xmlns:a16="http://schemas.microsoft.com/office/drawing/2014/main" id="{2D46053B-9995-4FC7-9815-0341E45856B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a:extLst>
            <a:ext uri="{FF2B5EF4-FFF2-40B4-BE49-F238E27FC236}">
              <a16:creationId xmlns:a16="http://schemas.microsoft.com/office/drawing/2014/main" id="{5ECD0925-055F-4486-BABE-2294297E765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0" name="テキスト ボックス 419">
          <a:extLst>
            <a:ext uri="{FF2B5EF4-FFF2-40B4-BE49-F238E27FC236}">
              <a16:creationId xmlns:a16="http://schemas.microsoft.com/office/drawing/2014/main" id="{D41FD156-8731-4D96-BCFF-F0890DCF5D13}"/>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1" name="直線コネクタ 420">
          <a:extLst>
            <a:ext uri="{FF2B5EF4-FFF2-40B4-BE49-F238E27FC236}">
              <a16:creationId xmlns:a16="http://schemas.microsoft.com/office/drawing/2014/main" id="{7768AA68-4472-46DF-BA7B-58AEEDE6107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2" name="テキスト ボックス 421">
          <a:extLst>
            <a:ext uri="{FF2B5EF4-FFF2-40B4-BE49-F238E27FC236}">
              <a16:creationId xmlns:a16="http://schemas.microsoft.com/office/drawing/2014/main" id="{63312832-01CD-428A-95FA-2194D8302164}"/>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3" name="直線コネクタ 422">
          <a:extLst>
            <a:ext uri="{FF2B5EF4-FFF2-40B4-BE49-F238E27FC236}">
              <a16:creationId xmlns:a16="http://schemas.microsoft.com/office/drawing/2014/main" id="{8611A9C1-99D7-4C0A-B4C1-A6FBA2CB3E3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4" name="テキスト ボックス 423">
          <a:extLst>
            <a:ext uri="{FF2B5EF4-FFF2-40B4-BE49-F238E27FC236}">
              <a16:creationId xmlns:a16="http://schemas.microsoft.com/office/drawing/2014/main" id="{3270061D-8536-407B-B287-8C35DA00FBD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a:extLst>
            <a:ext uri="{FF2B5EF4-FFF2-40B4-BE49-F238E27FC236}">
              <a16:creationId xmlns:a16="http://schemas.microsoft.com/office/drawing/2014/main" id="{F440BE8B-59B3-4212-BA24-4A43EA167E9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a:extLst>
            <a:ext uri="{FF2B5EF4-FFF2-40B4-BE49-F238E27FC236}">
              <a16:creationId xmlns:a16="http://schemas.microsoft.com/office/drawing/2014/main" id="{E8D74E76-5F0D-4E0C-97CD-05F1D588D23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7" name="直線コネクタ 426">
          <a:extLst>
            <a:ext uri="{FF2B5EF4-FFF2-40B4-BE49-F238E27FC236}">
              <a16:creationId xmlns:a16="http://schemas.microsoft.com/office/drawing/2014/main" id="{D073B5BA-62C7-4A02-8A89-0B3B68AC102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8" name="テキスト ボックス 427">
          <a:extLst>
            <a:ext uri="{FF2B5EF4-FFF2-40B4-BE49-F238E27FC236}">
              <a16:creationId xmlns:a16="http://schemas.microsoft.com/office/drawing/2014/main" id="{C929B9D8-0B0A-48DF-B9A8-56D44C93FA2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9" name="直線コネクタ 428">
          <a:extLst>
            <a:ext uri="{FF2B5EF4-FFF2-40B4-BE49-F238E27FC236}">
              <a16:creationId xmlns:a16="http://schemas.microsoft.com/office/drawing/2014/main" id="{60137DE3-179B-4D15-ADBA-6C0D7B90953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0" name="テキスト ボックス 429">
          <a:extLst>
            <a:ext uri="{FF2B5EF4-FFF2-40B4-BE49-F238E27FC236}">
              <a16:creationId xmlns:a16="http://schemas.microsoft.com/office/drawing/2014/main" id="{4729D045-E405-4515-8824-191AD94BD43E}"/>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a:extLst>
            <a:ext uri="{FF2B5EF4-FFF2-40B4-BE49-F238E27FC236}">
              <a16:creationId xmlns:a16="http://schemas.microsoft.com/office/drawing/2014/main" id="{0294708F-615E-40E0-A815-51F1F54CE7A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2" name="テキスト ボックス 431">
          <a:extLst>
            <a:ext uri="{FF2B5EF4-FFF2-40B4-BE49-F238E27FC236}">
              <a16:creationId xmlns:a16="http://schemas.microsoft.com/office/drawing/2014/main" id="{83793E81-5DB0-4808-986A-AD2493490A7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一般廃棄物処理施設】&#10;有形固定資産減価償却率グラフ枠">
          <a:extLst>
            <a:ext uri="{FF2B5EF4-FFF2-40B4-BE49-F238E27FC236}">
              <a16:creationId xmlns:a16="http://schemas.microsoft.com/office/drawing/2014/main" id="{8D8CA4BF-1C07-4212-AACD-92DB9A8709F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41</xdr:row>
      <xdr:rowOff>9525</xdr:rowOff>
    </xdr:to>
    <xdr:cxnSp macro="">
      <xdr:nvCxnSpPr>
        <xdr:cNvPr id="434" name="直線コネクタ 433">
          <a:extLst>
            <a:ext uri="{FF2B5EF4-FFF2-40B4-BE49-F238E27FC236}">
              <a16:creationId xmlns:a16="http://schemas.microsoft.com/office/drawing/2014/main" id="{B5AFD1DD-B0C3-4541-9709-CCD184E08A3C}"/>
            </a:ext>
          </a:extLst>
        </xdr:cNvPr>
        <xdr:cNvCxnSpPr/>
      </xdr:nvCxnSpPr>
      <xdr:spPr>
        <a:xfrm flipV="1">
          <a:off x="16318864" y="5934075"/>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435" name="【一般廃棄物処理施設】&#10;有形固定資産減価償却率最小値テキスト">
          <a:extLst>
            <a:ext uri="{FF2B5EF4-FFF2-40B4-BE49-F238E27FC236}">
              <a16:creationId xmlns:a16="http://schemas.microsoft.com/office/drawing/2014/main" id="{FAD0B56D-60AB-4025-B3F8-2FB14F413E8D}"/>
            </a:ext>
          </a:extLst>
        </xdr:cNvPr>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436" name="直線コネクタ 435">
          <a:extLst>
            <a:ext uri="{FF2B5EF4-FFF2-40B4-BE49-F238E27FC236}">
              <a16:creationId xmlns:a16="http://schemas.microsoft.com/office/drawing/2014/main" id="{FFEED365-6183-4F6D-8AB4-36C67CC20934}"/>
            </a:ext>
          </a:extLst>
        </xdr:cNvPr>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437" name="【一般廃棄物処理施設】&#10;有形固定資産減価償却率最大値テキスト">
          <a:extLst>
            <a:ext uri="{FF2B5EF4-FFF2-40B4-BE49-F238E27FC236}">
              <a16:creationId xmlns:a16="http://schemas.microsoft.com/office/drawing/2014/main" id="{2D3ADED6-10EE-40ED-BA3A-46C0E1A14EB0}"/>
            </a:ext>
          </a:extLst>
        </xdr:cNvPr>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438" name="直線コネクタ 437">
          <a:extLst>
            <a:ext uri="{FF2B5EF4-FFF2-40B4-BE49-F238E27FC236}">
              <a16:creationId xmlns:a16="http://schemas.microsoft.com/office/drawing/2014/main" id="{AD784A2F-3DEA-4694-9FD0-CC9E6666F72D}"/>
            </a:ext>
          </a:extLst>
        </xdr:cNvPr>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39" name="【一般廃棄物処理施設】&#10;有形固定資産減価償却率平均値テキスト">
          <a:extLst>
            <a:ext uri="{FF2B5EF4-FFF2-40B4-BE49-F238E27FC236}">
              <a16:creationId xmlns:a16="http://schemas.microsoft.com/office/drawing/2014/main" id="{A7FE78BC-F2C7-46AF-9253-FF7BBB63021E}"/>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40" name="フローチャート: 判断 439">
          <a:extLst>
            <a:ext uri="{FF2B5EF4-FFF2-40B4-BE49-F238E27FC236}">
              <a16:creationId xmlns:a16="http://schemas.microsoft.com/office/drawing/2014/main" id="{26EEB734-FEE2-4504-B4DA-33177CF50C16}"/>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41" name="フローチャート: 判断 440">
          <a:extLst>
            <a:ext uri="{FF2B5EF4-FFF2-40B4-BE49-F238E27FC236}">
              <a16:creationId xmlns:a16="http://schemas.microsoft.com/office/drawing/2014/main" id="{3916B0E1-D2BA-4B3F-9D61-6D11ED65B6A3}"/>
            </a:ext>
          </a:extLst>
        </xdr:cNvPr>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21590</xdr:rowOff>
    </xdr:from>
    <xdr:to>
      <xdr:col>76</xdr:col>
      <xdr:colOff>165100</xdr:colOff>
      <xdr:row>40</xdr:row>
      <xdr:rowOff>123190</xdr:rowOff>
    </xdr:to>
    <xdr:sp macro="" textlink="">
      <xdr:nvSpPr>
        <xdr:cNvPr id="442" name="フローチャート: 判断 441">
          <a:extLst>
            <a:ext uri="{FF2B5EF4-FFF2-40B4-BE49-F238E27FC236}">
              <a16:creationId xmlns:a16="http://schemas.microsoft.com/office/drawing/2014/main" id="{F676F960-5016-41E1-A152-2CB4C83FDDB9}"/>
            </a:ext>
          </a:extLst>
        </xdr:cNvPr>
        <xdr:cNvSpPr/>
      </xdr:nvSpPr>
      <xdr:spPr>
        <a:xfrm>
          <a:off x="14541500" y="687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94633F51-EE2E-42EF-9F2F-F30AA8A0FE8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1F1E4A45-274E-4F3E-90C3-C24AED9B7E8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CBFE94B0-D302-431B-AF31-E4A85E4EE8C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7377772C-3133-4D17-BC2E-0740855442D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E41594A1-CBE6-455B-9C6A-030BC942AA1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448" name="楕円 447">
          <a:extLst>
            <a:ext uri="{FF2B5EF4-FFF2-40B4-BE49-F238E27FC236}">
              <a16:creationId xmlns:a16="http://schemas.microsoft.com/office/drawing/2014/main" id="{42163BEE-50BF-420C-BC72-AFBCDDCA63EC}"/>
            </a:ext>
          </a:extLst>
        </xdr:cNvPr>
        <xdr:cNvSpPr/>
      </xdr:nvSpPr>
      <xdr:spPr>
        <a:xfrm>
          <a:off x="162687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89552</xdr:rowOff>
    </xdr:from>
    <xdr:ext cx="405111" cy="259045"/>
    <xdr:sp macro="" textlink="">
      <xdr:nvSpPr>
        <xdr:cNvPr id="449" name="【一般廃棄物処理施設】&#10;有形固定資産減価償却率該当値テキスト">
          <a:extLst>
            <a:ext uri="{FF2B5EF4-FFF2-40B4-BE49-F238E27FC236}">
              <a16:creationId xmlns:a16="http://schemas.microsoft.com/office/drawing/2014/main" id="{2D0DE542-A324-4264-B23D-3CE7A00DB1FC}"/>
            </a:ext>
          </a:extLst>
        </xdr:cNvPr>
        <xdr:cNvSpPr txBox="1"/>
      </xdr:nvSpPr>
      <xdr:spPr>
        <a:xfrm>
          <a:off x="16357600"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162560</xdr:rowOff>
    </xdr:from>
    <xdr:to>
      <xdr:col>81</xdr:col>
      <xdr:colOff>101600</xdr:colOff>
      <xdr:row>38</xdr:row>
      <xdr:rowOff>92710</xdr:rowOff>
    </xdr:to>
    <xdr:sp macro="" textlink="">
      <xdr:nvSpPr>
        <xdr:cNvPr id="450" name="楕円 449">
          <a:extLst>
            <a:ext uri="{FF2B5EF4-FFF2-40B4-BE49-F238E27FC236}">
              <a16:creationId xmlns:a16="http://schemas.microsoft.com/office/drawing/2014/main" id="{4F74576A-65A1-4EF1-AE47-EF74AA385489}"/>
            </a:ext>
          </a:extLst>
        </xdr:cNvPr>
        <xdr:cNvSpPr/>
      </xdr:nvSpPr>
      <xdr:spPr>
        <a:xfrm>
          <a:off x="15430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161925</xdr:rowOff>
    </xdr:from>
    <xdr:to>
      <xdr:col>85</xdr:col>
      <xdr:colOff>127000</xdr:colOff>
      <xdr:row>38</xdr:row>
      <xdr:rowOff>41910</xdr:rowOff>
    </xdr:to>
    <xdr:cxnSp macro="">
      <xdr:nvCxnSpPr>
        <xdr:cNvPr id="451" name="直線コネクタ 450">
          <a:extLst>
            <a:ext uri="{FF2B5EF4-FFF2-40B4-BE49-F238E27FC236}">
              <a16:creationId xmlns:a16="http://schemas.microsoft.com/office/drawing/2014/main" id="{0B985446-1589-4FDB-A822-258FF635485B}"/>
            </a:ext>
          </a:extLst>
        </xdr:cNvPr>
        <xdr:cNvCxnSpPr/>
      </xdr:nvCxnSpPr>
      <xdr:spPr>
        <a:xfrm flipV="1">
          <a:off x="15481300" y="650557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156845</xdr:rowOff>
    </xdr:from>
    <xdr:to>
      <xdr:col>76</xdr:col>
      <xdr:colOff>165100</xdr:colOff>
      <xdr:row>38</xdr:row>
      <xdr:rowOff>86995</xdr:rowOff>
    </xdr:to>
    <xdr:sp macro="" textlink="">
      <xdr:nvSpPr>
        <xdr:cNvPr id="452" name="楕円 451">
          <a:extLst>
            <a:ext uri="{FF2B5EF4-FFF2-40B4-BE49-F238E27FC236}">
              <a16:creationId xmlns:a16="http://schemas.microsoft.com/office/drawing/2014/main" id="{5B229A98-F5B8-4AF3-9F20-702F6D905ADC}"/>
            </a:ext>
          </a:extLst>
        </xdr:cNvPr>
        <xdr:cNvSpPr/>
      </xdr:nvSpPr>
      <xdr:spPr>
        <a:xfrm>
          <a:off x="14541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36195</xdr:rowOff>
    </xdr:from>
    <xdr:to>
      <xdr:col>81</xdr:col>
      <xdr:colOff>50800</xdr:colOff>
      <xdr:row>38</xdr:row>
      <xdr:rowOff>41910</xdr:rowOff>
    </xdr:to>
    <xdr:cxnSp macro="">
      <xdr:nvCxnSpPr>
        <xdr:cNvPr id="453" name="直線コネクタ 452">
          <a:extLst>
            <a:ext uri="{FF2B5EF4-FFF2-40B4-BE49-F238E27FC236}">
              <a16:creationId xmlns:a16="http://schemas.microsoft.com/office/drawing/2014/main" id="{963DCA95-4DC0-477F-B325-BC98E4B20E6D}"/>
            </a:ext>
          </a:extLst>
        </xdr:cNvPr>
        <xdr:cNvCxnSpPr/>
      </xdr:nvCxnSpPr>
      <xdr:spPr>
        <a:xfrm>
          <a:off x="14592300" y="65512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88282</xdr:rowOff>
    </xdr:from>
    <xdr:ext cx="405111" cy="259045"/>
    <xdr:sp macro="" textlink="">
      <xdr:nvSpPr>
        <xdr:cNvPr id="454" name="n_1aveValue【一般廃棄物処理施設】&#10;有形固定資産減価償却率">
          <a:extLst>
            <a:ext uri="{FF2B5EF4-FFF2-40B4-BE49-F238E27FC236}">
              <a16:creationId xmlns:a16="http://schemas.microsoft.com/office/drawing/2014/main" id="{93C5EEE0-3BB6-4110-9AFC-4311D3DF4DF0}"/>
            </a:ext>
          </a:extLst>
        </xdr:cNvPr>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114317</xdr:rowOff>
    </xdr:from>
    <xdr:ext cx="405111" cy="259045"/>
    <xdr:sp macro="" textlink="">
      <xdr:nvSpPr>
        <xdr:cNvPr id="455" name="n_2aveValue【一般廃棄物処理施設】&#10;有形固定資産減価償却率">
          <a:extLst>
            <a:ext uri="{FF2B5EF4-FFF2-40B4-BE49-F238E27FC236}">
              <a16:creationId xmlns:a16="http://schemas.microsoft.com/office/drawing/2014/main" id="{8C0BAB72-DAAF-4106-9EB8-2E870ECF139E}"/>
            </a:ext>
          </a:extLst>
        </xdr:cNvPr>
        <xdr:cNvSpPr txBox="1"/>
      </xdr:nvSpPr>
      <xdr:spPr>
        <a:xfrm>
          <a:off x="14389744"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83837</xdr:rowOff>
    </xdr:from>
    <xdr:ext cx="405111" cy="259045"/>
    <xdr:sp macro="" textlink="">
      <xdr:nvSpPr>
        <xdr:cNvPr id="456" name="n_1mainValue【一般廃棄物処理施設】&#10;有形固定資産減価償却率">
          <a:extLst>
            <a:ext uri="{FF2B5EF4-FFF2-40B4-BE49-F238E27FC236}">
              <a16:creationId xmlns:a16="http://schemas.microsoft.com/office/drawing/2014/main" id="{7CA42EBF-F580-4B93-B879-019C7E56FC56}"/>
            </a:ext>
          </a:extLst>
        </xdr:cNvPr>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103522</xdr:rowOff>
    </xdr:from>
    <xdr:ext cx="405111" cy="259045"/>
    <xdr:sp macro="" textlink="">
      <xdr:nvSpPr>
        <xdr:cNvPr id="457" name="n_2mainValue【一般廃棄物処理施設】&#10;有形固定資産減価償却率">
          <a:extLst>
            <a:ext uri="{FF2B5EF4-FFF2-40B4-BE49-F238E27FC236}">
              <a16:creationId xmlns:a16="http://schemas.microsoft.com/office/drawing/2014/main" id="{DBE37C1C-BC7C-4C28-AD77-701EDE36D61B}"/>
            </a:ext>
          </a:extLst>
        </xdr:cNvPr>
        <xdr:cNvSpPr txBox="1"/>
      </xdr:nvSpPr>
      <xdr:spPr>
        <a:xfrm>
          <a:off x="14389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a:extLst>
            <a:ext uri="{FF2B5EF4-FFF2-40B4-BE49-F238E27FC236}">
              <a16:creationId xmlns:a16="http://schemas.microsoft.com/office/drawing/2014/main" id="{AF763B73-FAD8-4F55-B08B-9747F45CE1E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a:extLst>
            <a:ext uri="{FF2B5EF4-FFF2-40B4-BE49-F238E27FC236}">
              <a16:creationId xmlns:a16="http://schemas.microsoft.com/office/drawing/2014/main" id="{DD45716F-4BF4-4FA2-8D23-CF7A3FD0037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a:extLst>
            <a:ext uri="{FF2B5EF4-FFF2-40B4-BE49-F238E27FC236}">
              <a16:creationId xmlns:a16="http://schemas.microsoft.com/office/drawing/2014/main" id="{75A74063-E425-4825-8983-F4A6CBD408A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a:extLst>
            <a:ext uri="{FF2B5EF4-FFF2-40B4-BE49-F238E27FC236}">
              <a16:creationId xmlns:a16="http://schemas.microsoft.com/office/drawing/2014/main" id="{72E8D4C8-2DC9-4A23-96DC-5D094399224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a:extLst>
            <a:ext uri="{FF2B5EF4-FFF2-40B4-BE49-F238E27FC236}">
              <a16:creationId xmlns:a16="http://schemas.microsoft.com/office/drawing/2014/main" id="{E13D1218-9D53-44B2-9499-D0A5093B0CB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a:extLst>
            <a:ext uri="{FF2B5EF4-FFF2-40B4-BE49-F238E27FC236}">
              <a16:creationId xmlns:a16="http://schemas.microsoft.com/office/drawing/2014/main" id="{5973DA32-3F47-4082-8289-09100797098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a:extLst>
            <a:ext uri="{FF2B5EF4-FFF2-40B4-BE49-F238E27FC236}">
              <a16:creationId xmlns:a16="http://schemas.microsoft.com/office/drawing/2014/main" id="{8B15A56B-6F0F-454B-9ED8-245C7EDBAF1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a:extLst>
            <a:ext uri="{FF2B5EF4-FFF2-40B4-BE49-F238E27FC236}">
              <a16:creationId xmlns:a16="http://schemas.microsoft.com/office/drawing/2014/main" id="{CB1697BA-D77B-4CE8-98BD-BDD33CBAA15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a:extLst>
            <a:ext uri="{FF2B5EF4-FFF2-40B4-BE49-F238E27FC236}">
              <a16:creationId xmlns:a16="http://schemas.microsoft.com/office/drawing/2014/main" id="{5D7BC23B-905F-4382-87EC-FB0CCB1BB09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a:extLst>
            <a:ext uri="{FF2B5EF4-FFF2-40B4-BE49-F238E27FC236}">
              <a16:creationId xmlns:a16="http://schemas.microsoft.com/office/drawing/2014/main" id="{605ED113-14A0-49EB-A3FB-144C98BC12D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8" name="直線コネクタ 467">
          <a:extLst>
            <a:ext uri="{FF2B5EF4-FFF2-40B4-BE49-F238E27FC236}">
              <a16:creationId xmlns:a16="http://schemas.microsoft.com/office/drawing/2014/main" id="{312DB63A-CBF3-4015-B91B-886E9D9E71D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9" name="テキスト ボックス 468">
          <a:extLst>
            <a:ext uri="{FF2B5EF4-FFF2-40B4-BE49-F238E27FC236}">
              <a16:creationId xmlns:a16="http://schemas.microsoft.com/office/drawing/2014/main" id="{A2C27673-EE03-495B-95AA-2E2A4F8E54F5}"/>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0" name="直線コネクタ 469">
          <a:extLst>
            <a:ext uri="{FF2B5EF4-FFF2-40B4-BE49-F238E27FC236}">
              <a16:creationId xmlns:a16="http://schemas.microsoft.com/office/drawing/2014/main" id="{951268D8-19CD-4298-B3AD-4CD68A6EB92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1" name="テキスト ボックス 470">
          <a:extLst>
            <a:ext uri="{FF2B5EF4-FFF2-40B4-BE49-F238E27FC236}">
              <a16:creationId xmlns:a16="http://schemas.microsoft.com/office/drawing/2014/main" id="{24713ED3-010E-4D81-8172-BEE5CDA2FD78}"/>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2" name="直線コネクタ 471">
          <a:extLst>
            <a:ext uri="{FF2B5EF4-FFF2-40B4-BE49-F238E27FC236}">
              <a16:creationId xmlns:a16="http://schemas.microsoft.com/office/drawing/2014/main" id="{DC129064-DE32-447A-A589-F1A8250922A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3" name="テキスト ボックス 472">
          <a:extLst>
            <a:ext uri="{FF2B5EF4-FFF2-40B4-BE49-F238E27FC236}">
              <a16:creationId xmlns:a16="http://schemas.microsoft.com/office/drawing/2014/main" id="{CC25119B-33DB-456B-BE14-885653054572}"/>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4" name="直線コネクタ 473">
          <a:extLst>
            <a:ext uri="{FF2B5EF4-FFF2-40B4-BE49-F238E27FC236}">
              <a16:creationId xmlns:a16="http://schemas.microsoft.com/office/drawing/2014/main" id="{42FC3006-B10F-451B-86B7-A359CB9A5F5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5" name="テキスト ボックス 474">
          <a:extLst>
            <a:ext uri="{FF2B5EF4-FFF2-40B4-BE49-F238E27FC236}">
              <a16:creationId xmlns:a16="http://schemas.microsoft.com/office/drawing/2014/main" id="{CA805EF3-926D-4C7D-A100-8DE12BD7D19A}"/>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6" name="直線コネクタ 475">
          <a:extLst>
            <a:ext uri="{FF2B5EF4-FFF2-40B4-BE49-F238E27FC236}">
              <a16:creationId xmlns:a16="http://schemas.microsoft.com/office/drawing/2014/main" id="{797A3BFE-B815-4F1D-8B87-9FB128845D6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7" name="テキスト ボックス 476">
          <a:extLst>
            <a:ext uri="{FF2B5EF4-FFF2-40B4-BE49-F238E27FC236}">
              <a16:creationId xmlns:a16="http://schemas.microsoft.com/office/drawing/2014/main" id="{3D359E62-735C-4974-9EF4-81FE6C0B18A4}"/>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72593B9D-A5E4-482F-BC22-63A66D9D6E6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9" name="テキスト ボックス 478">
          <a:extLst>
            <a:ext uri="{FF2B5EF4-FFF2-40B4-BE49-F238E27FC236}">
              <a16:creationId xmlns:a16="http://schemas.microsoft.com/office/drawing/2014/main" id="{DF8D5CAD-0A3F-4902-ABAB-7BFD6FFFFEA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a:extLst>
            <a:ext uri="{FF2B5EF4-FFF2-40B4-BE49-F238E27FC236}">
              <a16:creationId xmlns:a16="http://schemas.microsoft.com/office/drawing/2014/main" id="{5E21E24A-4881-44C4-B44E-00AB361D444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159167</xdr:rowOff>
    </xdr:from>
    <xdr:to>
      <xdr:col>116</xdr:col>
      <xdr:colOff>62864</xdr:colOff>
      <xdr:row>42</xdr:row>
      <xdr:rowOff>6545</xdr:rowOff>
    </xdr:to>
    <xdr:cxnSp macro="">
      <xdr:nvCxnSpPr>
        <xdr:cNvPr id="481" name="直線コネクタ 480">
          <a:extLst>
            <a:ext uri="{FF2B5EF4-FFF2-40B4-BE49-F238E27FC236}">
              <a16:creationId xmlns:a16="http://schemas.microsoft.com/office/drawing/2014/main" id="{6644A9DC-1C91-4348-A202-76C918E8D916}"/>
            </a:ext>
          </a:extLst>
        </xdr:cNvPr>
        <xdr:cNvCxnSpPr/>
      </xdr:nvCxnSpPr>
      <xdr:spPr>
        <a:xfrm flipV="1">
          <a:off x="22160864" y="5817017"/>
          <a:ext cx="0" cy="139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10372</xdr:rowOff>
    </xdr:from>
    <xdr:ext cx="469744" cy="259045"/>
    <xdr:sp macro="" textlink="">
      <xdr:nvSpPr>
        <xdr:cNvPr id="482" name="【一般廃棄物処理施設】&#10;一人当たり有形固定資産（償却資産）額最小値テキスト">
          <a:extLst>
            <a:ext uri="{FF2B5EF4-FFF2-40B4-BE49-F238E27FC236}">
              <a16:creationId xmlns:a16="http://schemas.microsoft.com/office/drawing/2014/main" id="{2DB6947F-95A9-456F-BB63-E3FA0FFE211E}"/>
            </a:ext>
          </a:extLst>
        </xdr:cNvPr>
        <xdr:cNvSpPr txBox="1"/>
      </xdr:nvSpPr>
      <xdr:spPr>
        <a:xfrm>
          <a:off x="22199600" y="7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6545</xdr:rowOff>
    </xdr:from>
    <xdr:to>
      <xdr:col>116</xdr:col>
      <xdr:colOff>152400</xdr:colOff>
      <xdr:row>42</xdr:row>
      <xdr:rowOff>6545</xdr:rowOff>
    </xdr:to>
    <xdr:cxnSp macro="">
      <xdr:nvCxnSpPr>
        <xdr:cNvPr id="483" name="直線コネクタ 482">
          <a:extLst>
            <a:ext uri="{FF2B5EF4-FFF2-40B4-BE49-F238E27FC236}">
              <a16:creationId xmlns:a16="http://schemas.microsoft.com/office/drawing/2014/main" id="{F0DC312F-D95E-4923-8109-F2F3FDF8788D}"/>
            </a:ext>
          </a:extLst>
        </xdr:cNvPr>
        <xdr:cNvCxnSpPr/>
      </xdr:nvCxnSpPr>
      <xdr:spPr>
        <a:xfrm>
          <a:off x="22072600" y="720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105844</xdr:rowOff>
    </xdr:from>
    <xdr:ext cx="599010" cy="259045"/>
    <xdr:sp macro="" textlink="">
      <xdr:nvSpPr>
        <xdr:cNvPr id="484" name="【一般廃棄物処理施設】&#10;一人当たり有形固定資産（償却資産）額最大値テキスト">
          <a:extLst>
            <a:ext uri="{FF2B5EF4-FFF2-40B4-BE49-F238E27FC236}">
              <a16:creationId xmlns:a16="http://schemas.microsoft.com/office/drawing/2014/main" id="{81F72009-9DA5-467F-A833-193EC8DC2DA7}"/>
            </a:ext>
          </a:extLst>
        </xdr:cNvPr>
        <xdr:cNvSpPr txBox="1"/>
      </xdr:nvSpPr>
      <xdr:spPr>
        <a:xfrm>
          <a:off x="22199600" y="55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159167</xdr:rowOff>
    </xdr:from>
    <xdr:to>
      <xdr:col>116</xdr:col>
      <xdr:colOff>152400</xdr:colOff>
      <xdr:row>33</xdr:row>
      <xdr:rowOff>159167</xdr:rowOff>
    </xdr:to>
    <xdr:cxnSp macro="">
      <xdr:nvCxnSpPr>
        <xdr:cNvPr id="485" name="直線コネクタ 484">
          <a:extLst>
            <a:ext uri="{FF2B5EF4-FFF2-40B4-BE49-F238E27FC236}">
              <a16:creationId xmlns:a16="http://schemas.microsoft.com/office/drawing/2014/main" id="{F74FC4AC-B387-491C-8686-B1B527B8E4B0}"/>
            </a:ext>
          </a:extLst>
        </xdr:cNvPr>
        <xdr:cNvCxnSpPr/>
      </xdr:nvCxnSpPr>
      <xdr:spPr>
        <a:xfrm>
          <a:off x="22072600" y="58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108773</xdr:rowOff>
    </xdr:from>
    <xdr:ext cx="534377" cy="259045"/>
    <xdr:sp macro="" textlink="">
      <xdr:nvSpPr>
        <xdr:cNvPr id="486" name="【一般廃棄物処理施設】&#10;一人当たり有形固定資産（償却資産）額平均値テキスト">
          <a:extLst>
            <a:ext uri="{FF2B5EF4-FFF2-40B4-BE49-F238E27FC236}">
              <a16:creationId xmlns:a16="http://schemas.microsoft.com/office/drawing/2014/main" id="{265EF13D-1F85-4282-9BF8-CEC37D5869BB}"/>
            </a:ext>
          </a:extLst>
        </xdr:cNvPr>
        <xdr:cNvSpPr txBox="1"/>
      </xdr:nvSpPr>
      <xdr:spPr>
        <a:xfrm>
          <a:off x="22199600" y="662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85896</xdr:rowOff>
    </xdr:from>
    <xdr:to>
      <xdr:col>116</xdr:col>
      <xdr:colOff>114300</xdr:colOff>
      <xdr:row>40</xdr:row>
      <xdr:rowOff>16046</xdr:rowOff>
    </xdr:to>
    <xdr:sp macro="" textlink="">
      <xdr:nvSpPr>
        <xdr:cNvPr id="487" name="フローチャート: 判断 486">
          <a:extLst>
            <a:ext uri="{FF2B5EF4-FFF2-40B4-BE49-F238E27FC236}">
              <a16:creationId xmlns:a16="http://schemas.microsoft.com/office/drawing/2014/main" id="{907791F6-2A14-46A4-AD01-F1BFA63CB6FE}"/>
            </a:ext>
          </a:extLst>
        </xdr:cNvPr>
        <xdr:cNvSpPr/>
      </xdr:nvSpPr>
      <xdr:spPr>
        <a:xfrm>
          <a:off x="22110700" y="677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41356</xdr:rowOff>
    </xdr:from>
    <xdr:to>
      <xdr:col>112</xdr:col>
      <xdr:colOff>38100</xdr:colOff>
      <xdr:row>39</xdr:row>
      <xdr:rowOff>142956</xdr:rowOff>
    </xdr:to>
    <xdr:sp macro="" textlink="">
      <xdr:nvSpPr>
        <xdr:cNvPr id="488" name="フローチャート: 判断 487">
          <a:extLst>
            <a:ext uri="{FF2B5EF4-FFF2-40B4-BE49-F238E27FC236}">
              <a16:creationId xmlns:a16="http://schemas.microsoft.com/office/drawing/2014/main" id="{3184C59E-959F-4BF1-8B16-C5DC796D0688}"/>
            </a:ext>
          </a:extLst>
        </xdr:cNvPr>
        <xdr:cNvSpPr/>
      </xdr:nvSpPr>
      <xdr:spPr>
        <a:xfrm>
          <a:off x="21272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106904</xdr:rowOff>
    </xdr:from>
    <xdr:to>
      <xdr:col>107</xdr:col>
      <xdr:colOff>101600</xdr:colOff>
      <xdr:row>40</xdr:row>
      <xdr:rowOff>37054</xdr:rowOff>
    </xdr:to>
    <xdr:sp macro="" textlink="">
      <xdr:nvSpPr>
        <xdr:cNvPr id="489" name="フローチャート: 判断 488">
          <a:extLst>
            <a:ext uri="{FF2B5EF4-FFF2-40B4-BE49-F238E27FC236}">
              <a16:creationId xmlns:a16="http://schemas.microsoft.com/office/drawing/2014/main" id="{7FCCC2DA-6A01-4E41-B073-F22E126F136B}"/>
            </a:ext>
          </a:extLst>
        </xdr:cNvPr>
        <xdr:cNvSpPr/>
      </xdr:nvSpPr>
      <xdr:spPr>
        <a:xfrm>
          <a:off x="20383500" y="679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67F219A0-67CE-4D96-9A61-BDDA4EB07A8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88FBC39-5922-422F-BEC7-E2697FBFFB0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52505DA1-2E3A-4267-B339-29C06640334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9999EF6A-C3C3-4835-8854-EA19A43A32D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852D494C-5378-4635-81A2-5A2D9E8483F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109076</xdr:rowOff>
    </xdr:from>
    <xdr:to>
      <xdr:col>116</xdr:col>
      <xdr:colOff>114300</xdr:colOff>
      <xdr:row>41</xdr:row>
      <xdr:rowOff>39226</xdr:rowOff>
    </xdr:to>
    <xdr:sp macro="" textlink="">
      <xdr:nvSpPr>
        <xdr:cNvPr id="495" name="楕円 494">
          <a:extLst>
            <a:ext uri="{FF2B5EF4-FFF2-40B4-BE49-F238E27FC236}">
              <a16:creationId xmlns:a16="http://schemas.microsoft.com/office/drawing/2014/main" id="{0D9E1A1C-DFBE-4A9A-B070-64F585354B6E}"/>
            </a:ext>
          </a:extLst>
        </xdr:cNvPr>
        <xdr:cNvSpPr/>
      </xdr:nvSpPr>
      <xdr:spPr>
        <a:xfrm>
          <a:off x="22110700" y="69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87503</xdr:rowOff>
    </xdr:from>
    <xdr:ext cx="534377" cy="259045"/>
    <xdr:sp macro="" textlink="">
      <xdr:nvSpPr>
        <xdr:cNvPr id="496" name="【一般廃棄物処理施設】&#10;一人当たり有形固定資産（償却資産）額該当値テキスト">
          <a:extLst>
            <a:ext uri="{FF2B5EF4-FFF2-40B4-BE49-F238E27FC236}">
              <a16:creationId xmlns:a16="http://schemas.microsoft.com/office/drawing/2014/main" id="{93ACB706-70BF-46CA-9099-FE473C5134E4}"/>
            </a:ext>
          </a:extLst>
        </xdr:cNvPr>
        <xdr:cNvSpPr txBox="1"/>
      </xdr:nvSpPr>
      <xdr:spPr>
        <a:xfrm>
          <a:off x="22199600" y="694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109159</xdr:rowOff>
    </xdr:from>
    <xdr:to>
      <xdr:col>112</xdr:col>
      <xdr:colOff>38100</xdr:colOff>
      <xdr:row>41</xdr:row>
      <xdr:rowOff>39309</xdr:rowOff>
    </xdr:to>
    <xdr:sp macro="" textlink="">
      <xdr:nvSpPr>
        <xdr:cNvPr id="497" name="楕円 496">
          <a:extLst>
            <a:ext uri="{FF2B5EF4-FFF2-40B4-BE49-F238E27FC236}">
              <a16:creationId xmlns:a16="http://schemas.microsoft.com/office/drawing/2014/main" id="{C9F65337-57D1-4C9B-968E-D1AF517381BC}"/>
            </a:ext>
          </a:extLst>
        </xdr:cNvPr>
        <xdr:cNvSpPr/>
      </xdr:nvSpPr>
      <xdr:spPr>
        <a:xfrm>
          <a:off x="21272500" y="696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159876</xdr:rowOff>
    </xdr:from>
    <xdr:to>
      <xdr:col>116</xdr:col>
      <xdr:colOff>63500</xdr:colOff>
      <xdr:row>40</xdr:row>
      <xdr:rowOff>159959</xdr:rowOff>
    </xdr:to>
    <xdr:cxnSp macro="">
      <xdr:nvCxnSpPr>
        <xdr:cNvPr id="498" name="直線コネクタ 497">
          <a:extLst>
            <a:ext uri="{FF2B5EF4-FFF2-40B4-BE49-F238E27FC236}">
              <a16:creationId xmlns:a16="http://schemas.microsoft.com/office/drawing/2014/main" id="{17398F49-2400-413A-9E33-6515E4E782A1}"/>
            </a:ext>
          </a:extLst>
        </xdr:cNvPr>
        <xdr:cNvCxnSpPr/>
      </xdr:nvCxnSpPr>
      <xdr:spPr>
        <a:xfrm flipV="1">
          <a:off x="21323300" y="7017876"/>
          <a:ext cx="8382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106804</xdr:rowOff>
    </xdr:from>
    <xdr:to>
      <xdr:col>107</xdr:col>
      <xdr:colOff>101600</xdr:colOff>
      <xdr:row>41</xdr:row>
      <xdr:rowOff>36954</xdr:rowOff>
    </xdr:to>
    <xdr:sp macro="" textlink="">
      <xdr:nvSpPr>
        <xdr:cNvPr id="499" name="楕円 498">
          <a:extLst>
            <a:ext uri="{FF2B5EF4-FFF2-40B4-BE49-F238E27FC236}">
              <a16:creationId xmlns:a16="http://schemas.microsoft.com/office/drawing/2014/main" id="{7576DF8F-40BE-41BB-A935-5D499F223029}"/>
            </a:ext>
          </a:extLst>
        </xdr:cNvPr>
        <xdr:cNvSpPr/>
      </xdr:nvSpPr>
      <xdr:spPr>
        <a:xfrm>
          <a:off x="20383500" y="696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157604</xdr:rowOff>
    </xdr:from>
    <xdr:to>
      <xdr:col>111</xdr:col>
      <xdr:colOff>177800</xdr:colOff>
      <xdr:row>40</xdr:row>
      <xdr:rowOff>159959</xdr:rowOff>
    </xdr:to>
    <xdr:cxnSp macro="">
      <xdr:nvCxnSpPr>
        <xdr:cNvPr id="500" name="直線コネクタ 499">
          <a:extLst>
            <a:ext uri="{FF2B5EF4-FFF2-40B4-BE49-F238E27FC236}">
              <a16:creationId xmlns:a16="http://schemas.microsoft.com/office/drawing/2014/main" id="{2600E2C3-9F1B-456B-86CE-41C4F9BE7657}"/>
            </a:ext>
          </a:extLst>
        </xdr:cNvPr>
        <xdr:cNvCxnSpPr/>
      </xdr:nvCxnSpPr>
      <xdr:spPr>
        <a:xfrm>
          <a:off x="20434300" y="7015604"/>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159483</xdr:rowOff>
    </xdr:from>
    <xdr:ext cx="534377" cy="259045"/>
    <xdr:sp macro="" textlink="">
      <xdr:nvSpPr>
        <xdr:cNvPr id="501" name="n_1aveValue【一般廃棄物処理施設】&#10;一人当たり有形固定資産（償却資産）額">
          <a:extLst>
            <a:ext uri="{FF2B5EF4-FFF2-40B4-BE49-F238E27FC236}">
              <a16:creationId xmlns:a16="http://schemas.microsoft.com/office/drawing/2014/main" id="{159F70B4-054C-4F7D-A04A-010543DF9149}"/>
            </a:ext>
          </a:extLst>
        </xdr:cNvPr>
        <xdr:cNvSpPr txBox="1"/>
      </xdr:nvSpPr>
      <xdr:spPr>
        <a:xfrm>
          <a:off x="210434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53581</xdr:rowOff>
    </xdr:from>
    <xdr:ext cx="534377" cy="259045"/>
    <xdr:sp macro="" textlink="">
      <xdr:nvSpPr>
        <xdr:cNvPr id="502" name="n_2aveValue【一般廃棄物処理施設】&#10;一人当たり有形固定資産（償却資産）額">
          <a:extLst>
            <a:ext uri="{FF2B5EF4-FFF2-40B4-BE49-F238E27FC236}">
              <a16:creationId xmlns:a16="http://schemas.microsoft.com/office/drawing/2014/main" id="{D6B211FB-ACA3-4052-8BAC-3A15C3CFF7B4}"/>
            </a:ext>
          </a:extLst>
        </xdr:cNvPr>
        <xdr:cNvSpPr txBox="1"/>
      </xdr:nvSpPr>
      <xdr:spPr>
        <a:xfrm>
          <a:off x="20167111" y="656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30436</xdr:rowOff>
    </xdr:from>
    <xdr:ext cx="534377" cy="259045"/>
    <xdr:sp macro="" textlink="">
      <xdr:nvSpPr>
        <xdr:cNvPr id="503" name="n_1mainValue【一般廃棄物処理施設】&#10;一人当たり有形固定資産（償却資産）額">
          <a:extLst>
            <a:ext uri="{FF2B5EF4-FFF2-40B4-BE49-F238E27FC236}">
              <a16:creationId xmlns:a16="http://schemas.microsoft.com/office/drawing/2014/main" id="{2F1F031F-9AA2-47DA-97A1-F0CF710F8760}"/>
            </a:ext>
          </a:extLst>
        </xdr:cNvPr>
        <xdr:cNvSpPr txBox="1"/>
      </xdr:nvSpPr>
      <xdr:spPr>
        <a:xfrm>
          <a:off x="21043411" y="705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28081</xdr:rowOff>
    </xdr:from>
    <xdr:ext cx="534377" cy="259045"/>
    <xdr:sp macro="" textlink="">
      <xdr:nvSpPr>
        <xdr:cNvPr id="504" name="n_2mainValue【一般廃棄物処理施設】&#10;一人当たり有形固定資産（償却資産）額">
          <a:extLst>
            <a:ext uri="{FF2B5EF4-FFF2-40B4-BE49-F238E27FC236}">
              <a16:creationId xmlns:a16="http://schemas.microsoft.com/office/drawing/2014/main" id="{92BFD864-A36A-46CC-B4E0-6C1972FDE2CF}"/>
            </a:ext>
          </a:extLst>
        </xdr:cNvPr>
        <xdr:cNvSpPr txBox="1"/>
      </xdr:nvSpPr>
      <xdr:spPr>
        <a:xfrm>
          <a:off x="20167111" y="705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EC719E34-2304-40D1-A7EE-2959388FAF7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DD6E3A97-85A1-44EF-9487-3434E996207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D186AD45-7C54-4AAD-80C6-6CA956F0F3A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36DA986F-066D-475A-8488-6D845455E32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6378B158-434C-480A-BF9E-86E496B652B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781180BA-61DA-4956-9FF5-20E536C9550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694615EC-80AB-444E-97DE-C6CEA59CF0C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5A49F866-1A53-4F65-8583-9D44A3071EE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45678F89-DCA7-4ED9-9BCF-E08E039150A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68E4858A-88ED-4FF1-B041-084CBDCD4AE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5" name="テキスト ボックス 514">
          <a:extLst>
            <a:ext uri="{FF2B5EF4-FFF2-40B4-BE49-F238E27FC236}">
              <a16:creationId xmlns:a16="http://schemas.microsoft.com/office/drawing/2014/main" id="{BF4B76D2-0950-455C-AAF7-3748FB824499}"/>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6" name="直線コネクタ 515">
          <a:extLst>
            <a:ext uri="{FF2B5EF4-FFF2-40B4-BE49-F238E27FC236}">
              <a16:creationId xmlns:a16="http://schemas.microsoft.com/office/drawing/2014/main" id="{6889344A-B07C-4EC5-9CEB-04DB91D836AF}"/>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7" name="テキスト ボックス 516">
          <a:extLst>
            <a:ext uri="{FF2B5EF4-FFF2-40B4-BE49-F238E27FC236}">
              <a16:creationId xmlns:a16="http://schemas.microsoft.com/office/drawing/2014/main" id="{BD0B20BC-0578-4A2C-BCDD-0B744B4CEDBF}"/>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8" name="直線コネクタ 517">
          <a:extLst>
            <a:ext uri="{FF2B5EF4-FFF2-40B4-BE49-F238E27FC236}">
              <a16:creationId xmlns:a16="http://schemas.microsoft.com/office/drawing/2014/main" id="{42D55794-174B-4223-B00C-AD9B7E60FC49}"/>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9" name="テキスト ボックス 518">
          <a:extLst>
            <a:ext uri="{FF2B5EF4-FFF2-40B4-BE49-F238E27FC236}">
              <a16:creationId xmlns:a16="http://schemas.microsoft.com/office/drawing/2014/main" id="{784A6C02-BC31-4B2D-8C5C-7E0C31B144F1}"/>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0" name="直線コネクタ 519">
          <a:extLst>
            <a:ext uri="{FF2B5EF4-FFF2-40B4-BE49-F238E27FC236}">
              <a16:creationId xmlns:a16="http://schemas.microsoft.com/office/drawing/2014/main" id="{8D710FC9-7494-49EA-AE18-950DC1917A55}"/>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1" name="テキスト ボックス 520">
          <a:extLst>
            <a:ext uri="{FF2B5EF4-FFF2-40B4-BE49-F238E27FC236}">
              <a16:creationId xmlns:a16="http://schemas.microsoft.com/office/drawing/2014/main" id="{5AD9B10B-27D3-48A5-9D7B-B6D272F22F6D}"/>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2" name="直線コネクタ 521">
          <a:extLst>
            <a:ext uri="{FF2B5EF4-FFF2-40B4-BE49-F238E27FC236}">
              <a16:creationId xmlns:a16="http://schemas.microsoft.com/office/drawing/2014/main" id="{DFF1FC71-843F-4FFE-9777-0443BA490261}"/>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3" name="テキスト ボックス 522">
          <a:extLst>
            <a:ext uri="{FF2B5EF4-FFF2-40B4-BE49-F238E27FC236}">
              <a16:creationId xmlns:a16="http://schemas.microsoft.com/office/drawing/2014/main" id="{C4B99EA2-1006-4CAB-B320-E475CCF255B6}"/>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DF78627B-F8AA-4972-88E3-C3C71234057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5" name="テキスト ボックス 524">
          <a:extLst>
            <a:ext uri="{FF2B5EF4-FFF2-40B4-BE49-F238E27FC236}">
              <a16:creationId xmlns:a16="http://schemas.microsoft.com/office/drawing/2014/main" id="{3D0FCCD1-D03E-47E3-98BB-030B05657F8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a:extLst>
            <a:ext uri="{FF2B5EF4-FFF2-40B4-BE49-F238E27FC236}">
              <a16:creationId xmlns:a16="http://schemas.microsoft.com/office/drawing/2014/main" id="{E560E67D-D477-48C2-8BD8-2791B96E04B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62</xdr:row>
      <xdr:rowOff>98298</xdr:rowOff>
    </xdr:to>
    <xdr:cxnSp macro="">
      <xdr:nvCxnSpPr>
        <xdr:cNvPr id="527" name="直線コネクタ 526">
          <a:extLst>
            <a:ext uri="{FF2B5EF4-FFF2-40B4-BE49-F238E27FC236}">
              <a16:creationId xmlns:a16="http://schemas.microsoft.com/office/drawing/2014/main" id="{496E717E-08F3-44EE-A43D-CF8B3F2C04B9}"/>
            </a:ext>
          </a:extLst>
        </xdr:cNvPr>
        <xdr:cNvCxnSpPr/>
      </xdr:nvCxnSpPr>
      <xdr:spPr>
        <a:xfrm flipV="1">
          <a:off x="16318864" y="951890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102125</xdr:rowOff>
    </xdr:from>
    <xdr:ext cx="405111" cy="259045"/>
    <xdr:sp macro="" textlink="">
      <xdr:nvSpPr>
        <xdr:cNvPr id="528" name="【保健センター・保健所】&#10;有形固定資産減価償却率最小値テキスト">
          <a:extLst>
            <a:ext uri="{FF2B5EF4-FFF2-40B4-BE49-F238E27FC236}">
              <a16:creationId xmlns:a16="http://schemas.microsoft.com/office/drawing/2014/main" id="{ED0D4457-FCC1-4B39-9A9E-F468488104E0}"/>
            </a:ext>
          </a:extLst>
        </xdr:cNvPr>
        <xdr:cNvSpPr txBox="1"/>
      </xdr:nvSpPr>
      <xdr:spPr>
        <a:xfrm>
          <a:off x="16357600" y="1073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98298</xdr:rowOff>
    </xdr:from>
    <xdr:to>
      <xdr:col>86</xdr:col>
      <xdr:colOff>25400</xdr:colOff>
      <xdr:row>62</xdr:row>
      <xdr:rowOff>98298</xdr:rowOff>
    </xdr:to>
    <xdr:cxnSp macro="">
      <xdr:nvCxnSpPr>
        <xdr:cNvPr id="529" name="直線コネクタ 528">
          <a:extLst>
            <a:ext uri="{FF2B5EF4-FFF2-40B4-BE49-F238E27FC236}">
              <a16:creationId xmlns:a16="http://schemas.microsoft.com/office/drawing/2014/main" id="{B1EEB33A-ED6B-4648-8AE8-4C6EF57B46F2}"/>
            </a:ext>
          </a:extLst>
        </xdr:cNvPr>
        <xdr:cNvCxnSpPr/>
      </xdr:nvCxnSpPr>
      <xdr:spPr>
        <a:xfrm>
          <a:off x="16230600" y="107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0" name="【保健センター・保健所】&#10;有形固定資産減価償却率最大値テキスト">
          <a:extLst>
            <a:ext uri="{FF2B5EF4-FFF2-40B4-BE49-F238E27FC236}">
              <a16:creationId xmlns:a16="http://schemas.microsoft.com/office/drawing/2014/main" id="{68030CE8-41CF-4146-B4F0-D981EC3E4F95}"/>
            </a:ext>
          </a:extLst>
        </xdr:cNvPr>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1" name="直線コネクタ 530">
          <a:extLst>
            <a:ext uri="{FF2B5EF4-FFF2-40B4-BE49-F238E27FC236}">
              <a16:creationId xmlns:a16="http://schemas.microsoft.com/office/drawing/2014/main" id="{539457ED-C49D-46B2-9E80-F6DDFCF6D6FC}"/>
            </a:ext>
          </a:extLst>
        </xdr:cNvPr>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57929</xdr:rowOff>
    </xdr:from>
    <xdr:ext cx="405111" cy="259045"/>
    <xdr:sp macro="" textlink="">
      <xdr:nvSpPr>
        <xdr:cNvPr id="532" name="【保健センター・保健所】&#10;有形固定資産減価償却率平均値テキスト">
          <a:extLst>
            <a:ext uri="{FF2B5EF4-FFF2-40B4-BE49-F238E27FC236}">
              <a16:creationId xmlns:a16="http://schemas.microsoft.com/office/drawing/2014/main" id="{875C5831-EBAF-40EA-84A7-94B2A8EA9A15}"/>
            </a:ext>
          </a:extLst>
        </xdr:cNvPr>
        <xdr:cNvSpPr txBox="1"/>
      </xdr:nvSpPr>
      <xdr:spPr>
        <a:xfrm>
          <a:off x="16357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79502</xdr:rowOff>
    </xdr:from>
    <xdr:to>
      <xdr:col>85</xdr:col>
      <xdr:colOff>177800</xdr:colOff>
      <xdr:row>60</xdr:row>
      <xdr:rowOff>9652</xdr:rowOff>
    </xdr:to>
    <xdr:sp macro="" textlink="">
      <xdr:nvSpPr>
        <xdr:cNvPr id="533" name="フローチャート: 判断 532">
          <a:extLst>
            <a:ext uri="{FF2B5EF4-FFF2-40B4-BE49-F238E27FC236}">
              <a16:creationId xmlns:a16="http://schemas.microsoft.com/office/drawing/2014/main" id="{C16F5862-34F5-4FA0-910A-E6F24719992D}"/>
            </a:ext>
          </a:extLst>
        </xdr:cNvPr>
        <xdr:cNvSpPr/>
      </xdr:nvSpPr>
      <xdr:spPr>
        <a:xfrm>
          <a:off x="16268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34" name="フローチャート: 判断 533">
          <a:extLst>
            <a:ext uri="{FF2B5EF4-FFF2-40B4-BE49-F238E27FC236}">
              <a16:creationId xmlns:a16="http://schemas.microsoft.com/office/drawing/2014/main" id="{B8BC066F-9A94-47FA-8E44-FDAC3688E81C}"/>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143510</xdr:rowOff>
    </xdr:from>
    <xdr:to>
      <xdr:col>76</xdr:col>
      <xdr:colOff>165100</xdr:colOff>
      <xdr:row>59</xdr:row>
      <xdr:rowOff>73660</xdr:rowOff>
    </xdr:to>
    <xdr:sp macro="" textlink="">
      <xdr:nvSpPr>
        <xdr:cNvPr id="535" name="フローチャート: 判断 534">
          <a:extLst>
            <a:ext uri="{FF2B5EF4-FFF2-40B4-BE49-F238E27FC236}">
              <a16:creationId xmlns:a16="http://schemas.microsoft.com/office/drawing/2014/main" id="{61938DAD-5093-4494-94E0-645240F33090}"/>
            </a:ext>
          </a:extLst>
        </xdr:cNvPr>
        <xdr:cNvSpPr/>
      </xdr:nvSpPr>
      <xdr:spPr>
        <a:xfrm>
          <a:off x="14541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47201E78-F855-4B55-96F3-CF784A2D5E9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72FBCBD2-178E-40C9-A3AE-DCF3C28574C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62D1A514-6692-4FA8-9334-AD068890067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1C6987AB-06E7-449D-9E20-B5234877978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C1A86270-A917-434A-86F6-75AF3F1A4A5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541" name="楕円 540">
          <a:extLst>
            <a:ext uri="{FF2B5EF4-FFF2-40B4-BE49-F238E27FC236}">
              <a16:creationId xmlns:a16="http://schemas.microsoft.com/office/drawing/2014/main" id="{51BD6699-C5E5-4485-A740-017E7538A43F}"/>
            </a:ext>
          </a:extLst>
        </xdr:cNvPr>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542" name="【保健センター・保健所】&#10;有形固定資産減価償却率該当値テキスト">
          <a:extLst>
            <a:ext uri="{FF2B5EF4-FFF2-40B4-BE49-F238E27FC236}">
              <a16:creationId xmlns:a16="http://schemas.microsoft.com/office/drawing/2014/main" id="{41433A7D-7A46-4EE3-955C-3D4AAF2EBF74}"/>
            </a:ext>
          </a:extLst>
        </xdr:cNvPr>
        <xdr:cNvSpPr txBox="1"/>
      </xdr:nvSpPr>
      <xdr:spPr>
        <a:xfrm>
          <a:off x="16357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543" name="楕円 542">
          <a:extLst>
            <a:ext uri="{FF2B5EF4-FFF2-40B4-BE49-F238E27FC236}">
              <a16:creationId xmlns:a16="http://schemas.microsoft.com/office/drawing/2014/main" id="{A71277AB-9C7B-41B2-B23E-F9334DD09C18}"/>
            </a:ext>
          </a:extLst>
        </xdr:cNvPr>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58</xdr:row>
      <xdr:rowOff>160020</xdr:rowOff>
    </xdr:to>
    <xdr:cxnSp macro="">
      <xdr:nvCxnSpPr>
        <xdr:cNvPr id="544" name="直線コネクタ 543">
          <a:extLst>
            <a:ext uri="{FF2B5EF4-FFF2-40B4-BE49-F238E27FC236}">
              <a16:creationId xmlns:a16="http://schemas.microsoft.com/office/drawing/2014/main" id="{98014733-F7E9-4265-AABE-A66BA9CE4FDF}"/>
            </a:ext>
          </a:extLst>
        </xdr:cNvPr>
        <xdr:cNvCxnSpPr/>
      </xdr:nvCxnSpPr>
      <xdr:spPr>
        <a:xfrm flipV="1">
          <a:off x="15481300" y="10058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154940</xdr:rowOff>
    </xdr:from>
    <xdr:to>
      <xdr:col>76</xdr:col>
      <xdr:colOff>165100</xdr:colOff>
      <xdr:row>59</xdr:row>
      <xdr:rowOff>85090</xdr:rowOff>
    </xdr:to>
    <xdr:sp macro="" textlink="">
      <xdr:nvSpPr>
        <xdr:cNvPr id="545" name="楕円 544">
          <a:extLst>
            <a:ext uri="{FF2B5EF4-FFF2-40B4-BE49-F238E27FC236}">
              <a16:creationId xmlns:a16="http://schemas.microsoft.com/office/drawing/2014/main" id="{A6E9FF5F-15DB-4225-AA28-2D11EC1CEAB5}"/>
            </a:ext>
          </a:extLst>
        </xdr:cNvPr>
        <xdr:cNvSpPr/>
      </xdr:nvSpPr>
      <xdr:spPr>
        <a:xfrm>
          <a:off x="14541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59</xdr:row>
      <xdr:rowOff>34290</xdr:rowOff>
    </xdr:to>
    <xdr:cxnSp macro="">
      <xdr:nvCxnSpPr>
        <xdr:cNvPr id="546" name="直線コネクタ 545">
          <a:extLst>
            <a:ext uri="{FF2B5EF4-FFF2-40B4-BE49-F238E27FC236}">
              <a16:creationId xmlns:a16="http://schemas.microsoft.com/office/drawing/2014/main" id="{29FA32D5-E880-4F45-BF9B-B861D9ACB7DE}"/>
            </a:ext>
          </a:extLst>
        </xdr:cNvPr>
        <xdr:cNvCxnSpPr/>
      </xdr:nvCxnSpPr>
      <xdr:spPr>
        <a:xfrm flipV="1">
          <a:off x="14592300" y="10104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47" name="n_1aveValue【保健センター・保健所】&#10;有形固定資産減価償却率">
          <a:extLst>
            <a:ext uri="{FF2B5EF4-FFF2-40B4-BE49-F238E27FC236}">
              <a16:creationId xmlns:a16="http://schemas.microsoft.com/office/drawing/2014/main" id="{C8087C15-806F-42D3-B7B1-3A3BD625C315}"/>
            </a:ext>
          </a:extLst>
        </xdr:cNvPr>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90187</xdr:rowOff>
    </xdr:from>
    <xdr:ext cx="405111" cy="259045"/>
    <xdr:sp macro="" textlink="">
      <xdr:nvSpPr>
        <xdr:cNvPr id="548" name="n_2aveValue【保健センター・保健所】&#10;有形固定資産減価償却率">
          <a:extLst>
            <a:ext uri="{FF2B5EF4-FFF2-40B4-BE49-F238E27FC236}">
              <a16:creationId xmlns:a16="http://schemas.microsoft.com/office/drawing/2014/main" id="{F9850C75-D74B-4A82-9F09-5EFECAC268D2}"/>
            </a:ext>
          </a:extLst>
        </xdr:cNvPr>
        <xdr:cNvSpPr txBox="1"/>
      </xdr:nvSpPr>
      <xdr:spPr>
        <a:xfrm>
          <a:off x="14389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55897</xdr:rowOff>
    </xdr:from>
    <xdr:ext cx="405111" cy="259045"/>
    <xdr:sp macro="" textlink="">
      <xdr:nvSpPr>
        <xdr:cNvPr id="549" name="n_1mainValue【保健センター・保健所】&#10;有形固定資産減価償却率">
          <a:extLst>
            <a:ext uri="{FF2B5EF4-FFF2-40B4-BE49-F238E27FC236}">
              <a16:creationId xmlns:a16="http://schemas.microsoft.com/office/drawing/2014/main" id="{B7730666-038A-4120-909C-67A512406FD0}"/>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76217</xdr:rowOff>
    </xdr:from>
    <xdr:ext cx="405111" cy="259045"/>
    <xdr:sp macro="" textlink="">
      <xdr:nvSpPr>
        <xdr:cNvPr id="550" name="n_2mainValue【保健センター・保健所】&#10;有形固定資産減価償却率">
          <a:extLst>
            <a:ext uri="{FF2B5EF4-FFF2-40B4-BE49-F238E27FC236}">
              <a16:creationId xmlns:a16="http://schemas.microsoft.com/office/drawing/2014/main" id="{5666211C-2045-47CB-88F4-C2C0A6DD3B25}"/>
            </a:ext>
          </a:extLst>
        </xdr:cNvPr>
        <xdr:cNvSpPr txBox="1"/>
      </xdr:nvSpPr>
      <xdr:spPr>
        <a:xfrm>
          <a:off x="14389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a:extLst>
            <a:ext uri="{FF2B5EF4-FFF2-40B4-BE49-F238E27FC236}">
              <a16:creationId xmlns:a16="http://schemas.microsoft.com/office/drawing/2014/main" id="{C4604467-CD4D-486C-89AE-8EFFD4006CD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a:extLst>
            <a:ext uri="{FF2B5EF4-FFF2-40B4-BE49-F238E27FC236}">
              <a16:creationId xmlns:a16="http://schemas.microsoft.com/office/drawing/2014/main" id="{1E7BED8D-B69D-4459-ADD3-2F201782040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a:extLst>
            <a:ext uri="{FF2B5EF4-FFF2-40B4-BE49-F238E27FC236}">
              <a16:creationId xmlns:a16="http://schemas.microsoft.com/office/drawing/2014/main" id="{35215FA8-D11A-4736-BB95-1C5839CBA8C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a:extLst>
            <a:ext uri="{FF2B5EF4-FFF2-40B4-BE49-F238E27FC236}">
              <a16:creationId xmlns:a16="http://schemas.microsoft.com/office/drawing/2014/main" id="{00635F2A-6045-4D7C-9DC0-A918A4EE78F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a:extLst>
            <a:ext uri="{FF2B5EF4-FFF2-40B4-BE49-F238E27FC236}">
              <a16:creationId xmlns:a16="http://schemas.microsoft.com/office/drawing/2014/main" id="{726B567F-61BF-48FE-A463-F00C7E92A2A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a:extLst>
            <a:ext uri="{FF2B5EF4-FFF2-40B4-BE49-F238E27FC236}">
              <a16:creationId xmlns:a16="http://schemas.microsoft.com/office/drawing/2014/main" id="{5DC193CD-BD41-4E1B-82EF-ADB86D538A5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a:extLst>
            <a:ext uri="{FF2B5EF4-FFF2-40B4-BE49-F238E27FC236}">
              <a16:creationId xmlns:a16="http://schemas.microsoft.com/office/drawing/2014/main" id="{6D3CB98D-3B42-4F48-9D01-585613AC410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a:extLst>
            <a:ext uri="{FF2B5EF4-FFF2-40B4-BE49-F238E27FC236}">
              <a16:creationId xmlns:a16="http://schemas.microsoft.com/office/drawing/2014/main" id="{790973AF-B7CB-433F-9534-80BCCB98EAD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a:extLst>
            <a:ext uri="{FF2B5EF4-FFF2-40B4-BE49-F238E27FC236}">
              <a16:creationId xmlns:a16="http://schemas.microsoft.com/office/drawing/2014/main" id="{65AE58B1-5850-40FE-958D-63607B1025E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a:extLst>
            <a:ext uri="{FF2B5EF4-FFF2-40B4-BE49-F238E27FC236}">
              <a16:creationId xmlns:a16="http://schemas.microsoft.com/office/drawing/2014/main" id="{F73714B4-D0AE-4504-9E28-FED0AC24B5F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1" name="直線コネクタ 560">
          <a:extLst>
            <a:ext uri="{FF2B5EF4-FFF2-40B4-BE49-F238E27FC236}">
              <a16:creationId xmlns:a16="http://schemas.microsoft.com/office/drawing/2014/main" id="{08C981AE-0773-44C6-B498-A846623959B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2" name="テキスト ボックス 561">
          <a:extLst>
            <a:ext uri="{FF2B5EF4-FFF2-40B4-BE49-F238E27FC236}">
              <a16:creationId xmlns:a16="http://schemas.microsoft.com/office/drawing/2014/main" id="{551E73AD-97B3-4BD0-98C7-BD788805F25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3" name="直線コネクタ 562">
          <a:extLst>
            <a:ext uri="{FF2B5EF4-FFF2-40B4-BE49-F238E27FC236}">
              <a16:creationId xmlns:a16="http://schemas.microsoft.com/office/drawing/2014/main" id="{B0C0B5F6-CB6F-4CF8-A3D9-864094FD5B5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4" name="テキスト ボックス 563">
          <a:extLst>
            <a:ext uri="{FF2B5EF4-FFF2-40B4-BE49-F238E27FC236}">
              <a16:creationId xmlns:a16="http://schemas.microsoft.com/office/drawing/2014/main" id="{911A3F60-C37F-4226-852B-AAA2DC4F25E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5" name="直線コネクタ 564">
          <a:extLst>
            <a:ext uri="{FF2B5EF4-FFF2-40B4-BE49-F238E27FC236}">
              <a16:creationId xmlns:a16="http://schemas.microsoft.com/office/drawing/2014/main" id="{F2AF3899-63F5-4ECE-AB44-A1FD8AAB8063}"/>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6" name="テキスト ボックス 565">
          <a:extLst>
            <a:ext uri="{FF2B5EF4-FFF2-40B4-BE49-F238E27FC236}">
              <a16:creationId xmlns:a16="http://schemas.microsoft.com/office/drawing/2014/main" id="{74E6AFE6-4254-403E-8805-AE5885D526A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7" name="直線コネクタ 566">
          <a:extLst>
            <a:ext uri="{FF2B5EF4-FFF2-40B4-BE49-F238E27FC236}">
              <a16:creationId xmlns:a16="http://schemas.microsoft.com/office/drawing/2014/main" id="{78B7BEF3-D451-4CE8-B9B9-6F6D4FD577F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8" name="テキスト ボックス 567">
          <a:extLst>
            <a:ext uri="{FF2B5EF4-FFF2-40B4-BE49-F238E27FC236}">
              <a16:creationId xmlns:a16="http://schemas.microsoft.com/office/drawing/2014/main" id="{403B52FF-D9E1-46B2-A4D2-9096EDE9EB8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a:extLst>
            <a:ext uri="{FF2B5EF4-FFF2-40B4-BE49-F238E27FC236}">
              <a16:creationId xmlns:a16="http://schemas.microsoft.com/office/drawing/2014/main" id="{1BF1DABF-5B86-4695-AFD9-77C11556809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0" name="テキスト ボックス 569">
          <a:extLst>
            <a:ext uri="{FF2B5EF4-FFF2-40B4-BE49-F238E27FC236}">
              <a16:creationId xmlns:a16="http://schemas.microsoft.com/office/drawing/2014/main" id="{D1DD012E-90EF-4069-95D2-03614D4E11E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保健センター・保健所】&#10;一人当たり面積グラフ枠">
          <a:extLst>
            <a:ext uri="{FF2B5EF4-FFF2-40B4-BE49-F238E27FC236}">
              <a16:creationId xmlns:a16="http://schemas.microsoft.com/office/drawing/2014/main" id="{FBA9E48C-20FD-4870-AC72-BC73EE3E4E4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125730</xdr:rowOff>
    </xdr:to>
    <xdr:cxnSp macro="">
      <xdr:nvCxnSpPr>
        <xdr:cNvPr id="572" name="直線コネクタ 571">
          <a:extLst>
            <a:ext uri="{FF2B5EF4-FFF2-40B4-BE49-F238E27FC236}">
              <a16:creationId xmlns:a16="http://schemas.microsoft.com/office/drawing/2014/main" id="{E9A62869-87F7-4C03-921B-7C16CE83ED79}"/>
            </a:ext>
          </a:extLst>
        </xdr:cNvPr>
        <xdr:cNvCxnSpPr/>
      </xdr:nvCxnSpPr>
      <xdr:spPr>
        <a:xfrm flipV="1">
          <a:off x="22160864" y="950976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73" name="【保健センター・保健所】&#10;一人当たり面積最小値テキスト">
          <a:extLst>
            <a:ext uri="{FF2B5EF4-FFF2-40B4-BE49-F238E27FC236}">
              <a16:creationId xmlns:a16="http://schemas.microsoft.com/office/drawing/2014/main" id="{70C5CAAE-3BA5-47DC-8118-14AD96B08C15}"/>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74" name="直線コネクタ 573">
          <a:extLst>
            <a:ext uri="{FF2B5EF4-FFF2-40B4-BE49-F238E27FC236}">
              <a16:creationId xmlns:a16="http://schemas.microsoft.com/office/drawing/2014/main" id="{EA90A1BA-8E40-4AF8-8CAE-BDB51E9CED0A}"/>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575" name="【保健センター・保健所】&#10;一人当たり面積最大値テキスト">
          <a:extLst>
            <a:ext uri="{FF2B5EF4-FFF2-40B4-BE49-F238E27FC236}">
              <a16:creationId xmlns:a16="http://schemas.microsoft.com/office/drawing/2014/main" id="{98EE1B18-1F75-446D-B44F-D98183F28AB7}"/>
            </a:ext>
          </a:extLst>
        </xdr:cNvPr>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576" name="直線コネクタ 575">
          <a:extLst>
            <a:ext uri="{FF2B5EF4-FFF2-40B4-BE49-F238E27FC236}">
              <a16:creationId xmlns:a16="http://schemas.microsoft.com/office/drawing/2014/main" id="{68C3FBB8-C8BE-4513-96F0-5CD059B12BED}"/>
            </a:ext>
          </a:extLst>
        </xdr:cNvPr>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19067</xdr:rowOff>
    </xdr:from>
    <xdr:ext cx="469744" cy="259045"/>
    <xdr:sp macro="" textlink="">
      <xdr:nvSpPr>
        <xdr:cNvPr id="577" name="【保健センター・保健所】&#10;一人当たり面積平均値テキスト">
          <a:extLst>
            <a:ext uri="{FF2B5EF4-FFF2-40B4-BE49-F238E27FC236}">
              <a16:creationId xmlns:a16="http://schemas.microsoft.com/office/drawing/2014/main" id="{2E97A19C-1C63-4DCA-AF95-92091BFD0A1F}"/>
            </a:ext>
          </a:extLst>
        </xdr:cNvPr>
        <xdr:cNvSpPr txBox="1"/>
      </xdr:nvSpPr>
      <xdr:spPr>
        <a:xfrm>
          <a:off x="2219960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578" name="フローチャート: 判断 577">
          <a:extLst>
            <a:ext uri="{FF2B5EF4-FFF2-40B4-BE49-F238E27FC236}">
              <a16:creationId xmlns:a16="http://schemas.microsoft.com/office/drawing/2014/main" id="{6385A37A-2640-46D0-9D8B-FB024258BCC6}"/>
            </a:ext>
          </a:extLst>
        </xdr:cNvPr>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74930</xdr:rowOff>
    </xdr:from>
    <xdr:to>
      <xdr:col>112</xdr:col>
      <xdr:colOff>38100</xdr:colOff>
      <xdr:row>60</xdr:row>
      <xdr:rowOff>5080</xdr:rowOff>
    </xdr:to>
    <xdr:sp macro="" textlink="">
      <xdr:nvSpPr>
        <xdr:cNvPr id="579" name="フローチャート: 判断 578">
          <a:extLst>
            <a:ext uri="{FF2B5EF4-FFF2-40B4-BE49-F238E27FC236}">
              <a16:creationId xmlns:a16="http://schemas.microsoft.com/office/drawing/2014/main" id="{BD885944-BDD0-4978-9A23-880013B687AA}"/>
            </a:ext>
          </a:extLst>
        </xdr:cNvPr>
        <xdr:cNvSpPr/>
      </xdr:nvSpPr>
      <xdr:spPr>
        <a:xfrm>
          <a:off x="21272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80" name="フローチャート: 判断 579">
          <a:extLst>
            <a:ext uri="{FF2B5EF4-FFF2-40B4-BE49-F238E27FC236}">
              <a16:creationId xmlns:a16="http://schemas.microsoft.com/office/drawing/2014/main" id="{8053B68D-7680-414B-9D2F-A88F8B8D7CEC}"/>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5ECCB847-FF19-4EB5-8A62-863C538CC60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28BB8F9D-7680-4413-8F56-6A348B8E190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49922866-D541-4163-8DE9-9CE1F4AD679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403A6E68-879B-4ADB-9AA2-BFE43B24DE2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5A6C4BBB-DA9C-472B-B706-1BDFED0A7EF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86360</xdr:rowOff>
    </xdr:from>
    <xdr:to>
      <xdr:col>116</xdr:col>
      <xdr:colOff>114300</xdr:colOff>
      <xdr:row>57</xdr:row>
      <xdr:rowOff>16510</xdr:rowOff>
    </xdr:to>
    <xdr:sp macro="" textlink="">
      <xdr:nvSpPr>
        <xdr:cNvPr id="586" name="楕円 585">
          <a:extLst>
            <a:ext uri="{FF2B5EF4-FFF2-40B4-BE49-F238E27FC236}">
              <a16:creationId xmlns:a16="http://schemas.microsoft.com/office/drawing/2014/main" id="{835A387F-C889-4B14-93D7-7E9B7E864ACB}"/>
            </a:ext>
          </a:extLst>
        </xdr:cNvPr>
        <xdr:cNvSpPr/>
      </xdr:nvSpPr>
      <xdr:spPr>
        <a:xfrm>
          <a:off x="22110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109237</xdr:rowOff>
    </xdr:from>
    <xdr:ext cx="469744" cy="259045"/>
    <xdr:sp macro="" textlink="">
      <xdr:nvSpPr>
        <xdr:cNvPr id="587" name="【保健センター・保健所】&#10;一人当たり面積該当値テキスト">
          <a:extLst>
            <a:ext uri="{FF2B5EF4-FFF2-40B4-BE49-F238E27FC236}">
              <a16:creationId xmlns:a16="http://schemas.microsoft.com/office/drawing/2014/main" id="{BB1CD3E5-A0AB-4BAA-A727-8F6B8AC3295B}"/>
            </a:ext>
          </a:extLst>
        </xdr:cNvPr>
        <xdr:cNvSpPr txBox="1"/>
      </xdr:nvSpPr>
      <xdr:spPr>
        <a:xfrm>
          <a:off x="22199600" y="953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40640</xdr:rowOff>
    </xdr:from>
    <xdr:to>
      <xdr:col>112</xdr:col>
      <xdr:colOff>38100</xdr:colOff>
      <xdr:row>56</xdr:row>
      <xdr:rowOff>142240</xdr:rowOff>
    </xdr:to>
    <xdr:sp macro="" textlink="">
      <xdr:nvSpPr>
        <xdr:cNvPr id="588" name="楕円 587">
          <a:extLst>
            <a:ext uri="{FF2B5EF4-FFF2-40B4-BE49-F238E27FC236}">
              <a16:creationId xmlns:a16="http://schemas.microsoft.com/office/drawing/2014/main" id="{F61DA1FF-2980-4FBD-907B-61B553C540CE}"/>
            </a:ext>
          </a:extLst>
        </xdr:cNvPr>
        <xdr:cNvSpPr/>
      </xdr:nvSpPr>
      <xdr:spPr>
        <a:xfrm>
          <a:off x="21272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91440</xdr:rowOff>
    </xdr:from>
    <xdr:to>
      <xdr:col>116</xdr:col>
      <xdr:colOff>63500</xdr:colOff>
      <xdr:row>56</xdr:row>
      <xdr:rowOff>137160</xdr:rowOff>
    </xdr:to>
    <xdr:cxnSp macro="">
      <xdr:nvCxnSpPr>
        <xdr:cNvPr id="589" name="直線コネクタ 588">
          <a:extLst>
            <a:ext uri="{FF2B5EF4-FFF2-40B4-BE49-F238E27FC236}">
              <a16:creationId xmlns:a16="http://schemas.microsoft.com/office/drawing/2014/main" id="{6C96D854-4926-4B3B-B546-D4E334886544}"/>
            </a:ext>
          </a:extLst>
        </xdr:cNvPr>
        <xdr:cNvCxnSpPr/>
      </xdr:nvCxnSpPr>
      <xdr:spPr>
        <a:xfrm>
          <a:off x="21323300" y="9692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40640</xdr:rowOff>
    </xdr:from>
    <xdr:to>
      <xdr:col>107</xdr:col>
      <xdr:colOff>101600</xdr:colOff>
      <xdr:row>56</xdr:row>
      <xdr:rowOff>142240</xdr:rowOff>
    </xdr:to>
    <xdr:sp macro="" textlink="">
      <xdr:nvSpPr>
        <xdr:cNvPr id="590" name="楕円 589">
          <a:extLst>
            <a:ext uri="{FF2B5EF4-FFF2-40B4-BE49-F238E27FC236}">
              <a16:creationId xmlns:a16="http://schemas.microsoft.com/office/drawing/2014/main" id="{EDE535FF-F164-4DB3-8095-BD39A6E26216}"/>
            </a:ext>
          </a:extLst>
        </xdr:cNvPr>
        <xdr:cNvSpPr/>
      </xdr:nvSpPr>
      <xdr:spPr>
        <a:xfrm>
          <a:off x="20383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91440</xdr:rowOff>
    </xdr:from>
    <xdr:to>
      <xdr:col>111</xdr:col>
      <xdr:colOff>177800</xdr:colOff>
      <xdr:row>56</xdr:row>
      <xdr:rowOff>91440</xdr:rowOff>
    </xdr:to>
    <xdr:cxnSp macro="">
      <xdr:nvCxnSpPr>
        <xdr:cNvPr id="591" name="直線コネクタ 590">
          <a:extLst>
            <a:ext uri="{FF2B5EF4-FFF2-40B4-BE49-F238E27FC236}">
              <a16:creationId xmlns:a16="http://schemas.microsoft.com/office/drawing/2014/main" id="{3A7A5BB0-5BCE-4778-85F2-7F64C4F4D6CC}"/>
            </a:ext>
          </a:extLst>
        </xdr:cNvPr>
        <xdr:cNvCxnSpPr/>
      </xdr:nvCxnSpPr>
      <xdr:spPr>
        <a:xfrm>
          <a:off x="20434300" y="9692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167657</xdr:rowOff>
    </xdr:from>
    <xdr:ext cx="469744" cy="259045"/>
    <xdr:sp macro="" textlink="">
      <xdr:nvSpPr>
        <xdr:cNvPr id="592" name="n_1aveValue【保健センター・保健所】&#10;一人当たり面積">
          <a:extLst>
            <a:ext uri="{FF2B5EF4-FFF2-40B4-BE49-F238E27FC236}">
              <a16:creationId xmlns:a16="http://schemas.microsoft.com/office/drawing/2014/main" id="{4D441886-F292-4104-B180-24890B100546}"/>
            </a:ext>
          </a:extLst>
        </xdr:cNvPr>
        <xdr:cNvSpPr txBox="1"/>
      </xdr:nvSpPr>
      <xdr:spPr>
        <a:xfrm>
          <a:off x="210757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593" name="n_2aveValue【保健センター・保健所】&#10;一人当たり面積">
          <a:extLst>
            <a:ext uri="{FF2B5EF4-FFF2-40B4-BE49-F238E27FC236}">
              <a16:creationId xmlns:a16="http://schemas.microsoft.com/office/drawing/2014/main" id="{229E9E2C-4F62-4F6C-8FBE-9ABEC8F435F2}"/>
            </a:ext>
          </a:extLst>
        </xdr:cNvPr>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158767</xdr:rowOff>
    </xdr:from>
    <xdr:ext cx="469744" cy="259045"/>
    <xdr:sp macro="" textlink="">
      <xdr:nvSpPr>
        <xdr:cNvPr id="594" name="n_1mainValue【保健センター・保健所】&#10;一人当たり面積">
          <a:extLst>
            <a:ext uri="{FF2B5EF4-FFF2-40B4-BE49-F238E27FC236}">
              <a16:creationId xmlns:a16="http://schemas.microsoft.com/office/drawing/2014/main" id="{C2992326-21C5-45EE-997C-89C7AB526AE9}"/>
            </a:ext>
          </a:extLst>
        </xdr:cNvPr>
        <xdr:cNvSpPr txBox="1"/>
      </xdr:nvSpPr>
      <xdr:spPr>
        <a:xfrm>
          <a:off x="21075727" y="941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158767</xdr:rowOff>
    </xdr:from>
    <xdr:ext cx="469744" cy="259045"/>
    <xdr:sp macro="" textlink="">
      <xdr:nvSpPr>
        <xdr:cNvPr id="595" name="n_2mainValue【保健センター・保健所】&#10;一人当たり面積">
          <a:extLst>
            <a:ext uri="{FF2B5EF4-FFF2-40B4-BE49-F238E27FC236}">
              <a16:creationId xmlns:a16="http://schemas.microsoft.com/office/drawing/2014/main" id="{9B9DAA12-AF1D-4884-9A05-7D532BEFFA21}"/>
            </a:ext>
          </a:extLst>
        </xdr:cNvPr>
        <xdr:cNvSpPr txBox="1"/>
      </xdr:nvSpPr>
      <xdr:spPr>
        <a:xfrm>
          <a:off x="20199427" y="941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a:extLst>
            <a:ext uri="{FF2B5EF4-FFF2-40B4-BE49-F238E27FC236}">
              <a16:creationId xmlns:a16="http://schemas.microsoft.com/office/drawing/2014/main" id="{72767511-E5B6-4D32-821D-C6D44135A89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a:extLst>
            <a:ext uri="{FF2B5EF4-FFF2-40B4-BE49-F238E27FC236}">
              <a16:creationId xmlns:a16="http://schemas.microsoft.com/office/drawing/2014/main" id="{AD4EF7FE-0DEC-4161-91FE-95D88234F5A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a:extLst>
            <a:ext uri="{FF2B5EF4-FFF2-40B4-BE49-F238E27FC236}">
              <a16:creationId xmlns:a16="http://schemas.microsoft.com/office/drawing/2014/main" id="{634C84C4-29D3-4ACB-9EBD-768A8B3164A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a:extLst>
            <a:ext uri="{FF2B5EF4-FFF2-40B4-BE49-F238E27FC236}">
              <a16:creationId xmlns:a16="http://schemas.microsoft.com/office/drawing/2014/main" id="{C5A01A0D-E00A-4B11-9724-DFEA2760BB1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a:extLst>
            <a:ext uri="{FF2B5EF4-FFF2-40B4-BE49-F238E27FC236}">
              <a16:creationId xmlns:a16="http://schemas.microsoft.com/office/drawing/2014/main" id="{5D406684-0910-4F16-8E84-8517BF81F11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a:extLst>
            <a:ext uri="{FF2B5EF4-FFF2-40B4-BE49-F238E27FC236}">
              <a16:creationId xmlns:a16="http://schemas.microsoft.com/office/drawing/2014/main" id="{0D59EB57-937A-4F44-9B36-F4ED29F071C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a:extLst>
            <a:ext uri="{FF2B5EF4-FFF2-40B4-BE49-F238E27FC236}">
              <a16:creationId xmlns:a16="http://schemas.microsoft.com/office/drawing/2014/main" id="{F9DD571D-9DB1-42FF-91E2-CA9D870E58C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a:extLst>
            <a:ext uri="{FF2B5EF4-FFF2-40B4-BE49-F238E27FC236}">
              <a16:creationId xmlns:a16="http://schemas.microsoft.com/office/drawing/2014/main" id="{AACA6C4F-CF4D-481D-B8EA-4CF8DC698A5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a:extLst>
            <a:ext uri="{FF2B5EF4-FFF2-40B4-BE49-F238E27FC236}">
              <a16:creationId xmlns:a16="http://schemas.microsoft.com/office/drawing/2014/main" id="{6101B071-FACE-4395-AE22-656EE700E08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a:extLst>
            <a:ext uri="{FF2B5EF4-FFF2-40B4-BE49-F238E27FC236}">
              <a16:creationId xmlns:a16="http://schemas.microsoft.com/office/drawing/2014/main" id="{F92AA12F-85AF-447F-9B26-F62EA3E5D3A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06" name="テキスト ボックス 605">
          <a:extLst>
            <a:ext uri="{FF2B5EF4-FFF2-40B4-BE49-F238E27FC236}">
              <a16:creationId xmlns:a16="http://schemas.microsoft.com/office/drawing/2014/main" id="{8772DD23-E5F8-43CA-BA32-BF011640B45D}"/>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7" name="直線コネクタ 606">
          <a:extLst>
            <a:ext uri="{FF2B5EF4-FFF2-40B4-BE49-F238E27FC236}">
              <a16:creationId xmlns:a16="http://schemas.microsoft.com/office/drawing/2014/main" id="{29555F53-1F7D-4EC4-97F0-435D0DB1122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08" name="テキスト ボックス 607">
          <a:extLst>
            <a:ext uri="{FF2B5EF4-FFF2-40B4-BE49-F238E27FC236}">
              <a16:creationId xmlns:a16="http://schemas.microsoft.com/office/drawing/2014/main" id="{98686207-96D0-404D-92E2-4E455490DEA9}"/>
            </a:ext>
          </a:extLst>
        </xdr:cNvPr>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9" name="直線コネクタ 608">
          <a:extLst>
            <a:ext uri="{FF2B5EF4-FFF2-40B4-BE49-F238E27FC236}">
              <a16:creationId xmlns:a16="http://schemas.microsoft.com/office/drawing/2014/main" id="{4F8D1E40-BEFE-4A1D-BF36-349D2F8CF7A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0" name="テキスト ボックス 609">
          <a:extLst>
            <a:ext uri="{FF2B5EF4-FFF2-40B4-BE49-F238E27FC236}">
              <a16:creationId xmlns:a16="http://schemas.microsoft.com/office/drawing/2014/main" id="{B4E92C12-FC38-43E8-9548-3FD6F78E2E7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1" name="直線コネクタ 610">
          <a:extLst>
            <a:ext uri="{FF2B5EF4-FFF2-40B4-BE49-F238E27FC236}">
              <a16:creationId xmlns:a16="http://schemas.microsoft.com/office/drawing/2014/main" id="{CB5C1851-AE51-4046-8CA7-99F599C4768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2" name="テキスト ボックス 611">
          <a:extLst>
            <a:ext uri="{FF2B5EF4-FFF2-40B4-BE49-F238E27FC236}">
              <a16:creationId xmlns:a16="http://schemas.microsoft.com/office/drawing/2014/main" id="{DA746F12-44B7-41B2-9088-ADB99EBE24D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3" name="直線コネクタ 612">
          <a:extLst>
            <a:ext uri="{FF2B5EF4-FFF2-40B4-BE49-F238E27FC236}">
              <a16:creationId xmlns:a16="http://schemas.microsoft.com/office/drawing/2014/main" id="{07914D6A-84A0-49BE-AE52-B592ECC1250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4" name="テキスト ボックス 613">
          <a:extLst>
            <a:ext uri="{FF2B5EF4-FFF2-40B4-BE49-F238E27FC236}">
              <a16:creationId xmlns:a16="http://schemas.microsoft.com/office/drawing/2014/main" id="{CB85B6FA-D293-42E0-9EF5-E7468372AA7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5" name="直線コネクタ 614">
          <a:extLst>
            <a:ext uri="{FF2B5EF4-FFF2-40B4-BE49-F238E27FC236}">
              <a16:creationId xmlns:a16="http://schemas.microsoft.com/office/drawing/2014/main" id="{04CF1EA5-C1B5-44BA-B4FD-7E4AF966285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6" name="テキスト ボックス 615">
          <a:extLst>
            <a:ext uri="{FF2B5EF4-FFF2-40B4-BE49-F238E27FC236}">
              <a16:creationId xmlns:a16="http://schemas.microsoft.com/office/drawing/2014/main" id="{4C1FC860-A662-43BE-9831-F5B765FC3D2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7" name="直線コネクタ 616">
          <a:extLst>
            <a:ext uri="{FF2B5EF4-FFF2-40B4-BE49-F238E27FC236}">
              <a16:creationId xmlns:a16="http://schemas.microsoft.com/office/drawing/2014/main" id="{60A093B7-9704-4428-B1D4-77B72E06F01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18" name="テキスト ボックス 617">
          <a:extLst>
            <a:ext uri="{FF2B5EF4-FFF2-40B4-BE49-F238E27FC236}">
              <a16:creationId xmlns:a16="http://schemas.microsoft.com/office/drawing/2014/main" id="{F9DDB1E0-2B6E-4574-9088-F31078F64446}"/>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a:extLst>
            <a:ext uri="{FF2B5EF4-FFF2-40B4-BE49-F238E27FC236}">
              <a16:creationId xmlns:a16="http://schemas.microsoft.com/office/drawing/2014/main" id="{B3C5368F-6AFC-4FE6-A2B0-97C5828E8F7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0" name="テキスト ボックス 619">
          <a:extLst>
            <a:ext uri="{FF2B5EF4-FFF2-40B4-BE49-F238E27FC236}">
              <a16:creationId xmlns:a16="http://schemas.microsoft.com/office/drawing/2014/main" id="{84B80774-6D25-453F-92A8-2D07068C2E9A}"/>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消防施設】&#10;有形固定資産減価償却率グラフ枠">
          <a:extLst>
            <a:ext uri="{FF2B5EF4-FFF2-40B4-BE49-F238E27FC236}">
              <a16:creationId xmlns:a16="http://schemas.microsoft.com/office/drawing/2014/main" id="{7B8E850A-9086-4E10-8AE4-3F6BF5B21C6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67492</xdr:rowOff>
    </xdr:from>
    <xdr:to>
      <xdr:col>85</xdr:col>
      <xdr:colOff>126364</xdr:colOff>
      <xdr:row>87</xdr:row>
      <xdr:rowOff>7076</xdr:rowOff>
    </xdr:to>
    <xdr:cxnSp macro="">
      <xdr:nvCxnSpPr>
        <xdr:cNvPr id="622" name="直線コネクタ 621">
          <a:extLst>
            <a:ext uri="{FF2B5EF4-FFF2-40B4-BE49-F238E27FC236}">
              <a16:creationId xmlns:a16="http://schemas.microsoft.com/office/drawing/2014/main" id="{3F62AA82-34B9-408F-AE55-C32D35917000}"/>
            </a:ext>
          </a:extLst>
        </xdr:cNvPr>
        <xdr:cNvCxnSpPr/>
      </xdr:nvCxnSpPr>
      <xdr:spPr>
        <a:xfrm flipV="1">
          <a:off x="16318864" y="13440592"/>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10903</xdr:rowOff>
    </xdr:from>
    <xdr:ext cx="405111" cy="259045"/>
    <xdr:sp macro="" textlink="">
      <xdr:nvSpPr>
        <xdr:cNvPr id="623" name="【消防施設】&#10;有形固定資産減価償却率最小値テキスト">
          <a:extLst>
            <a:ext uri="{FF2B5EF4-FFF2-40B4-BE49-F238E27FC236}">
              <a16:creationId xmlns:a16="http://schemas.microsoft.com/office/drawing/2014/main" id="{23A43EA4-AEEB-47C9-B239-878DEE691929}"/>
            </a:ext>
          </a:extLst>
        </xdr:cNvPr>
        <xdr:cNvSpPr txBox="1"/>
      </xdr:nvSpPr>
      <xdr:spPr>
        <a:xfrm>
          <a:off x="16357600" y="1492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7076</xdr:rowOff>
    </xdr:from>
    <xdr:to>
      <xdr:col>86</xdr:col>
      <xdr:colOff>25400</xdr:colOff>
      <xdr:row>87</xdr:row>
      <xdr:rowOff>7076</xdr:rowOff>
    </xdr:to>
    <xdr:cxnSp macro="">
      <xdr:nvCxnSpPr>
        <xdr:cNvPr id="624" name="直線コネクタ 623">
          <a:extLst>
            <a:ext uri="{FF2B5EF4-FFF2-40B4-BE49-F238E27FC236}">
              <a16:creationId xmlns:a16="http://schemas.microsoft.com/office/drawing/2014/main" id="{057BD559-A620-4D92-9211-8EF8A1BBE64F}"/>
            </a:ext>
          </a:extLst>
        </xdr:cNvPr>
        <xdr:cNvCxnSpPr/>
      </xdr:nvCxnSpPr>
      <xdr:spPr>
        <a:xfrm>
          <a:off x="16230600" y="1492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14169</xdr:rowOff>
    </xdr:from>
    <xdr:ext cx="405111" cy="259045"/>
    <xdr:sp macro="" textlink="">
      <xdr:nvSpPr>
        <xdr:cNvPr id="625" name="【消防施設】&#10;有形固定資産減価償却率最大値テキスト">
          <a:extLst>
            <a:ext uri="{FF2B5EF4-FFF2-40B4-BE49-F238E27FC236}">
              <a16:creationId xmlns:a16="http://schemas.microsoft.com/office/drawing/2014/main" id="{DD55F66D-1CA5-4175-8638-78CE8DED81FE}"/>
            </a:ext>
          </a:extLst>
        </xdr:cNvPr>
        <xdr:cNvSpPr txBox="1"/>
      </xdr:nvSpPr>
      <xdr:spPr>
        <a:xfrm>
          <a:off x="16357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67492</xdr:rowOff>
    </xdr:from>
    <xdr:to>
      <xdr:col>86</xdr:col>
      <xdr:colOff>25400</xdr:colOff>
      <xdr:row>78</xdr:row>
      <xdr:rowOff>67492</xdr:rowOff>
    </xdr:to>
    <xdr:cxnSp macro="">
      <xdr:nvCxnSpPr>
        <xdr:cNvPr id="626" name="直線コネクタ 625">
          <a:extLst>
            <a:ext uri="{FF2B5EF4-FFF2-40B4-BE49-F238E27FC236}">
              <a16:creationId xmlns:a16="http://schemas.microsoft.com/office/drawing/2014/main" id="{63F3EA5C-7734-47D0-AA3A-1DC5DEE217F5}"/>
            </a:ext>
          </a:extLst>
        </xdr:cNvPr>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57529</xdr:rowOff>
    </xdr:from>
    <xdr:ext cx="405111" cy="259045"/>
    <xdr:sp macro="" textlink="">
      <xdr:nvSpPr>
        <xdr:cNvPr id="627" name="【消防施設】&#10;有形固定資産減価償却率平均値テキスト">
          <a:extLst>
            <a:ext uri="{FF2B5EF4-FFF2-40B4-BE49-F238E27FC236}">
              <a16:creationId xmlns:a16="http://schemas.microsoft.com/office/drawing/2014/main" id="{DB030081-7C1F-4EA1-AF0D-B02A4FABF4A1}"/>
            </a:ext>
          </a:extLst>
        </xdr:cNvPr>
        <xdr:cNvSpPr txBox="1"/>
      </xdr:nvSpPr>
      <xdr:spPr>
        <a:xfrm>
          <a:off x="16357600" y="13773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34652</xdr:rowOff>
    </xdr:from>
    <xdr:to>
      <xdr:col>85</xdr:col>
      <xdr:colOff>177800</xdr:colOff>
      <xdr:row>81</xdr:row>
      <xdr:rowOff>136252</xdr:rowOff>
    </xdr:to>
    <xdr:sp macro="" textlink="">
      <xdr:nvSpPr>
        <xdr:cNvPr id="628" name="フローチャート: 判断 627">
          <a:extLst>
            <a:ext uri="{FF2B5EF4-FFF2-40B4-BE49-F238E27FC236}">
              <a16:creationId xmlns:a16="http://schemas.microsoft.com/office/drawing/2014/main" id="{F4A7F36B-5237-4F1F-8978-F72F23D42095}"/>
            </a:ext>
          </a:extLst>
        </xdr:cNvPr>
        <xdr:cNvSpPr/>
      </xdr:nvSpPr>
      <xdr:spPr>
        <a:xfrm>
          <a:off x="162687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155484</xdr:rowOff>
    </xdr:from>
    <xdr:to>
      <xdr:col>81</xdr:col>
      <xdr:colOff>101600</xdr:colOff>
      <xdr:row>82</xdr:row>
      <xdr:rowOff>85634</xdr:rowOff>
    </xdr:to>
    <xdr:sp macro="" textlink="">
      <xdr:nvSpPr>
        <xdr:cNvPr id="629" name="フローチャート: 判断 628">
          <a:extLst>
            <a:ext uri="{FF2B5EF4-FFF2-40B4-BE49-F238E27FC236}">
              <a16:creationId xmlns:a16="http://schemas.microsoft.com/office/drawing/2014/main" id="{B5A1D080-6FDF-4F3F-A768-686AC8708292}"/>
            </a:ext>
          </a:extLst>
        </xdr:cNvPr>
        <xdr:cNvSpPr/>
      </xdr:nvSpPr>
      <xdr:spPr>
        <a:xfrm>
          <a:off x="15430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37919</xdr:rowOff>
    </xdr:from>
    <xdr:to>
      <xdr:col>76</xdr:col>
      <xdr:colOff>165100</xdr:colOff>
      <xdr:row>79</xdr:row>
      <xdr:rowOff>139519</xdr:rowOff>
    </xdr:to>
    <xdr:sp macro="" textlink="">
      <xdr:nvSpPr>
        <xdr:cNvPr id="630" name="フローチャート: 判断 629">
          <a:extLst>
            <a:ext uri="{FF2B5EF4-FFF2-40B4-BE49-F238E27FC236}">
              <a16:creationId xmlns:a16="http://schemas.microsoft.com/office/drawing/2014/main" id="{20D0D89A-FF19-4B7E-8DD0-131D81B79060}"/>
            </a:ext>
          </a:extLst>
        </xdr:cNvPr>
        <xdr:cNvSpPr/>
      </xdr:nvSpPr>
      <xdr:spPr>
        <a:xfrm>
          <a:off x="1454150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ECA00E22-4331-438F-8A46-7C051484CEF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8314AEDE-437E-435F-A2FB-97B191B6D09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98665FA9-35D1-4773-BBE9-1A48CBD51FA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281B816A-E66F-45C4-A21F-7BC8ECAC3C5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CB8C6DE4-240D-4491-904C-7A0DB47119B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36" name="楕円 635">
          <a:extLst>
            <a:ext uri="{FF2B5EF4-FFF2-40B4-BE49-F238E27FC236}">
              <a16:creationId xmlns:a16="http://schemas.microsoft.com/office/drawing/2014/main" id="{FB677130-4529-48A7-B0DE-F47A58D73F0B}"/>
            </a:ext>
          </a:extLst>
        </xdr:cNvPr>
        <xdr:cNvSpPr/>
      </xdr:nvSpPr>
      <xdr:spPr>
        <a:xfrm>
          <a:off x="162687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127379</xdr:rowOff>
    </xdr:from>
    <xdr:ext cx="405111" cy="259045"/>
    <xdr:sp macro="" textlink="">
      <xdr:nvSpPr>
        <xdr:cNvPr id="637" name="【消防施設】&#10;有形固定資産減価償却率該当値テキスト">
          <a:extLst>
            <a:ext uri="{FF2B5EF4-FFF2-40B4-BE49-F238E27FC236}">
              <a16:creationId xmlns:a16="http://schemas.microsoft.com/office/drawing/2014/main" id="{A7AB4A22-A016-49DF-9EF8-EE516CEA98F3}"/>
            </a:ext>
          </a:extLst>
        </xdr:cNvPr>
        <xdr:cNvSpPr txBox="1"/>
      </xdr:nvSpPr>
      <xdr:spPr>
        <a:xfrm>
          <a:off x="16357600"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24856</xdr:rowOff>
    </xdr:from>
    <xdr:to>
      <xdr:col>81</xdr:col>
      <xdr:colOff>101600</xdr:colOff>
      <xdr:row>83</xdr:row>
      <xdr:rowOff>126456</xdr:rowOff>
    </xdr:to>
    <xdr:sp macro="" textlink="">
      <xdr:nvSpPr>
        <xdr:cNvPr id="638" name="楕円 637">
          <a:extLst>
            <a:ext uri="{FF2B5EF4-FFF2-40B4-BE49-F238E27FC236}">
              <a16:creationId xmlns:a16="http://schemas.microsoft.com/office/drawing/2014/main" id="{DF356785-FD2E-4F2F-8E00-C73A3B6FF55D}"/>
            </a:ext>
          </a:extLst>
        </xdr:cNvPr>
        <xdr:cNvSpPr/>
      </xdr:nvSpPr>
      <xdr:spPr>
        <a:xfrm>
          <a:off x="15430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75656</xdr:rowOff>
    </xdr:from>
    <xdr:to>
      <xdr:col>85</xdr:col>
      <xdr:colOff>127000</xdr:colOff>
      <xdr:row>84</xdr:row>
      <xdr:rowOff>28302</xdr:rowOff>
    </xdr:to>
    <xdr:cxnSp macro="">
      <xdr:nvCxnSpPr>
        <xdr:cNvPr id="639" name="直線コネクタ 638">
          <a:extLst>
            <a:ext uri="{FF2B5EF4-FFF2-40B4-BE49-F238E27FC236}">
              <a16:creationId xmlns:a16="http://schemas.microsoft.com/office/drawing/2014/main" id="{0FC18CD7-EBB3-43D9-A001-62A024B70970}"/>
            </a:ext>
          </a:extLst>
        </xdr:cNvPr>
        <xdr:cNvCxnSpPr/>
      </xdr:nvCxnSpPr>
      <xdr:spPr>
        <a:xfrm>
          <a:off x="15481300" y="14306006"/>
          <a:ext cx="8382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119562</xdr:rowOff>
    </xdr:from>
    <xdr:to>
      <xdr:col>76</xdr:col>
      <xdr:colOff>165100</xdr:colOff>
      <xdr:row>84</xdr:row>
      <xdr:rowOff>49712</xdr:rowOff>
    </xdr:to>
    <xdr:sp macro="" textlink="">
      <xdr:nvSpPr>
        <xdr:cNvPr id="640" name="楕円 639">
          <a:extLst>
            <a:ext uri="{FF2B5EF4-FFF2-40B4-BE49-F238E27FC236}">
              <a16:creationId xmlns:a16="http://schemas.microsoft.com/office/drawing/2014/main" id="{1CE5F0E0-5FB7-4A70-96CC-934A2235E5E8}"/>
            </a:ext>
          </a:extLst>
        </xdr:cNvPr>
        <xdr:cNvSpPr/>
      </xdr:nvSpPr>
      <xdr:spPr>
        <a:xfrm>
          <a:off x="14541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75656</xdr:rowOff>
    </xdr:from>
    <xdr:to>
      <xdr:col>81</xdr:col>
      <xdr:colOff>50800</xdr:colOff>
      <xdr:row>83</xdr:row>
      <xdr:rowOff>170362</xdr:rowOff>
    </xdr:to>
    <xdr:cxnSp macro="">
      <xdr:nvCxnSpPr>
        <xdr:cNvPr id="641" name="直線コネクタ 640">
          <a:extLst>
            <a:ext uri="{FF2B5EF4-FFF2-40B4-BE49-F238E27FC236}">
              <a16:creationId xmlns:a16="http://schemas.microsoft.com/office/drawing/2014/main" id="{D0907D68-04D7-45F3-9AAA-C6CA1C728F43}"/>
            </a:ext>
          </a:extLst>
        </xdr:cNvPr>
        <xdr:cNvCxnSpPr/>
      </xdr:nvCxnSpPr>
      <xdr:spPr>
        <a:xfrm flipV="1">
          <a:off x="14592300" y="14306006"/>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102161</xdr:rowOff>
    </xdr:from>
    <xdr:ext cx="405111" cy="259045"/>
    <xdr:sp macro="" textlink="">
      <xdr:nvSpPr>
        <xdr:cNvPr id="642" name="n_1aveValue【消防施設】&#10;有形固定資産減価償却率">
          <a:extLst>
            <a:ext uri="{FF2B5EF4-FFF2-40B4-BE49-F238E27FC236}">
              <a16:creationId xmlns:a16="http://schemas.microsoft.com/office/drawing/2014/main" id="{7CDF78F8-192E-407F-994C-6AEA456A2BBD}"/>
            </a:ext>
          </a:extLst>
        </xdr:cNvPr>
        <xdr:cNvSpPr txBox="1"/>
      </xdr:nvSpPr>
      <xdr:spPr>
        <a:xfrm>
          <a:off x="152660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156046</xdr:rowOff>
    </xdr:from>
    <xdr:ext cx="405111" cy="259045"/>
    <xdr:sp macro="" textlink="">
      <xdr:nvSpPr>
        <xdr:cNvPr id="643" name="n_2aveValue【消防施設】&#10;有形固定資産減価償却率">
          <a:extLst>
            <a:ext uri="{FF2B5EF4-FFF2-40B4-BE49-F238E27FC236}">
              <a16:creationId xmlns:a16="http://schemas.microsoft.com/office/drawing/2014/main" id="{E2855B54-8E8F-43E4-86D6-B0471D4FC837}"/>
            </a:ext>
          </a:extLst>
        </xdr:cNvPr>
        <xdr:cNvSpPr txBox="1"/>
      </xdr:nvSpPr>
      <xdr:spPr>
        <a:xfrm>
          <a:off x="143897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117583</xdr:rowOff>
    </xdr:from>
    <xdr:ext cx="405111" cy="259045"/>
    <xdr:sp macro="" textlink="">
      <xdr:nvSpPr>
        <xdr:cNvPr id="644" name="n_1mainValue【消防施設】&#10;有形固定資産減価償却率">
          <a:extLst>
            <a:ext uri="{FF2B5EF4-FFF2-40B4-BE49-F238E27FC236}">
              <a16:creationId xmlns:a16="http://schemas.microsoft.com/office/drawing/2014/main" id="{0304893A-7E9A-438E-B222-337DF214A272}"/>
            </a:ext>
          </a:extLst>
        </xdr:cNvPr>
        <xdr:cNvSpPr txBox="1"/>
      </xdr:nvSpPr>
      <xdr:spPr>
        <a:xfrm>
          <a:off x="152660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40839</xdr:rowOff>
    </xdr:from>
    <xdr:ext cx="405111" cy="259045"/>
    <xdr:sp macro="" textlink="">
      <xdr:nvSpPr>
        <xdr:cNvPr id="645" name="n_2mainValue【消防施設】&#10;有形固定資産減価償却率">
          <a:extLst>
            <a:ext uri="{FF2B5EF4-FFF2-40B4-BE49-F238E27FC236}">
              <a16:creationId xmlns:a16="http://schemas.microsoft.com/office/drawing/2014/main" id="{EEFF51A7-3D54-4B76-AEFC-34DF24194D57}"/>
            </a:ext>
          </a:extLst>
        </xdr:cNvPr>
        <xdr:cNvSpPr txBox="1"/>
      </xdr:nvSpPr>
      <xdr:spPr>
        <a:xfrm>
          <a:off x="14389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a:extLst>
            <a:ext uri="{FF2B5EF4-FFF2-40B4-BE49-F238E27FC236}">
              <a16:creationId xmlns:a16="http://schemas.microsoft.com/office/drawing/2014/main" id="{8C885A9F-F2E7-4FC4-B279-81092F71977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a:extLst>
            <a:ext uri="{FF2B5EF4-FFF2-40B4-BE49-F238E27FC236}">
              <a16:creationId xmlns:a16="http://schemas.microsoft.com/office/drawing/2014/main" id="{E1BE175A-BF33-4AC8-9032-539E03DAC53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a:extLst>
            <a:ext uri="{FF2B5EF4-FFF2-40B4-BE49-F238E27FC236}">
              <a16:creationId xmlns:a16="http://schemas.microsoft.com/office/drawing/2014/main" id="{55FDF596-68C4-4AA0-8DF7-4D5959A079A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a:extLst>
            <a:ext uri="{FF2B5EF4-FFF2-40B4-BE49-F238E27FC236}">
              <a16:creationId xmlns:a16="http://schemas.microsoft.com/office/drawing/2014/main" id="{CD447E76-8305-4763-B246-3BC6FB49445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a:extLst>
            <a:ext uri="{FF2B5EF4-FFF2-40B4-BE49-F238E27FC236}">
              <a16:creationId xmlns:a16="http://schemas.microsoft.com/office/drawing/2014/main" id="{5F12445D-D26B-48C7-8ECF-A728E2E9CB3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a:extLst>
            <a:ext uri="{FF2B5EF4-FFF2-40B4-BE49-F238E27FC236}">
              <a16:creationId xmlns:a16="http://schemas.microsoft.com/office/drawing/2014/main" id="{BE81884D-0B25-453B-AABF-C6B6F274D47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a:extLst>
            <a:ext uri="{FF2B5EF4-FFF2-40B4-BE49-F238E27FC236}">
              <a16:creationId xmlns:a16="http://schemas.microsoft.com/office/drawing/2014/main" id="{61786577-9AD1-4C54-AEFB-A05B8A3C952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a:extLst>
            <a:ext uri="{FF2B5EF4-FFF2-40B4-BE49-F238E27FC236}">
              <a16:creationId xmlns:a16="http://schemas.microsoft.com/office/drawing/2014/main" id="{143ADB58-899F-4521-9D1E-0F0E77C8350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a:extLst>
            <a:ext uri="{FF2B5EF4-FFF2-40B4-BE49-F238E27FC236}">
              <a16:creationId xmlns:a16="http://schemas.microsoft.com/office/drawing/2014/main" id="{8209D307-6A58-4C42-A1E4-E30474EBDCE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a:extLst>
            <a:ext uri="{FF2B5EF4-FFF2-40B4-BE49-F238E27FC236}">
              <a16:creationId xmlns:a16="http://schemas.microsoft.com/office/drawing/2014/main" id="{F41F78B6-E2EF-4EA4-A00A-4AD1C2CE3D1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a:extLst>
            <a:ext uri="{FF2B5EF4-FFF2-40B4-BE49-F238E27FC236}">
              <a16:creationId xmlns:a16="http://schemas.microsoft.com/office/drawing/2014/main" id="{A22F2369-6FDF-4CA5-82A7-A684908B528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a:extLst>
            <a:ext uri="{FF2B5EF4-FFF2-40B4-BE49-F238E27FC236}">
              <a16:creationId xmlns:a16="http://schemas.microsoft.com/office/drawing/2014/main" id="{A3DFA0AF-6133-4424-8B11-3B2C067C0FA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a:extLst>
            <a:ext uri="{FF2B5EF4-FFF2-40B4-BE49-F238E27FC236}">
              <a16:creationId xmlns:a16="http://schemas.microsoft.com/office/drawing/2014/main" id="{110D9275-CD5C-46CC-BA6C-5D850D93FF5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a:extLst>
            <a:ext uri="{FF2B5EF4-FFF2-40B4-BE49-F238E27FC236}">
              <a16:creationId xmlns:a16="http://schemas.microsoft.com/office/drawing/2014/main" id="{FA532ABD-F784-423D-A728-338C2E100E6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a:extLst>
            <a:ext uri="{FF2B5EF4-FFF2-40B4-BE49-F238E27FC236}">
              <a16:creationId xmlns:a16="http://schemas.microsoft.com/office/drawing/2014/main" id="{0BE9EF2F-2370-401C-AE89-DEA768C16FC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a:extLst>
            <a:ext uri="{FF2B5EF4-FFF2-40B4-BE49-F238E27FC236}">
              <a16:creationId xmlns:a16="http://schemas.microsoft.com/office/drawing/2014/main" id="{706547A1-222F-439B-97CB-36FAFE8D56D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a:extLst>
            <a:ext uri="{FF2B5EF4-FFF2-40B4-BE49-F238E27FC236}">
              <a16:creationId xmlns:a16="http://schemas.microsoft.com/office/drawing/2014/main" id="{B972EB1F-08E6-4EF0-B8EE-BC627446F79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a:extLst>
            <a:ext uri="{FF2B5EF4-FFF2-40B4-BE49-F238E27FC236}">
              <a16:creationId xmlns:a16="http://schemas.microsoft.com/office/drawing/2014/main" id="{80753A4D-A22D-49E6-B406-23BD84BAD94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a:extLst>
            <a:ext uri="{FF2B5EF4-FFF2-40B4-BE49-F238E27FC236}">
              <a16:creationId xmlns:a16="http://schemas.microsoft.com/office/drawing/2014/main" id="{24856856-6121-47CE-9F15-86E27B2C310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a:extLst>
            <a:ext uri="{FF2B5EF4-FFF2-40B4-BE49-F238E27FC236}">
              <a16:creationId xmlns:a16="http://schemas.microsoft.com/office/drawing/2014/main" id="{E68CECC7-55B4-4DAC-B014-6D83B96D700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a:extLst>
            <a:ext uri="{FF2B5EF4-FFF2-40B4-BE49-F238E27FC236}">
              <a16:creationId xmlns:a16="http://schemas.microsoft.com/office/drawing/2014/main" id="{68D155B1-AF96-494B-8FDC-CCE142066F3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a:extLst>
            <a:ext uri="{FF2B5EF4-FFF2-40B4-BE49-F238E27FC236}">
              <a16:creationId xmlns:a16="http://schemas.microsoft.com/office/drawing/2014/main" id="{ADC9A8DE-3A87-4343-86DC-4A9EFE8C599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消防施設】&#10;一人当たり面積グラフ枠">
          <a:extLst>
            <a:ext uri="{FF2B5EF4-FFF2-40B4-BE49-F238E27FC236}">
              <a16:creationId xmlns:a16="http://schemas.microsoft.com/office/drawing/2014/main" id="{3F055F8C-C642-4208-A524-EF52F4DA300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19050</xdr:rowOff>
    </xdr:to>
    <xdr:cxnSp macro="">
      <xdr:nvCxnSpPr>
        <xdr:cNvPr id="669" name="直線コネクタ 668">
          <a:extLst>
            <a:ext uri="{FF2B5EF4-FFF2-40B4-BE49-F238E27FC236}">
              <a16:creationId xmlns:a16="http://schemas.microsoft.com/office/drawing/2014/main" id="{148EA920-3296-41F4-8CAF-7DDEBB4E6A92}"/>
            </a:ext>
          </a:extLst>
        </xdr:cNvPr>
        <xdr:cNvCxnSpPr/>
      </xdr:nvCxnSpPr>
      <xdr:spPr>
        <a:xfrm flipV="1">
          <a:off x="22160864" y="133540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670" name="【消防施設】&#10;一人当たり面積最小値テキスト">
          <a:extLst>
            <a:ext uri="{FF2B5EF4-FFF2-40B4-BE49-F238E27FC236}">
              <a16:creationId xmlns:a16="http://schemas.microsoft.com/office/drawing/2014/main" id="{B3D42155-F12D-4C8D-9E47-CECB48DCC731}"/>
            </a:ext>
          </a:extLst>
        </xdr:cNvPr>
        <xdr:cNvSpPr txBox="1"/>
      </xdr:nvSpPr>
      <xdr:spPr>
        <a:xfrm>
          <a:off x="22199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671" name="直線コネクタ 670">
          <a:extLst>
            <a:ext uri="{FF2B5EF4-FFF2-40B4-BE49-F238E27FC236}">
              <a16:creationId xmlns:a16="http://schemas.microsoft.com/office/drawing/2014/main" id="{4CA3DCB9-8AF3-4F9F-9088-9069B3805ECA}"/>
            </a:ext>
          </a:extLst>
        </xdr:cNvPr>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672" name="【消防施設】&#10;一人当たり面積最大値テキスト">
          <a:extLst>
            <a:ext uri="{FF2B5EF4-FFF2-40B4-BE49-F238E27FC236}">
              <a16:creationId xmlns:a16="http://schemas.microsoft.com/office/drawing/2014/main" id="{3A8EDE36-5A3B-4659-A673-41AB21E0858B}"/>
            </a:ext>
          </a:extLst>
        </xdr:cNvPr>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673" name="直線コネクタ 672">
          <a:extLst>
            <a:ext uri="{FF2B5EF4-FFF2-40B4-BE49-F238E27FC236}">
              <a16:creationId xmlns:a16="http://schemas.microsoft.com/office/drawing/2014/main" id="{1C172707-0634-4FF1-8703-01E4BC60EA73}"/>
            </a:ext>
          </a:extLst>
        </xdr:cNvPr>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674" name="【消防施設】&#10;一人当たり面積平均値テキスト">
          <a:extLst>
            <a:ext uri="{FF2B5EF4-FFF2-40B4-BE49-F238E27FC236}">
              <a16:creationId xmlns:a16="http://schemas.microsoft.com/office/drawing/2014/main" id="{AEA51C44-7157-400E-B2CB-9B7338299818}"/>
            </a:ext>
          </a:extLst>
        </xdr:cNvPr>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75" name="フローチャート: 判断 674">
          <a:extLst>
            <a:ext uri="{FF2B5EF4-FFF2-40B4-BE49-F238E27FC236}">
              <a16:creationId xmlns:a16="http://schemas.microsoft.com/office/drawing/2014/main" id="{5697ABCD-9600-463A-B7B0-3D4CA58B52AF}"/>
            </a:ext>
          </a:extLst>
        </xdr:cNvPr>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676" name="フローチャート: 判断 675">
          <a:extLst>
            <a:ext uri="{FF2B5EF4-FFF2-40B4-BE49-F238E27FC236}">
              <a16:creationId xmlns:a16="http://schemas.microsoft.com/office/drawing/2014/main" id="{42C36043-DF9B-48FE-B0A5-1F2A5980D93A}"/>
            </a:ext>
          </a:extLst>
        </xdr:cNvPr>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677" name="フローチャート: 判断 676">
          <a:extLst>
            <a:ext uri="{FF2B5EF4-FFF2-40B4-BE49-F238E27FC236}">
              <a16:creationId xmlns:a16="http://schemas.microsoft.com/office/drawing/2014/main" id="{187C7AB9-5F40-4960-9DBF-9DE781C976E5}"/>
            </a:ext>
          </a:extLst>
        </xdr:cNvPr>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F519F128-7189-4FB9-B8C1-54E80707B1C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338764EB-B88C-475E-9919-0B386F82DAA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7DF2E20F-173F-4837-8E9E-87E379B2C79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2616C71B-CAEE-4C0D-BDCB-CDD2B108E80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DC83EA95-D7F0-45B0-B8BC-018F9ED2650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683" name="楕円 682">
          <a:extLst>
            <a:ext uri="{FF2B5EF4-FFF2-40B4-BE49-F238E27FC236}">
              <a16:creationId xmlns:a16="http://schemas.microsoft.com/office/drawing/2014/main" id="{6748017F-4EBA-4A17-9A9C-7DFBF49897D7}"/>
            </a:ext>
          </a:extLst>
        </xdr:cNvPr>
        <xdr:cNvSpPr/>
      </xdr:nvSpPr>
      <xdr:spPr>
        <a:xfrm>
          <a:off x="22110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684" name="【消防施設】&#10;一人当たり面積該当値テキスト">
          <a:extLst>
            <a:ext uri="{FF2B5EF4-FFF2-40B4-BE49-F238E27FC236}">
              <a16:creationId xmlns:a16="http://schemas.microsoft.com/office/drawing/2014/main" id="{54531D91-C473-47D1-8F5E-C1AE6C53A965}"/>
            </a:ext>
          </a:extLst>
        </xdr:cNvPr>
        <xdr:cNvSpPr txBox="1"/>
      </xdr:nvSpPr>
      <xdr:spPr>
        <a:xfrm>
          <a:off x="22199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685" name="楕円 684">
          <a:extLst>
            <a:ext uri="{FF2B5EF4-FFF2-40B4-BE49-F238E27FC236}">
              <a16:creationId xmlns:a16="http://schemas.microsoft.com/office/drawing/2014/main" id="{0902EBAD-DF09-40F7-95D7-158498BC6CE0}"/>
            </a:ext>
          </a:extLst>
        </xdr:cNvPr>
        <xdr:cNvSpPr/>
      </xdr:nvSpPr>
      <xdr:spPr>
        <a:xfrm>
          <a:off x="2127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85</xdr:row>
      <xdr:rowOff>152400</xdr:rowOff>
    </xdr:to>
    <xdr:cxnSp macro="">
      <xdr:nvCxnSpPr>
        <xdr:cNvPr id="686" name="直線コネクタ 685">
          <a:extLst>
            <a:ext uri="{FF2B5EF4-FFF2-40B4-BE49-F238E27FC236}">
              <a16:creationId xmlns:a16="http://schemas.microsoft.com/office/drawing/2014/main" id="{3B8F0283-EB69-4829-993E-7559B8C29BCF}"/>
            </a:ext>
          </a:extLst>
        </xdr:cNvPr>
        <xdr:cNvCxnSpPr/>
      </xdr:nvCxnSpPr>
      <xdr:spPr>
        <a:xfrm>
          <a:off x="213233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687" name="楕円 686">
          <a:extLst>
            <a:ext uri="{FF2B5EF4-FFF2-40B4-BE49-F238E27FC236}">
              <a16:creationId xmlns:a16="http://schemas.microsoft.com/office/drawing/2014/main" id="{2376574E-73A4-469A-BC92-67E6E653311E}"/>
            </a:ext>
          </a:extLst>
        </xdr:cNvPr>
        <xdr:cNvSpPr/>
      </xdr:nvSpPr>
      <xdr:spPr>
        <a:xfrm>
          <a:off x="20383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85</xdr:row>
      <xdr:rowOff>152400</xdr:rowOff>
    </xdr:to>
    <xdr:cxnSp macro="">
      <xdr:nvCxnSpPr>
        <xdr:cNvPr id="688" name="直線コネクタ 687">
          <a:extLst>
            <a:ext uri="{FF2B5EF4-FFF2-40B4-BE49-F238E27FC236}">
              <a16:creationId xmlns:a16="http://schemas.microsoft.com/office/drawing/2014/main" id="{E127A617-E5DF-4A30-83D0-D093217084CD}"/>
            </a:ext>
          </a:extLst>
        </xdr:cNvPr>
        <xdr:cNvCxnSpPr/>
      </xdr:nvCxnSpPr>
      <xdr:spPr>
        <a:xfrm>
          <a:off x="20434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105427</xdr:rowOff>
    </xdr:from>
    <xdr:ext cx="469744" cy="259045"/>
    <xdr:sp macro="" textlink="">
      <xdr:nvSpPr>
        <xdr:cNvPr id="689" name="n_1aveValue【消防施設】&#10;一人当たり面積">
          <a:extLst>
            <a:ext uri="{FF2B5EF4-FFF2-40B4-BE49-F238E27FC236}">
              <a16:creationId xmlns:a16="http://schemas.microsoft.com/office/drawing/2014/main" id="{13244349-21E7-4F38-9832-85D4AFEFFE7D}"/>
            </a:ext>
          </a:extLst>
        </xdr:cNvPr>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690" name="n_2aveValue【消防施設】&#10;一人当たり面積">
          <a:extLst>
            <a:ext uri="{FF2B5EF4-FFF2-40B4-BE49-F238E27FC236}">
              <a16:creationId xmlns:a16="http://schemas.microsoft.com/office/drawing/2014/main" id="{5CE0209B-06CD-4591-819D-EC394384B405}"/>
            </a:ext>
          </a:extLst>
        </xdr:cNvPr>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22877</xdr:rowOff>
    </xdr:from>
    <xdr:ext cx="469744" cy="259045"/>
    <xdr:sp macro="" textlink="">
      <xdr:nvSpPr>
        <xdr:cNvPr id="691" name="n_1mainValue【消防施設】&#10;一人当たり面積">
          <a:extLst>
            <a:ext uri="{FF2B5EF4-FFF2-40B4-BE49-F238E27FC236}">
              <a16:creationId xmlns:a16="http://schemas.microsoft.com/office/drawing/2014/main" id="{98CBAF5B-2BC1-4DBA-9001-E373ACC253A6}"/>
            </a:ext>
          </a:extLst>
        </xdr:cNvPr>
        <xdr:cNvSpPr txBox="1"/>
      </xdr:nvSpPr>
      <xdr:spPr>
        <a:xfrm>
          <a:off x="21075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692" name="n_2mainValue【消防施設】&#10;一人当たり面積">
          <a:extLst>
            <a:ext uri="{FF2B5EF4-FFF2-40B4-BE49-F238E27FC236}">
              <a16:creationId xmlns:a16="http://schemas.microsoft.com/office/drawing/2014/main" id="{DFACBC6B-7045-4FBC-AB87-822FCC74012C}"/>
            </a:ext>
          </a:extLst>
        </xdr:cNvPr>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3" name="正方形/長方形 692">
          <a:extLst>
            <a:ext uri="{FF2B5EF4-FFF2-40B4-BE49-F238E27FC236}">
              <a16:creationId xmlns:a16="http://schemas.microsoft.com/office/drawing/2014/main" id="{16A6F103-1C6B-4A7F-A939-86E79AE20E4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4" name="正方形/長方形 693">
          <a:extLst>
            <a:ext uri="{FF2B5EF4-FFF2-40B4-BE49-F238E27FC236}">
              <a16:creationId xmlns:a16="http://schemas.microsoft.com/office/drawing/2014/main" id="{F98268B3-2D95-4295-B6DB-279B9847B12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5" name="正方形/長方形 694">
          <a:extLst>
            <a:ext uri="{FF2B5EF4-FFF2-40B4-BE49-F238E27FC236}">
              <a16:creationId xmlns:a16="http://schemas.microsoft.com/office/drawing/2014/main" id="{CFE24A9E-1257-4907-A574-F47A0691CFC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6" name="正方形/長方形 695">
          <a:extLst>
            <a:ext uri="{FF2B5EF4-FFF2-40B4-BE49-F238E27FC236}">
              <a16:creationId xmlns:a16="http://schemas.microsoft.com/office/drawing/2014/main" id="{9EF4A95C-F244-45AD-89C2-A1AF84C67D5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7" name="正方形/長方形 696">
          <a:extLst>
            <a:ext uri="{FF2B5EF4-FFF2-40B4-BE49-F238E27FC236}">
              <a16:creationId xmlns:a16="http://schemas.microsoft.com/office/drawing/2014/main" id="{CADCACF3-EC94-4D57-B753-A286F74558C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8" name="正方形/長方形 697">
          <a:extLst>
            <a:ext uri="{FF2B5EF4-FFF2-40B4-BE49-F238E27FC236}">
              <a16:creationId xmlns:a16="http://schemas.microsoft.com/office/drawing/2014/main" id="{658F4143-C97A-4339-A498-DA89BFD4BF4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9" name="正方形/長方形 698">
          <a:extLst>
            <a:ext uri="{FF2B5EF4-FFF2-40B4-BE49-F238E27FC236}">
              <a16:creationId xmlns:a16="http://schemas.microsoft.com/office/drawing/2014/main" id="{A9815B79-3A8D-455C-90D9-97C08F0BB50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a:extLst>
            <a:ext uri="{FF2B5EF4-FFF2-40B4-BE49-F238E27FC236}">
              <a16:creationId xmlns:a16="http://schemas.microsoft.com/office/drawing/2014/main" id="{E2D9D94F-0CB0-41E5-8E19-743F7A249B8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1" name="テキスト ボックス 700">
          <a:extLst>
            <a:ext uri="{FF2B5EF4-FFF2-40B4-BE49-F238E27FC236}">
              <a16:creationId xmlns:a16="http://schemas.microsoft.com/office/drawing/2014/main" id="{69163496-979D-49B4-8B3E-5F81828653C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2" name="直線コネクタ 701">
          <a:extLst>
            <a:ext uri="{FF2B5EF4-FFF2-40B4-BE49-F238E27FC236}">
              <a16:creationId xmlns:a16="http://schemas.microsoft.com/office/drawing/2014/main" id="{4E175ABC-F04B-4335-A11E-3244DB07D8B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03" name="直線コネクタ 702">
          <a:extLst>
            <a:ext uri="{FF2B5EF4-FFF2-40B4-BE49-F238E27FC236}">
              <a16:creationId xmlns:a16="http://schemas.microsoft.com/office/drawing/2014/main" id="{203E0C56-5B00-44DF-B6C9-5F9F08C6F1D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04" name="テキスト ボックス 703">
          <a:extLst>
            <a:ext uri="{FF2B5EF4-FFF2-40B4-BE49-F238E27FC236}">
              <a16:creationId xmlns:a16="http://schemas.microsoft.com/office/drawing/2014/main" id="{0F05F020-BCBB-4AF3-90C6-9FFDF37006C7}"/>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5" name="直線コネクタ 704">
          <a:extLst>
            <a:ext uri="{FF2B5EF4-FFF2-40B4-BE49-F238E27FC236}">
              <a16:creationId xmlns:a16="http://schemas.microsoft.com/office/drawing/2014/main" id="{F7BE5A3B-E813-4652-A060-93E11D45F07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6" name="テキスト ボックス 705">
          <a:extLst>
            <a:ext uri="{FF2B5EF4-FFF2-40B4-BE49-F238E27FC236}">
              <a16:creationId xmlns:a16="http://schemas.microsoft.com/office/drawing/2014/main" id="{A2EC4AE0-E01C-4A87-A52E-32F905325D3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7" name="直線コネクタ 706">
          <a:extLst>
            <a:ext uri="{FF2B5EF4-FFF2-40B4-BE49-F238E27FC236}">
              <a16:creationId xmlns:a16="http://schemas.microsoft.com/office/drawing/2014/main" id="{02091CA1-B68C-4A91-880B-A6186B465CE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8" name="テキスト ボックス 707">
          <a:extLst>
            <a:ext uri="{FF2B5EF4-FFF2-40B4-BE49-F238E27FC236}">
              <a16:creationId xmlns:a16="http://schemas.microsoft.com/office/drawing/2014/main" id="{8D0C798E-5FD8-4B61-BA76-C81612EC9D3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9" name="直線コネクタ 708">
          <a:extLst>
            <a:ext uri="{FF2B5EF4-FFF2-40B4-BE49-F238E27FC236}">
              <a16:creationId xmlns:a16="http://schemas.microsoft.com/office/drawing/2014/main" id="{A3F162C7-5A8E-4007-B6D0-66E5105D31E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0" name="テキスト ボックス 709">
          <a:extLst>
            <a:ext uri="{FF2B5EF4-FFF2-40B4-BE49-F238E27FC236}">
              <a16:creationId xmlns:a16="http://schemas.microsoft.com/office/drawing/2014/main" id="{3029B076-1DEC-4AB1-8AA8-4C31C0DB89B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1" name="直線コネクタ 710">
          <a:extLst>
            <a:ext uri="{FF2B5EF4-FFF2-40B4-BE49-F238E27FC236}">
              <a16:creationId xmlns:a16="http://schemas.microsoft.com/office/drawing/2014/main" id="{19CE71EC-8EA8-4512-A73F-FF780F1EAEF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2" name="テキスト ボックス 711">
          <a:extLst>
            <a:ext uri="{FF2B5EF4-FFF2-40B4-BE49-F238E27FC236}">
              <a16:creationId xmlns:a16="http://schemas.microsoft.com/office/drawing/2014/main" id="{E0A2AFF7-19AF-4BCC-992B-F376C738E80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a:extLst>
            <a:ext uri="{FF2B5EF4-FFF2-40B4-BE49-F238E27FC236}">
              <a16:creationId xmlns:a16="http://schemas.microsoft.com/office/drawing/2014/main" id="{84A549FB-C6BA-4AEF-A705-2247D610AB8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FF5A4DCE-80F3-4A58-BF13-AEA5E3B4465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a:extLst>
            <a:ext uri="{FF2B5EF4-FFF2-40B4-BE49-F238E27FC236}">
              <a16:creationId xmlns:a16="http://schemas.microsoft.com/office/drawing/2014/main" id="{C5F21729-43D6-4BE5-AA4E-B36F2A0804F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107</xdr:row>
      <xdr:rowOff>40005</xdr:rowOff>
    </xdr:to>
    <xdr:cxnSp macro="">
      <xdr:nvCxnSpPr>
        <xdr:cNvPr id="716" name="直線コネクタ 715">
          <a:extLst>
            <a:ext uri="{FF2B5EF4-FFF2-40B4-BE49-F238E27FC236}">
              <a16:creationId xmlns:a16="http://schemas.microsoft.com/office/drawing/2014/main" id="{2A8FDF3C-D5B5-439B-A6BC-6476307153ED}"/>
            </a:ext>
          </a:extLst>
        </xdr:cNvPr>
        <xdr:cNvCxnSpPr/>
      </xdr:nvCxnSpPr>
      <xdr:spPr>
        <a:xfrm flipV="1">
          <a:off x="16318864" y="171240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43832</xdr:rowOff>
    </xdr:from>
    <xdr:ext cx="405111" cy="259045"/>
    <xdr:sp macro="" textlink="">
      <xdr:nvSpPr>
        <xdr:cNvPr id="717" name="【庁舎】&#10;有形固定資産減価償却率最小値テキスト">
          <a:extLst>
            <a:ext uri="{FF2B5EF4-FFF2-40B4-BE49-F238E27FC236}">
              <a16:creationId xmlns:a16="http://schemas.microsoft.com/office/drawing/2014/main" id="{27C541BE-C9A8-45B8-9AF5-DCD794951CD2}"/>
            </a:ext>
          </a:extLst>
        </xdr:cNvPr>
        <xdr:cNvSpPr txBox="1"/>
      </xdr:nvSpPr>
      <xdr:spPr>
        <a:xfrm>
          <a:off x="16357600"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40005</xdr:rowOff>
    </xdr:from>
    <xdr:to>
      <xdr:col>86</xdr:col>
      <xdr:colOff>25400</xdr:colOff>
      <xdr:row>107</xdr:row>
      <xdr:rowOff>40005</xdr:rowOff>
    </xdr:to>
    <xdr:cxnSp macro="">
      <xdr:nvCxnSpPr>
        <xdr:cNvPr id="718" name="直線コネクタ 717">
          <a:extLst>
            <a:ext uri="{FF2B5EF4-FFF2-40B4-BE49-F238E27FC236}">
              <a16:creationId xmlns:a16="http://schemas.microsoft.com/office/drawing/2014/main" id="{4FE132BC-9BEB-43F2-B20A-0BFA337EEC8F}"/>
            </a:ext>
          </a:extLst>
        </xdr:cNvPr>
        <xdr:cNvCxnSpPr/>
      </xdr:nvCxnSpPr>
      <xdr:spPr>
        <a:xfrm>
          <a:off x="16230600" y="1838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719" name="【庁舎】&#10;有形固定資産減価償却率最大値テキスト">
          <a:extLst>
            <a:ext uri="{FF2B5EF4-FFF2-40B4-BE49-F238E27FC236}">
              <a16:creationId xmlns:a16="http://schemas.microsoft.com/office/drawing/2014/main" id="{B85FF98C-6C31-4798-96D1-E6135E1BB90B}"/>
            </a:ext>
          </a:extLst>
        </xdr:cNvPr>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720" name="直線コネクタ 719">
          <a:extLst>
            <a:ext uri="{FF2B5EF4-FFF2-40B4-BE49-F238E27FC236}">
              <a16:creationId xmlns:a16="http://schemas.microsoft.com/office/drawing/2014/main" id="{BCF7483A-5A34-4A03-969C-319D79352C19}"/>
            </a:ext>
          </a:extLst>
        </xdr:cNvPr>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721" name="【庁舎】&#10;有形固定資産減価償却率平均値テキスト">
          <a:extLst>
            <a:ext uri="{FF2B5EF4-FFF2-40B4-BE49-F238E27FC236}">
              <a16:creationId xmlns:a16="http://schemas.microsoft.com/office/drawing/2014/main" id="{88DFC41C-783C-4861-BEDC-F1A6A3140D5A}"/>
            </a:ext>
          </a:extLst>
        </xdr:cNvPr>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722" name="フローチャート: 判断 721">
          <a:extLst>
            <a:ext uri="{FF2B5EF4-FFF2-40B4-BE49-F238E27FC236}">
              <a16:creationId xmlns:a16="http://schemas.microsoft.com/office/drawing/2014/main" id="{ACC216C9-689E-4273-80E6-3E21A8507163}"/>
            </a:ext>
          </a:extLst>
        </xdr:cNvPr>
        <xdr:cNvSpPr/>
      </xdr:nvSpPr>
      <xdr:spPr>
        <a:xfrm>
          <a:off x="16268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143511</xdr:rowOff>
    </xdr:from>
    <xdr:to>
      <xdr:col>81</xdr:col>
      <xdr:colOff>101600</xdr:colOff>
      <xdr:row>103</xdr:row>
      <xdr:rowOff>73661</xdr:rowOff>
    </xdr:to>
    <xdr:sp macro="" textlink="">
      <xdr:nvSpPr>
        <xdr:cNvPr id="723" name="フローチャート: 判断 722">
          <a:extLst>
            <a:ext uri="{FF2B5EF4-FFF2-40B4-BE49-F238E27FC236}">
              <a16:creationId xmlns:a16="http://schemas.microsoft.com/office/drawing/2014/main" id="{904594D0-EA1E-43E9-973D-95C556E9C2D7}"/>
            </a:ext>
          </a:extLst>
        </xdr:cNvPr>
        <xdr:cNvSpPr/>
      </xdr:nvSpPr>
      <xdr:spPr>
        <a:xfrm>
          <a:off x="15430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24" name="フローチャート: 判断 723">
          <a:extLst>
            <a:ext uri="{FF2B5EF4-FFF2-40B4-BE49-F238E27FC236}">
              <a16:creationId xmlns:a16="http://schemas.microsoft.com/office/drawing/2014/main" id="{95154894-06BC-41FF-BA00-0019658019C6}"/>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B9233F62-3520-46E8-9A89-36198C66D45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EAD3DE05-CC69-4A40-BCA2-BD12010E777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EAA76229-F9F4-48DF-AF65-DD501A6976F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19A6C66B-03FE-4CA5-A90C-01FC8434117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9FFA83A2-8A4E-4E40-8A12-77ECDD6BA41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133986</xdr:rowOff>
    </xdr:from>
    <xdr:to>
      <xdr:col>85</xdr:col>
      <xdr:colOff>177800</xdr:colOff>
      <xdr:row>100</xdr:row>
      <xdr:rowOff>64136</xdr:rowOff>
    </xdr:to>
    <xdr:sp macro="" textlink="">
      <xdr:nvSpPr>
        <xdr:cNvPr id="730" name="楕円 729">
          <a:extLst>
            <a:ext uri="{FF2B5EF4-FFF2-40B4-BE49-F238E27FC236}">
              <a16:creationId xmlns:a16="http://schemas.microsoft.com/office/drawing/2014/main" id="{6896B6F7-FC17-4EFC-910A-61389873794E}"/>
            </a:ext>
          </a:extLst>
        </xdr:cNvPr>
        <xdr:cNvSpPr/>
      </xdr:nvSpPr>
      <xdr:spPr>
        <a:xfrm>
          <a:off x="16268700" y="1710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52723</xdr:rowOff>
    </xdr:from>
    <xdr:ext cx="405111" cy="259045"/>
    <xdr:sp macro="" textlink="">
      <xdr:nvSpPr>
        <xdr:cNvPr id="731" name="【庁舎】&#10;有形固定資産減価償却率該当値テキスト">
          <a:extLst>
            <a:ext uri="{FF2B5EF4-FFF2-40B4-BE49-F238E27FC236}">
              <a16:creationId xmlns:a16="http://schemas.microsoft.com/office/drawing/2014/main" id="{546EECFE-70A5-46C6-BDC9-72BC68E71E1D}"/>
            </a:ext>
          </a:extLst>
        </xdr:cNvPr>
        <xdr:cNvSpPr txBox="1"/>
      </xdr:nvSpPr>
      <xdr:spPr>
        <a:xfrm>
          <a:off x="16357600" y="17026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168275</xdr:rowOff>
    </xdr:from>
    <xdr:to>
      <xdr:col>81</xdr:col>
      <xdr:colOff>101600</xdr:colOff>
      <xdr:row>100</xdr:row>
      <xdr:rowOff>98425</xdr:rowOff>
    </xdr:to>
    <xdr:sp macro="" textlink="">
      <xdr:nvSpPr>
        <xdr:cNvPr id="732" name="楕円 731">
          <a:extLst>
            <a:ext uri="{FF2B5EF4-FFF2-40B4-BE49-F238E27FC236}">
              <a16:creationId xmlns:a16="http://schemas.microsoft.com/office/drawing/2014/main" id="{88DC3612-412F-4B96-8AF1-ED1CA8FDA1FE}"/>
            </a:ext>
          </a:extLst>
        </xdr:cNvPr>
        <xdr:cNvSpPr/>
      </xdr:nvSpPr>
      <xdr:spPr>
        <a:xfrm>
          <a:off x="15430500" y="1714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13336</xdr:rowOff>
    </xdr:from>
    <xdr:to>
      <xdr:col>85</xdr:col>
      <xdr:colOff>127000</xdr:colOff>
      <xdr:row>100</xdr:row>
      <xdr:rowOff>47625</xdr:rowOff>
    </xdr:to>
    <xdr:cxnSp macro="">
      <xdr:nvCxnSpPr>
        <xdr:cNvPr id="733" name="直線コネクタ 732">
          <a:extLst>
            <a:ext uri="{FF2B5EF4-FFF2-40B4-BE49-F238E27FC236}">
              <a16:creationId xmlns:a16="http://schemas.microsoft.com/office/drawing/2014/main" id="{575F581E-B951-4EDE-B85F-193570EA48C7}"/>
            </a:ext>
          </a:extLst>
        </xdr:cNvPr>
        <xdr:cNvCxnSpPr/>
      </xdr:nvCxnSpPr>
      <xdr:spPr>
        <a:xfrm flipV="1">
          <a:off x="15481300" y="1715833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33020</xdr:rowOff>
    </xdr:from>
    <xdr:to>
      <xdr:col>76</xdr:col>
      <xdr:colOff>165100</xdr:colOff>
      <xdr:row>100</xdr:row>
      <xdr:rowOff>134620</xdr:rowOff>
    </xdr:to>
    <xdr:sp macro="" textlink="">
      <xdr:nvSpPr>
        <xdr:cNvPr id="734" name="楕円 733">
          <a:extLst>
            <a:ext uri="{FF2B5EF4-FFF2-40B4-BE49-F238E27FC236}">
              <a16:creationId xmlns:a16="http://schemas.microsoft.com/office/drawing/2014/main" id="{C20989F7-91F1-4CAF-9753-10D4AC72180B}"/>
            </a:ext>
          </a:extLst>
        </xdr:cNvPr>
        <xdr:cNvSpPr/>
      </xdr:nvSpPr>
      <xdr:spPr>
        <a:xfrm>
          <a:off x="145415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47625</xdr:rowOff>
    </xdr:from>
    <xdr:to>
      <xdr:col>81</xdr:col>
      <xdr:colOff>50800</xdr:colOff>
      <xdr:row>100</xdr:row>
      <xdr:rowOff>83820</xdr:rowOff>
    </xdr:to>
    <xdr:cxnSp macro="">
      <xdr:nvCxnSpPr>
        <xdr:cNvPr id="735" name="直線コネクタ 734">
          <a:extLst>
            <a:ext uri="{FF2B5EF4-FFF2-40B4-BE49-F238E27FC236}">
              <a16:creationId xmlns:a16="http://schemas.microsoft.com/office/drawing/2014/main" id="{4637E24E-2B84-47F7-9FD8-07794736850B}"/>
            </a:ext>
          </a:extLst>
        </xdr:cNvPr>
        <xdr:cNvCxnSpPr/>
      </xdr:nvCxnSpPr>
      <xdr:spPr>
        <a:xfrm flipV="1">
          <a:off x="14592300" y="171926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64788</xdr:rowOff>
    </xdr:from>
    <xdr:ext cx="405111" cy="259045"/>
    <xdr:sp macro="" textlink="">
      <xdr:nvSpPr>
        <xdr:cNvPr id="736" name="n_1aveValue【庁舎】&#10;有形固定資産減価償却率">
          <a:extLst>
            <a:ext uri="{FF2B5EF4-FFF2-40B4-BE49-F238E27FC236}">
              <a16:creationId xmlns:a16="http://schemas.microsoft.com/office/drawing/2014/main" id="{C1BE7120-E374-480F-8134-D996A9A7489E}"/>
            </a:ext>
          </a:extLst>
        </xdr:cNvPr>
        <xdr:cNvSpPr txBox="1"/>
      </xdr:nvSpPr>
      <xdr:spPr>
        <a:xfrm>
          <a:off x="152660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37" name="n_2aveValue【庁舎】&#10;有形固定資産減価償却率">
          <a:extLst>
            <a:ext uri="{FF2B5EF4-FFF2-40B4-BE49-F238E27FC236}">
              <a16:creationId xmlns:a16="http://schemas.microsoft.com/office/drawing/2014/main" id="{FAB2F96B-BE83-4E97-A851-6D8D455C3C1D}"/>
            </a:ext>
          </a:extLst>
        </xdr:cNvPr>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114952</xdr:rowOff>
    </xdr:from>
    <xdr:ext cx="405111" cy="259045"/>
    <xdr:sp macro="" textlink="">
      <xdr:nvSpPr>
        <xdr:cNvPr id="738" name="n_1mainValue【庁舎】&#10;有形固定資産減価償却率">
          <a:extLst>
            <a:ext uri="{FF2B5EF4-FFF2-40B4-BE49-F238E27FC236}">
              <a16:creationId xmlns:a16="http://schemas.microsoft.com/office/drawing/2014/main" id="{ADE5D05C-F9BB-4746-8209-D568F60391CF}"/>
            </a:ext>
          </a:extLst>
        </xdr:cNvPr>
        <xdr:cNvSpPr txBox="1"/>
      </xdr:nvSpPr>
      <xdr:spPr>
        <a:xfrm>
          <a:off x="15266044" y="1691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151147</xdr:rowOff>
    </xdr:from>
    <xdr:ext cx="405111" cy="259045"/>
    <xdr:sp macro="" textlink="">
      <xdr:nvSpPr>
        <xdr:cNvPr id="739" name="n_2mainValue【庁舎】&#10;有形固定資産減価償却率">
          <a:extLst>
            <a:ext uri="{FF2B5EF4-FFF2-40B4-BE49-F238E27FC236}">
              <a16:creationId xmlns:a16="http://schemas.microsoft.com/office/drawing/2014/main" id="{6D672945-EB63-4167-B2F9-8758113A52E7}"/>
            </a:ext>
          </a:extLst>
        </xdr:cNvPr>
        <xdr:cNvSpPr txBox="1"/>
      </xdr:nvSpPr>
      <xdr:spPr>
        <a:xfrm>
          <a:off x="14389744" y="1695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a:extLst>
            <a:ext uri="{FF2B5EF4-FFF2-40B4-BE49-F238E27FC236}">
              <a16:creationId xmlns:a16="http://schemas.microsoft.com/office/drawing/2014/main" id="{37EC47D8-63E4-47EE-B006-088707E5300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1" name="正方形/長方形 740">
          <a:extLst>
            <a:ext uri="{FF2B5EF4-FFF2-40B4-BE49-F238E27FC236}">
              <a16:creationId xmlns:a16="http://schemas.microsoft.com/office/drawing/2014/main" id="{57F4C00A-EF39-4C33-B0BB-C96D3FC54C5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2" name="正方形/長方形 741">
          <a:extLst>
            <a:ext uri="{FF2B5EF4-FFF2-40B4-BE49-F238E27FC236}">
              <a16:creationId xmlns:a16="http://schemas.microsoft.com/office/drawing/2014/main" id="{A13D230A-D342-4527-A6C4-82ABDD21E25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3" name="正方形/長方形 742">
          <a:extLst>
            <a:ext uri="{FF2B5EF4-FFF2-40B4-BE49-F238E27FC236}">
              <a16:creationId xmlns:a16="http://schemas.microsoft.com/office/drawing/2014/main" id="{920CC840-520F-48C3-B915-0BC86DC04F7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4" name="正方形/長方形 743">
          <a:extLst>
            <a:ext uri="{FF2B5EF4-FFF2-40B4-BE49-F238E27FC236}">
              <a16:creationId xmlns:a16="http://schemas.microsoft.com/office/drawing/2014/main" id="{53691D6E-3BBE-4493-9718-8CACD85583F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5" name="正方形/長方形 744">
          <a:extLst>
            <a:ext uri="{FF2B5EF4-FFF2-40B4-BE49-F238E27FC236}">
              <a16:creationId xmlns:a16="http://schemas.microsoft.com/office/drawing/2014/main" id="{64F18C8B-6612-4ED5-B6B4-D02FE167381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6" name="正方形/長方形 745">
          <a:extLst>
            <a:ext uri="{FF2B5EF4-FFF2-40B4-BE49-F238E27FC236}">
              <a16:creationId xmlns:a16="http://schemas.microsoft.com/office/drawing/2014/main" id="{C9C555A7-40AB-407D-951A-9EEE47EE206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a:extLst>
            <a:ext uri="{FF2B5EF4-FFF2-40B4-BE49-F238E27FC236}">
              <a16:creationId xmlns:a16="http://schemas.microsoft.com/office/drawing/2014/main" id="{D1C5B10F-0421-401C-AFA4-3BE0E83B792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8" name="テキスト ボックス 747">
          <a:extLst>
            <a:ext uri="{FF2B5EF4-FFF2-40B4-BE49-F238E27FC236}">
              <a16:creationId xmlns:a16="http://schemas.microsoft.com/office/drawing/2014/main" id="{60FF19FA-DE44-4A12-927C-D3B7174EA89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9" name="直線コネクタ 748">
          <a:extLst>
            <a:ext uri="{FF2B5EF4-FFF2-40B4-BE49-F238E27FC236}">
              <a16:creationId xmlns:a16="http://schemas.microsoft.com/office/drawing/2014/main" id="{96647317-933B-4A73-96C8-017C2AC6714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0" name="直線コネクタ 749">
          <a:extLst>
            <a:ext uri="{FF2B5EF4-FFF2-40B4-BE49-F238E27FC236}">
              <a16:creationId xmlns:a16="http://schemas.microsoft.com/office/drawing/2014/main" id="{23667192-EA61-47A1-B0F0-0B8DD9CC0C9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id="{8185F9F9-D77C-4AB4-9423-9E72C22400C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2" name="直線コネクタ 751">
          <a:extLst>
            <a:ext uri="{FF2B5EF4-FFF2-40B4-BE49-F238E27FC236}">
              <a16:creationId xmlns:a16="http://schemas.microsoft.com/office/drawing/2014/main" id="{71C0A981-E801-406D-9E37-498BEF0FC03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3" name="テキスト ボックス 752">
          <a:extLst>
            <a:ext uri="{FF2B5EF4-FFF2-40B4-BE49-F238E27FC236}">
              <a16:creationId xmlns:a16="http://schemas.microsoft.com/office/drawing/2014/main" id="{92239B0F-4468-4ED1-AEF7-8C267F548BF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4" name="直線コネクタ 753">
          <a:extLst>
            <a:ext uri="{FF2B5EF4-FFF2-40B4-BE49-F238E27FC236}">
              <a16:creationId xmlns:a16="http://schemas.microsoft.com/office/drawing/2014/main" id="{A5DC4265-2672-4955-88C8-AB3F01124F7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5" name="テキスト ボックス 754">
          <a:extLst>
            <a:ext uri="{FF2B5EF4-FFF2-40B4-BE49-F238E27FC236}">
              <a16:creationId xmlns:a16="http://schemas.microsoft.com/office/drawing/2014/main" id="{1DD21EC3-0BAC-4712-B2A9-D4E6869EF06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6" name="直線コネクタ 755">
          <a:extLst>
            <a:ext uri="{FF2B5EF4-FFF2-40B4-BE49-F238E27FC236}">
              <a16:creationId xmlns:a16="http://schemas.microsoft.com/office/drawing/2014/main" id="{282264A1-A476-444A-918B-CC94D19767D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7" name="テキスト ボックス 756">
          <a:extLst>
            <a:ext uri="{FF2B5EF4-FFF2-40B4-BE49-F238E27FC236}">
              <a16:creationId xmlns:a16="http://schemas.microsoft.com/office/drawing/2014/main" id="{056B3582-6091-4CEF-B66F-70CF06D7BD8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8" name="直線コネクタ 757">
          <a:extLst>
            <a:ext uri="{FF2B5EF4-FFF2-40B4-BE49-F238E27FC236}">
              <a16:creationId xmlns:a16="http://schemas.microsoft.com/office/drawing/2014/main" id="{D0CE1F4E-AC0C-4D24-AB11-4A179BED76E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9" name="テキスト ボックス 758">
          <a:extLst>
            <a:ext uri="{FF2B5EF4-FFF2-40B4-BE49-F238E27FC236}">
              <a16:creationId xmlns:a16="http://schemas.microsoft.com/office/drawing/2014/main" id="{9A5AAB8A-938E-4189-A91E-A4B08C27AFD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a:extLst>
            <a:ext uri="{FF2B5EF4-FFF2-40B4-BE49-F238E27FC236}">
              <a16:creationId xmlns:a16="http://schemas.microsoft.com/office/drawing/2014/main" id="{356108FA-E21A-4206-8E0A-359926A369B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a:extLst>
            <a:ext uri="{FF2B5EF4-FFF2-40B4-BE49-F238E27FC236}">
              <a16:creationId xmlns:a16="http://schemas.microsoft.com/office/drawing/2014/main" id="{6615F437-1062-4927-B8BC-9E78D175860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庁舎】&#10;一人当たり面積グラフ枠">
          <a:extLst>
            <a:ext uri="{FF2B5EF4-FFF2-40B4-BE49-F238E27FC236}">
              <a16:creationId xmlns:a16="http://schemas.microsoft.com/office/drawing/2014/main" id="{083D83AC-2DC0-4277-9112-B344CA1F106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107</xdr:row>
      <xdr:rowOff>76200</xdr:rowOff>
    </xdr:to>
    <xdr:cxnSp macro="">
      <xdr:nvCxnSpPr>
        <xdr:cNvPr id="763" name="直線コネクタ 762">
          <a:extLst>
            <a:ext uri="{FF2B5EF4-FFF2-40B4-BE49-F238E27FC236}">
              <a16:creationId xmlns:a16="http://schemas.microsoft.com/office/drawing/2014/main" id="{69D405A0-82F1-4261-A9D1-C7D17CFAEF01}"/>
            </a:ext>
          </a:extLst>
        </xdr:cNvPr>
        <xdr:cNvCxnSpPr/>
      </xdr:nvCxnSpPr>
      <xdr:spPr>
        <a:xfrm flipV="1">
          <a:off x="22160864" y="1736598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764" name="【庁舎】&#10;一人当たり面積最小値テキスト">
          <a:extLst>
            <a:ext uri="{FF2B5EF4-FFF2-40B4-BE49-F238E27FC236}">
              <a16:creationId xmlns:a16="http://schemas.microsoft.com/office/drawing/2014/main" id="{289B286C-BA54-4A72-9082-C25A545D940B}"/>
            </a:ext>
          </a:extLst>
        </xdr:cNvPr>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765" name="直線コネクタ 764">
          <a:extLst>
            <a:ext uri="{FF2B5EF4-FFF2-40B4-BE49-F238E27FC236}">
              <a16:creationId xmlns:a16="http://schemas.microsoft.com/office/drawing/2014/main" id="{16B7F346-E6A0-4837-824D-AB42F986BA94}"/>
            </a:ext>
          </a:extLst>
        </xdr:cNvPr>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766" name="【庁舎】&#10;一人当たり面積最大値テキスト">
          <a:extLst>
            <a:ext uri="{FF2B5EF4-FFF2-40B4-BE49-F238E27FC236}">
              <a16:creationId xmlns:a16="http://schemas.microsoft.com/office/drawing/2014/main" id="{712F7E3B-F81B-4B10-958F-7F92928E9D2C}"/>
            </a:ext>
          </a:extLst>
        </xdr:cNvPr>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767" name="直線コネクタ 766">
          <a:extLst>
            <a:ext uri="{FF2B5EF4-FFF2-40B4-BE49-F238E27FC236}">
              <a16:creationId xmlns:a16="http://schemas.microsoft.com/office/drawing/2014/main" id="{6EDE0D6B-4EC1-48BF-A74E-FEB1A37437F9}"/>
            </a:ext>
          </a:extLst>
        </xdr:cNvPr>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78757</xdr:rowOff>
    </xdr:from>
    <xdr:ext cx="469744" cy="259045"/>
    <xdr:sp macro="" textlink="">
      <xdr:nvSpPr>
        <xdr:cNvPr id="768" name="【庁舎】&#10;一人当たり面積平均値テキスト">
          <a:extLst>
            <a:ext uri="{FF2B5EF4-FFF2-40B4-BE49-F238E27FC236}">
              <a16:creationId xmlns:a16="http://schemas.microsoft.com/office/drawing/2014/main" id="{0370495D-7BB4-4B76-833A-6DB2C4E8A231}"/>
            </a:ext>
          </a:extLst>
        </xdr:cNvPr>
        <xdr:cNvSpPr txBox="1"/>
      </xdr:nvSpPr>
      <xdr:spPr>
        <a:xfrm>
          <a:off x="22199600" y="17909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769" name="フローチャート: 判断 768">
          <a:extLst>
            <a:ext uri="{FF2B5EF4-FFF2-40B4-BE49-F238E27FC236}">
              <a16:creationId xmlns:a16="http://schemas.microsoft.com/office/drawing/2014/main" id="{AEAF2ED4-6AD4-439B-8FFC-D2C00C2CD2C0}"/>
            </a:ext>
          </a:extLst>
        </xdr:cNvPr>
        <xdr:cNvSpPr/>
      </xdr:nvSpPr>
      <xdr:spPr>
        <a:xfrm>
          <a:off x="22110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70" name="フローチャート: 判断 769">
          <a:extLst>
            <a:ext uri="{FF2B5EF4-FFF2-40B4-BE49-F238E27FC236}">
              <a16:creationId xmlns:a16="http://schemas.microsoft.com/office/drawing/2014/main" id="{988C29CF-7EF7-4AAE-B528-B935E1AD50C4}"/>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143511</xdr:rowOff>
    </xdr:from>
    <xdr:to>
      <xdr:col>107</xdr:col>
      <xdr:colOff>101600</xdr:colOff>
      <xdr:row>105</xdr:row>
      <xdr:rowOff>73661</xdr:rowOff>
    </xdr:to>
    <xdr:sp macro="" textlink="">
      <xdr:nvSpPr>
        <xdr:cNvPr id="771" name="フローチャート: 判断 770">
          <a:extLst>
            <a:ext uri="{FF2B5EF4-FFF2-40B4-BE49-F238E27FC236}">
              <a16:creationId xmlns:a16="http://schemas.microsoft.com/office/drawing/2014/main" id="{FF605F22-5A0C-42D5-82E0-B0E94F8CF84D}"/>
            </a:ext>
          </a:extLst>
        </xdr:cNvPr>
        <xdr:cNvSpPr/>
      </xdr:nvSpPr>
      <xdr:spPr>
        <a:xfrm>
          <a:off x="20383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B1C44122-71E7-42D2-8F9A-A587CB6FD0D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E73F5A89-D88B-457B-B287-C4FA977EDD0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9A782E9D-F1A3-422A-9B2C-EDF7FDF1AA9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9DBFCB2A-C99B-45B5-8F7B-17792E719D8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C84A9DD9-E801-42F6-A393-3165754FC0D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17780</xdr:rowOff>
    </xdr:from>
    <xdr:to>
      <xdr:col>116</xdr:col>
      <xdr:colOff>114300</xdr:colOff>
      <xdr:row>107</xdr:row>
      <xdr:rowOff>119380</xdr:rowOff>
    </xdr:to>
    <xdr:sp macro="" textlink="">
      <xdr:nvSpPr>
        <xdr:cNvPr id="777" name="楕円 776">
          <a:extLst>
            <a:ext uri="{FF2B5EF4-FFF2-40B4-BE49-F238E27FC236}">
              <a16:creationId xmlns:a16="http://schemas.microsoft.com/office/drawing/2014/main" id="{36C70752-C53D-4344-AFCA-38DF4976B916}"/>
            </a:ext>
          </a:extLst>
        </xdr:cNvPr>
        <xdr:cNvSpPr/>
      </xdr:nvSpPr>
      <xdr:spPr>
        <a:xfrm>
          <a:off x="221107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104157</xdr:rowOff>
    </xdr:from>
    <xdr:ext cx="469744" cy="259045"/>
    <xdr:sp macro="" textlink="">
      <xdr:nvSpPr>
        <xdr:cNvPr id="778" name="【庁舎】&#10;一人当たり面積該当値テキスト">
          <a:extLst>
            <a:ext uri="{FF2B5EF4-FFF2-40B4-BE49-F238E27FC236}">
              <a16:creationId xmlns:a16="http://schemas.microsoft.com/office/drawing/2014/main" id="{BD24D139-78FE-47EE-A768-A0674E09115A}"/>
            </a:ext>
          </a:extLst>
        </xdr:cNvPr>
        <xdr:cNvSpPr txBox="1"/>
      </xdr:nvSpPr>
      <xdr:spPr>
        <a:xfrm>
          <a:off x="22199600" y="1827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17780</xdr:rowOff>
    </xdr:from>
    <xdr:to>
      <xdr:col>112</xdr:col>
      <xdr:colOff>38100</xdr:colOff>
      <xdr:row>107</xdr:row>
      <xdr:rowOff>119380</xdr:rowOff>
    </xdr:to>
    <xdr:sp macro="" textlink="">
      <xdr:nvSpPr>
        <xdr:cNvPr id="779" name="楕円 778">
          <a:extLst>
            <a:ext uri="{FF2B5EF4-FFF2-40B4-BE49-F238E27FC236}">
              <a16:creationId xmlns:a16="http://schemas.microsoft.com/office/drawing/2014/main" id="{286E2E13-5113-48B9-923B-DBECFFEA26EF}"/>
            </a:ext>
          </a:extLst>
        </xdr:cNvPr>
        <xdr:cNvSpPr/>
      </xdr:nvSpPr>
      <xdr:spPr>
        <a:xfrm>
          <a:off x="21272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68580</xdr:rowOff>
    </xdr:from>
    <xdr:to>
      <xdr:col>116</xdr:col>
      <xdr:colOff>63500</xdr:colOff>
      <xdr:row>107</xdr:row>
      <xdr:rowOff>68580</xdr:rowOff>
    </xdr:to>
    <xdr:cxnSp macro="">
      <xdr:nvCxnSpPr>
        <xdr:cNvPr id="780" name="直線コネクタ 779">
          <a:extLst>
            <a:ext uri="{FF2B5EF4-FFF2-40B4-BE49-F238E27FC236}">
              <a16:creationId xmlns:a16="http://schemas.microsoft.com/office/drawing/2014/main" id="{E9F1B250-85C5-45E6-A25C-0F1617B4E612}"/>
            </a:ext>
          </a:extLst>
        </xdr:cNvPr>
        <xdr:cNvCxnSpPr/>
      </xdr:nvCxnSpPr>
      <xdr:spPr>
        <a:xfrm>
          <a:off x="21323300" y="18413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17780</xdr:rowOff>
    </xdr:from>
    <xdr:to>
      <xdr:col>107</xdr:col>
      <xdr:colOff>101600</xdr:colOff>
      <xdr:row>107</xdr:row>
      <xdr:rowOff>119380</xdr:rowOff>
    </xdr:to>
    <xdr:sp macro="" textlink="">
      <xdr:nvSpPr>
        <xdr:cNvPr id="781" name="楕円 780">
          <a:extLst>
            <a:ext uri="{FF2B5EF4-FFF2-40B4-BE49-F238E27FC236}">
              <a16:creationId xmlns:a16="http://schemas.microsoft.com/office/drawing/2014/main" id="{217399A8-CF6B-49F7-AD51-53B1AC8D944B}"/>
            </a:ext>
          </a:extLst>
        </xdr:cNvPr>
        <xdr:cNvSpPr/>
      </xdr:nvSpPr>
      <xdr:spPr>
        <a:xfrm>
          <a:off x="20383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68580</xdr:rowOff>
    </xdr:from>
    <xdr:to>
      <xdr:col>111</xdr:col>
      <xdr:colOff>177800</xdr:colOff>
      <xdr:row>107</xdr:row>
      <xdr:rowOff>68580</xdr:rowOff>
    </xdr:to>
    <xdr:cxnSp macro="">
      <xdr:nvCxnSpPr>
        <xdr:cNvPr id="782" name="直線コネクタ 781">
          <a:extLst>
            <a:ext uri="{FF2B5EF4-FFF2-40B4-BE49-F238E27FC236}">
              <a16:creationId xmlns:a16="http://schemas.microsoft.com/office/drawing/2014/main" id="{1EE5DF75-BB59-4428-ABA1-8341BF4206A2}"/>
            </a:ext>
          </a:extLst>
        </xdr:cNvPr>
        <xdr:cNvCxnSpPr/>
      </xdr:nvCxnSpPr>
      <xdr:spPr>
        <a:xfrm>
          <a:off x="20434300" y="18413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783" name="n_1aveValue【庁舎】&#10;一人当たり面積">
          <a:extLst>
            <a:ext uri="{FF2B5EF4-FFF2-40B4-BE49-F238E27FC236}">
              <a16:creationId xmlns:a16="http://schemas.microsoft.com/office/drawing/2014/main" id="{49FD9737-67B8-4AA9-9DAE-8599A811D1BF}"/>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90188</xdr:rowOff>
    </xdr:from>
    <xdr:ext cx="469744" cy="259045"/>
    <xdr:sp macro="" textlink="">
      <xdr:nvSpPr>
        <xdr:cNvPr id="784" name="n_2aveValue【庁舎】&#10;一人当たり面積">
          <a:extLst>
            <a:ext uri="{FF2B5EF4-FFF2-40B4-BE49-F238E27FC236}">
              <a16:creationId xmlns:a16="http://schemas.microsoft.com/office/drawing/2014/main" id="{41020AC9-BBA2-4B99-B969-55E753FBB558}"/>
            </a:ext>
          </a:extLst>
        </xdr:cNvPr>
        <xdr:cNvSpPr txBox="1"/>
      </xdr:nvSpPr>
      <xdr:spPr>
        <a:xfrm>
          <a:off x="201994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110507</xdr:rowOff>
    </xdr:from>
    <xdr:ext cx="469744" cy="259045"/>
    <xdr:sp macro="" textlink="">
      <xdr:nvSpPr>
        <xdr:cNvPr id="785" name="n_1mainValue【庁舎】&#10;一人当たり面積">
          <a:extLst>
            <a:ext uri="{FF2B5EF4-FFF2-40B4-BE49-F238E27FC236}">
              <a16:creationId xmlns:a16="http://schemas.microsoft.com/office/drawing/2014/main" id="{3A8A4216-6B7F-405D-A2D4-EF8941D005BC}"/>
            </a:ext>
          </a:extLst>
        </xdr:cNvPr>
        <xdr:cNvSpPr txBox="1"/>
      </xdr:nvSpPr>
      <xdr:spPr>
        <a:xfrm>
          <a:off x="210757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110507</xdr:rowOff>
    </xdr:from>
    <xdr:ext cx="469744" cy="259045"/>
    <xdr:sp macro="" textlink="">
      <xdr:nvSpPr>
        <xdr:cNvPr id="786" name="n_2mainValue【庁舎】&#10;一人当たり面積">
          <a:extLst>
            <a:ext uri="{FF2B5EF4-FFF2-40B4-BE49-F238E27FC236}">
              <a16:creationId xmlns:a16="http://schemas.microsoft.com/office/drawing/2014/main" id="{F750C3EB-1FEA-4D92-B212-C0E0DBD1FDA6}"/>
            </a:ext>
          </a:extLst>
        </xdr:cNvPr>
        <xdr:cNvSpPr txBox="1"/>
      </xdr:nvSpPr>
      <xdr:spPr>
        <a:xfrm>
          <a:off x="201994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a:extLst>
            <a:ext uri="{FF2B5EF4-FFF2-40B4-BE49-F238E27FC236}">
              <a16:creationId xmlns:a16="http://schemas.microsoft.com/office/drawing/2014/main" id="{C8E8C64E-9D9E-4E3E-8EA0-298D1346B68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a:extLst>
            <a:ext uri="{FF2B5EF4-FFF2-40B4-BE49-F238E27FC236}">
              <a16:creationId xmlns:a16="http://schemas.microsoft.com/office/drawing/2014/main" id="{20E8D91B-0BF4-468A-8EAA-CC30C5D1C0A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a:extLst>
            <a:ext uri="{FF2B5EF4-FFF2-40B4-BE49-F238E27FC236}">
              <a16:creationId xmlns:a16="http://schemas.microsoft.com/office/drawing/2014/main" id="{955C07FC-2A86-4FFA-A794-16CB80C1FC0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有形固定資産減価償却率を施設類型別で類似団体平均と比較すると、消防施設が低く、庁舎が高くなっている。</a:t>
          </a:r>
          <a:r>
            <a:rPr lang="ja-JP" altLang="en-US" sz="1100">
              <a:solidFill>
                <a:schemeClr val="dk1"/>
              </a:solidFill>
              <a:effectLst/>
              <a:latin typeface="+mn-lt"/>
              <a:ea typeface="+mn-ea"/>
              <a:cs typeface="+mn-cs"/>
            </a:rPr>
            <a:t>傾向に大きな変化はみられていない。</a:t>
          </a:r>
          <a:endParaRPr lang="ja-JP" altLang="ja-JP" sz="1400">
            <a:effectLst/>
          </a:endParaRPr>
        </a:p>
        <a:p>
          <a:r>
            <a:rPr lang="ja-JP" altLang="ja-JP" sz="1100">
              <a:solidFill>
                <a:schemeClr val="dk1"/>
              </a:solidFill>
              <a:effectLst/>
              <a:latin typeface="+mn-lt"/>
              <a:ea typeface="+mn-ea"/>
              <a:cs typeface="+mn-cs"/>
            </a:rPr>
            <a:t>消防施設については、常備消防を東京都に委託していることなどから、大規模施設は保有していない。尚、対象となる既存の消火栓、防火水槽及び消防団詰所器具置場等については耐用年数等を鑑み、計画的な更新を行うとともに地域の実情を踏まえた新規整備の検討を進めている。</a:t>
          </a:r>
          <a:endParaRPr lang="ja-JP" altLang="ja-JP" sz="1400">
            <a:effectLst/>
          </a:endParaRPr>
        </a:p>
        <a:p>
          <a:r>
            <a:rPr lang="ja-JP" altLang="ja-JP" sz="1100">
              <a:solidFill>
                <a:schemeClr val="dk1"/>
              </a:solidFill>
              <a:effectLst/>
              <a:latin typeface="+mn-lt"/>
              <a:ea typeface="+mn-ea"/>
              <a:cs typeface="+mn-cs"/>
            </a:rPr>
            <a:t>庁舎について、市役所本庁舎は建設から</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年以上が経過し、耐震性にも課題がある。このため、平成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年度から免震改修工事、平成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年度から長寿命化・機能向上のための改修工事を進めていく。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184,667
181,666
27.55
68,793,009
65,584,684
2,918,692
34,394,050
34,153,665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itchFamily="50" charset="-128"/>
              <a:ea typeface="ＭＳ Ｐゴシック" pitchFamily="50" charset="-128"/>
              <a:cs typeface="+mn-cs"/>
            </a:rPr>
            <a:t>　</a:t>
          </a:r>
          <a:r>
            <a:rPr kumimoji="1" lang="en-US" altLang="ja-JP" sz="1300">
              <a:solidFill>
                <a:schemeClr val="dk1"/>
              </a:solidFill>
              <a:effectLst/>
              <a:latin typeface="ＭＳ Ｐゴシック" pitchFamily="50" charset="-128"/>
              <a:ea typeface="ＭＳ Ｐゴシック" pitchFamily="50" charset="-128"/>
              <a:cs typeface="+mn-cs"/>
            </a:rPr>
            <a:t> </a:t>
          </a:r>
          <a:r>
            <a:rPr kumimoji="1" lang="ja-JP" altLang="en-US" sz="1300">
              <a:solidFill>
                <a:schemeClr val="dk1"/>
              </a:solidFill>
              <a:effectLst/>
              <a:latin typeface="ＭＳ Ｐゴシック" pitchFamily="50" charset="-128"/>
              <a:ea typeface="ＭＳ Ｐゴシック" pitchFamily="50" charset="-128"/>
              <a:cs typeface="+mn-cs"/>
            </a:rPr>
            <a:t>法人税割・地方消費税交付金の減に伴う基準財政収入額減の影響を受け、</a:t>
          </a:r>
          <a:r>
            <a:rPr kumimoji="1" lang="en-US" altLang="ja-JP" sz="1300">
              <a:solidFill>
                <a:schemeClr val="dk1"/>
              </a:solidFill>
              <a:effectLst/>
              <a:latin typeface="ＭＳ Ｐゴシック" pitchFamily="50" charset="-128"/>
              <a:ea typeface="ＭＳ Ｐゴシック" pitchFamily="50" charset="-128"/>
              <a:cs typeface="+mn-cs"/>
            </a:rPr>
            <a:t>29</a:t>
          </a:r>
          <a:r>
            <a:rPr kumimoji="1" lang="ja-JP" altLang="en-US" sz="1300">
              <a:solidFill>
                <a:schemeClr val="dk1"/>
              </a:solidFill>
              <a:effectLst/>
              <a:latin typeface="ＭＳ Ｐゴシック" pitchFamily="50" charset="-128"/>
              <a:ea typeface="ＭＳ Ｐゴシック" pitchFamily="50" charset="-128"/>
              <a:cs typeface="+mn-cs"/>
            </a:rPr>
            <a:t>年度単年分は</a:t>
          </a:r>
          <a:r>
            <a:rPr kumimoji="1" lang="en-US" altLang="ja-JP" sz="1300">
              <a:solidFill>
                <a:schemeClr val="dk1"/>
              </a:solidFill>
              <a:effectLst/>
              <a:latin typeface="ＭＳ Ｐゴシック" pitchFamily="50" charset="-128"/>
              <a:ea typeface="ＭＳ Ｐゴシック" pitchFamily="50" charset="-128"/>
              <a:cs typeface="+mn-cs"/>
            </a:rPr>
            <a:t>28</a:t>
          </a:r>
          <a:r>
            <a:rPr kumimoji="1" lang="ja-JP" altLang="en-US" sz="1300">
              <a:solidFill>
                <a:schemeClr val="dk1"/>
              </a:solidFill>
              <a:effectLst/>
              <a:latin typeface="ＭＳ Ｐゴシック" pitchFamily="50" charset="-128"/>
              <a:ea typeface="ＭＳ Ｐゴシック" pitchFamily="50" charset="-128"/>
              <a:cs typeface="+mn-cs"/>
            </a:rPr>
            <a:t>年度比</a:t>
          </a:r>
          <a:r>
            <a:rPr kumimoji="1" lang="en-US" altLang="ja-JP" sz="1300">
              <a:solidFill>
                <a:schemeClr val="dk1"/>
              </a:solidFill>
              <a:effectLst/>
              <a:latin typeface="ＭＳ Ｐゴシック" pitchFamily="50" charset="-128"/>
              <a:ea typeface="ＭＳ Ｐゴシック" pitchFamily="50" charset="-128"/>
              <a:cs typeface="+mn-cs"/>
            </a:rPr>
            <a:t>0.01</a:t>
          </a:r>
          <a:r>
            <a:rPr kumimoji="1" lang="ja-JP" altLang="en-US" sz="1300">
              <a:solidFill>
                <a:schemeClr val="dk1"/>
              </a:solidFill>
              <a:effectLst/>
              <a:latin typeface="ＭＳ Ｐゴシック" pitchFamily="50" charset="-128"/>
              <a:ea typeface="ＭＳ Ｐゴシック" pitchFamily="50" charset="-128"/>
              <a:cs typeface="+mn-cs"/>
            </a:rPr>
            <a:t>ポイント悪化している。しかし、</a:t>
          </a:r>
          <a:r>
            <a:rPr kumimoji="1" lang="en-US" altLang="ja-JP" sz="1300">
              <a:solidFill>
                <a:schemeClr val="dk1"/>
              </a:solidFill>
              <a:effectLst/>
              <a:latin typeface="ＭＳ Ｐゴシック" pitchFamily="50" charset="-128"/>
              <a:ea typeface="ＭＳ Ｐゴシック" pitchFamily="50" charset="-128"/>
              <a:cs typeface="+mn-cs"/>
            </a:rPr>
            <a:t>27</a:t>
          </a:r>
          <a:r>
            <a:rPr kumimoji="1" lang="ja-JP" altLang="en-US" sz="1300">
              <a:solidFill>
                <a:schemeClr val="dk1"/>
              </a:solidFill>
              <a:effectLst/>
              <a:latin typeface="ＭＳ Ｐゴシック" pitchFamily="50" charset="-128"/>
              <a:ea typeface="ＭＳ Ｐゴシック" pitchFamily="50" charset="-128"/>
              <a:cs typeface="+mn-cs"/>
            </a:rPr>
            <a:t>～</a:t>
          </a:r>
          <a:r>
            <a:rPr kumimoji="1" lang="en-US" altLang="ja-JP" sz="1300">
              <a:solidFill>
                <a:schemeClr val="dk1"/>
              </a:solidFill>
              <a:effectLst/>
              <a:latin typeface="ＭＳ Ｐゴシック" pitchFamily="50" charset="-128"/>
              <a:ea typeface="ＭＳ Ｐゴシック" pitchFamily="50" charset="-128"/>
              <a:cs typeface="+mn-cs"/>
            </a:rPr>
            <a:t>29</a:t>
          </a:r>
          <a:r>
            <a:rPr kumimoji="1" lang="ja-JP" altLang="en-US" sz="1300">
              <a:solidFill>
                <a:schemeClr val="dk1"/>
              </a:solidFill>
              <a:effectLst/>
              <a:latin typeface="ＭＳ Ｐゴシック" pitchFamily="50" charset="-128"/>
              <a:ea typeface="ＭＳ Ｐゴシック" pitchFamily="50" charset="-128"/>
              <a:cs typeface="+mn-cs"/>
            </a:rPr>
            <a:t>年度の３カ年平均は、</a:t>
          </a:r>
          <a:r>
            <a:rPr kumimoji="1" lang="en-US" altLang="ja-JP" sz="1300">
              <a:solidFill>
                <a:schemeClr val="dk1"/>
              </a:solidFill>
              <a:effectLst/>
              <a:latin typeface="ＭＳ Ｐゴシック" pitchFamily="50" charset="-128"/>
              <a:ea typeface="ＭＳ Ｐゴシック" pitchFamily="50" charset="-128"/>
              <a:cs typeface="+mn-cs"/>
            </a:rPr>
            <a:t>27</a:t>
          </a:r>
          <a:r>
            <a:rPr kumimoji="1" lang="ja-JP" altLang="en-US" sz="1300">
              <a:solidFill>
                <a:schemeClr val="dk1"/>
              </a:solidFill>
              <a:effectLst/>
              <a:latin typeface="ＭＳ Ｐゴシック" pitchFamily="50" charset="-128"/>
              <a:ea typeface="ＭＳ Ｐゴシック" pitchFamily="50" charset="-128"/>
              <a:cs typeface="+mn-cs"/>
            </a:rPr>
            <a:t>年度の地方消費税交付金の増加などから</a:t>
          </a:r>
          <a:r>
            <a:rPr kumimoji="1" lang="en-US" altLang="ja-JP" sz="1300">
              <a:solidFill>
                <a:schemeClr val="dk1"/>
              </a:solidFill>
              <a:effectLst/>
              <a:latin typeface="ＭＳ Ｐゴシック" pitchFamily="50" charset="-128"/>
              <a:ea typeface="ＭＳ Ｐゴシック" pitchFamily="50" charset="-128"/>
              <a:cs typeface="+mn-cs"/>
            </a:rPr>
            <a:t>0.01</a:t>
          </a:r>
          <a:r>
            <a:rPr kumimoji="1" lang="ja-JP" altLang="en-US" sz="1300">
              <a:solidFill>
                <a:schemeClr val="dk1"/>
              </a:solidFill>
              <a:effectLst/>
              <a:latin typeface="ＭＳ Ｐゴシック" pitchFamily="50" charset="-128"/>
              <a:ea typeface="ＭＳ Ｐゴシック" pitchFamily="50" charset="-128"/>
              <a:cs typeface="+mn-cs"/>
            </a:rPr>
            <a:t>ポイント改善される結果となった。</a:t>
          </a:r>
          <a:endParaRPr lang="ja-JP" altLang="ja-JP" sz="1300">
            <a:effectLst/>
            <a:latin typeface="ＭＳ Ｐゴシック" pitchFamily="50" charset="-128"/>
            <a:ea typeface="ＭＳ Ｐゴシック"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19755</xdr:rowOff>
    </xdr:from>
    <xdr:to>
      <xdr:col>23</xdr:col>
      <xdr:colOff>133350</xdr:colOff>
      <xdr:row>40</xdr:row>
      <xdr:rowOff>33161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8777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46567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59972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156633</xdr:rowOff>
    </xdr:from>
    <xdr:to>
      <xdr:col>15</xdr:col>
      <xdr:colOff>133350</xdr:colOff>
      <xdr:row>41</xdr:row>
      <xdr:rowOff>86783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71560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59972</xdr:rowOff>
    </xdr:from>
    <xdr:to>
      <xdr:col>11</xdr:col>
      <xdr:colOff>31750</xdr:colOff>
      <xdr:row>40</xdr:row>
      <xdr:rowOff>59972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1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98372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140405</xdr:rowOff>
    </xdr:from>
    <xdr:to>
      <xdr:col>23</xdr:col>
      <xdr:colOff>184150</xdr:colOff>
      <xdr:row>40</xdr:row>
      <xdr:rowOff>70555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156932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9172</xdr:rowOff>
    </xdr:from>
    <xdr:to>
      <xdr:col>11</xdr:col>
      <xdr:colOff>82550</xdr:colOff>
      <xdr:row>40</xdr:row>
      <xdr:rowOff>110772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120949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9172</xdr:rowOff>
    </xdr:from>
    <xdr:to>
      <xdr:col>7</xdr:col>
      <xdr:colOff>31750</xdr:colOff>
      <xdr:row>40</xdr:row>
      <xdr:rowOff>110772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120949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200">
              <a:solidFill>
                <a:schemeClr val="dk1"/>
              </a:solidFill>
              <a:effectLst/>
              <a:latin typeface="ＭＳ Ｐゴシック" pitchFamily="50" charset="-128"/>
              <a:ea typeface="ＭＳ Ｐゴシック" pitchFamily="50" charset="-128"/>
              <a:cs typeface="+mn-cs"/>
            </a:rPr>
            <a:t>経常収支比率は、歳出面（分子）及び歳入面（分母）共に指数を改善させる結果となり、前年度比</a:t>
          </a:r>
          <a:r>
            <a:rPr lang="en-US" altLang="ja-JP" sz="1200">
              <a:solidFill>
                <a:schemeClr val="dk1"/>
              </a:solidFill>
              <a:effectLst/>
              <a:latin typeface="ＭＳ Ｐゴシック" pitchFamily="50" charset="-128"/>
              <a:ea typeface="ＭＳ Ｐゴシック" pitchFamily="50" charset="-128"/>
              <a:cs typeface="+mn-cs"/>
            </a:rPr>
            <a:t>4.0</a:t>
          </a:r>
          <a:r>
            <a:rPr lang="ja-JP" altLang="ja-JP" sz="1200">
              <a:solidFill>
                <a:schemeClr val="dk1"/>
              </a:solidFill>
              <a:effectLst/>
              <a:latin typeface="ＭＳ Ｐゴシック" pitchFamily="50" charset="-128"/>
              <a:ea typeface="ＭＳ Ｐゴシック" pitchFamily="50" charset="-128"/>
              <a:cs typeface="+mn-cs"/>
            </a:rPr>
            <a:t>％となった。</a:t>
          </a:r>
          <a:r>
            <a:rPr kumimoji="1" lang="ja-JP" altLang="en-US" sz="1200">
              <a:latin typeface="ＭＳ Ｐゴシック" panose="020B0600070205080204" pitchFamily="50" charset="-128"/>
              <a:ea typeface="ＭＳ Ｐゴシック" panose="020B0600070205080204" pitchFamily="50" charset="-128"/>
            </a:rPr>
            <a:t>　</a:t>
          </a:r>
          <a:endParaRPr kumimoji="1" lang="en-US" altLang="ja-JP" sz="12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mn-lt"/>
              <a:ea typeface="+mn-ea"/>
              <a:cs typeface="+mn-cs"/>
            </a:rPr>
            <a:t>歳入面（分母）では、</a:t>
          </a:r>
          <a:r>
            <a:rPr kumimoji="1" lang="ja-JP" altLang="en-US" sz="1200">
              <a:solidFill>
                <a:schemeClr val="dk1"/>
              </a:solidFill>
              <a:effectLst/>
              <a:latin typeface="+mn-lt"/>
              <a:ea typeface="+mn-ea"/>
              <a:cs typeface="+mn-cs"/>
            </a:rPr>
            <a:t>一部企業の収益拡大</a:t>
          </a:r>
          <a:r>
            <a:rPr lang="ja-JP" altLang="ja-JP" sz="1200" b="0" i="0" baseline="0">
              <a:solidFill>
                <a:schemeClr val="dk1"/>
              </a:solidFill>
              <a:effectLst/>
              <a:latin typeface="+mn-lt"/>
              <a:ea typeface="+mn-ea"/>
              <a:cs typeface="+mn-cs"/>
            </a:rPr>
            <a:t>に伴う市税の大幅増や臨時財政対策債発行増など</a:t>
          </a:r>
          <a:r>
            <a:rPr lang="ja-JP" altLang="en-US" sz="1200" b="0" i="0" baseline="0">
              <a:solidFill>
                <a:schemeClr val="dk1"/>
              </a:solidFill>
              <a:effectLst/>
              <a:latin typeface="+mn-lt"/>
              <a:ea typeface="+mn-ea"/>
              <a:cs typeface="+mn-cs"/>
            </a:rPr>
            <a:t>により、経常一般財源は増加している</a:t>
          </a:r>
          <a:r>
            <a:rPr lang="ja-JP" altLang="ja-JP" sz="1200" b="0" i="0" baseline="0">
              <a:solidFill>
                <a:schemeClr val="dk1"/>
              </a:solidFill>
              <a:effectLst/>
              <a:latin typeface="+mn-lt"/>
              <a:ea typeface="+mn-ea"/>
              <a:cs typeface="+mn-cs"/>
            </a:rPr>
            <a:t>。</a:t>
          </a:r>
          <a:endParaRPr lang="ja-JP" altLang="ja-JP" sz="1200">
            <a:effectLst/>
          </a:endParaRPr>
        </a:p>
        <a:p>
          <a:r>
            <a:rPr kumimoji="1" lang="ja-JP" altLang="en-US" sz="1200">
              <a:latin typeface="ＭＳ Ｐゴシック" panose="020B0600070205080204" pitchFamily="50" charset="-128"/>
              <a:ea typeface="ＭＳ Ｐゴシック" panose="020B0600070205080204" pitchFamily="50" charset="-128"/>
            </a:rPr>
            <a:t>　歳出面（分子）では、国による下水道事業の公債費繰出の基準変更に伴い、繰出金における経常的経費充当一般財源は縮小したが、扶助費や物件費を始めとした多くの経費における経常的経費充当一般財源が増加してい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160565</xdr:rowOff>
    </xdr:from>
    <xdr:to>
      <xdr:col>23</xdr:col>
      <xdr:colOff>133350</xdr:colOff>
      <xdr:row>67</xdr:row>
      <xdr:rowOff>158145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33215"/>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130222</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158145</xdr:rowOff>
    </xdr:from>
    <xdr:to>
      <xdr:col>24</xdr:col>
      <xdr:colOff>12700</xdr:colOff>
      <xdr:row>67</xdr:row>
      <xdr:rowOff>158145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75492</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160565</xdr:rowOff>
    </xdr:from>
    <xdr:to>
      <xdr:col>24</xdr:col>
      <xdr:colOff>12700</xdr:colOff>
      <xdr:row>57</xdr:row>
      <xdr:rowOff>160565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152702</xdr:rowOff>
    </xdr:from>
    <xdr:to>
      <xdr:col>23</xdr:col>
      <xdr:colOff>133350</xdr:colOff>
      <xdr:row>64</xdr:row>
      <xdr:rowOff>97972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611152"/>
          <a:ext cx="838200" cy="45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41322</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4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69245</xdr:rowOff>
    </xdr:from>
    <xdr:to>
      <xdr:col>23</xdr:col>
      <xdr:colOff>184150</xdr:colOff>
      <xdr:row>63</xdr:row>
      <xdr:rowOff>170845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28122</xdr:rowOff>
    </xdr:from>
    <xdr:to>
      <xdr:col>19</xdr:col>
      <xdr:colOff>133350</xdr:colOff>
      <xdr:row>64</xdr:row>
      <xdr:rowOff>97972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82947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106741</xdr:rowOff>
    </xdr:from>
    <xdr:to>
      <xdr:col>15</xdr:col>
      <xdr:colOff>82550</xdr:colOff>
      <xdr:row>63</xdr:row>
      <xdr:rowOff>28122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565191"/>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78922</xdr:rowOff>
    </xdr:from>
    <xdr:to>
      <xdr:col>15</xdr:col>
      <xdr:colOff>133350</xdr:colOff>
      <xdr:row>62</xdr:row>
      <xdr:rowOff>9072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19249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106741</xdr:rowOff>
    </xdr:from>
    <xdr:to>
      <xdr:col>11</xdr:col>
      <xdr:colOff>31750</xdr:colOff>
      <xdr:row>65</xdr:row>
      <xdr:rowOff>6955</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565191"/>
          <a:ext cx="889000" cy="58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68338</xdr:rowOff>
    </xdr:from>
    <xdr:to>
      <xdr:col>11</xdr:col>
      <xdr:colOff>82550</xdr:colOff>
      <xdr:row>62</xdr:row>
      <xdr:rowOff>169938</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154715</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78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53720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101902</xdr:rowOff>
    </xdr:from>
    <xdr:to>
      <xdr:col>23</xdr:col>
      <xdr:colOff>184150</xdr:colOff>
      <xdr:row>62</xdr:row>
      <xdr:rowOff>32052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118429</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0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47172</xdr:rowOff>
    </xdr:from>
    <xdr:to>
      <xdr:col>19</xdr:col>
      <xdr:colOff>184150</xdr:colOff>
      <xdr:row>64</xdr:row>
      <xdr:rowOff>148772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133549</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10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148772</xdr:rowOff>
    </xdr:from>
    <xdr:to>
      <xdr:col>15</xdr:col>
      <xdr:colOff>133350</xdr:colOff>
      <xdr:row>63</xdr:row>
      <xdr:rowOff>78922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63699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55941</xdr:rowOff>
    </xdr:from>
    <xdr:to>
      <xdr:col>11</xdr:col>
      <xdr:colOff>82550</xdr:colOff>
      <xdr:row>61</xdr:row>
      <xdr:rowOff>157541</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167718</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28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127605</xdr:rowOff>
    </xdr:from>
    <xdr:to>
      <xdr:col>7</xdr:col>
      <xdr:colOff>31750</xdr:colOff>
      <xdr:row>65</xdr:row>
      <xdr:rowOff>57755</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1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42532</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[105,452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人件費については、前年度に引き続き選挙対応による増はあるものの、定年退職者減による退職手当の減などの影響から、決算額では、前年度</a:t>
          </a:r>
          <a:r>
            <a:rPr kumimoji="1" lang="en-US" altLang="ja-JP" sz="1400">
              <a:latin typeface="ＭＳ Ｐゴシック" panose="020B0600070205080204" pitchFamily="50" charset="-128"/>
              <a:ea typeface="ＭＳ Ｐゴシック" panose="020B0600070205080204" pitchFamily="50" charset="-128"/>
            </a:rPr>
            <a:t>0.5</a:t>
          </a:r>
          <a:r>
            <a:rPr kumimoji="1" lang="ja-JP" altLang="en-US" sz="1400">
              <a:latin typeface="ＭＳ Ｐゴシック" panose="020B0600070205080204" pitchFamily="50" charset="-128"/>
              <a:ea typeface="ＭＳ Ｐゴシック" panose="020B0600070205080204" pitchFamily="50" charset="-128"/>
            </a:rPr>
            <a:t>％減となった。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物件費については、市民窓口業務の委託拡充を始めとした委託料の増などにより、決算額では前年度比</a:t>
          </a:r>
          <a:r>
            <a:rPr kumimoji="1" lang="en-US" altLang="ja-JP" sz="1400">
              <a:latin typeface="ＭＳ Ｐゴシック" panose="020B0600070205080204" pitchFamily="50" charset="-128"/>
              <a:ea typeface="ＭＳ Ｐゴシック" panose="020B0600070205080204" pitchFamily="50" charset="-128"/>
            </a:rPr>
            <a:t>0.9</a:t>
          </a:r>
          <a:r>
            <a:rPr kumimoji="1" lang="ja-JP" altLang="en-US" sz="1400">
              <a:latin typeface="ＭＳ Ｐゴシック" panose="020B0600070205080204" pitchFamily="50" charset="-128"/>
              <a:ea typeface="ＭＳ Ｐゴシック" panose="020B0600070205080204" pitchFamily="50" charset="-128"/>
            </a:rPr>
            <a:t>％増となっている。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70188</xdr:rowOff>
    </xdr:from>
    <xdr:to>
      <xdr:col>23</xdr:col>
      <xdr:colOff>133350</xdr:colOff>
      <xdr:row>90</xdr:row>
      <xdr:rowOff>82214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57638"/>
          <a:ext cx="0" cy="1555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54291</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48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82214</xdr:rowOff>
    </xdr:from>
    <xdr:to>
      <xdr:col>24</xdr:col>
      <xdr:colOff>12700</xdr:colOff>
      <xdr:row>90</xdr:row>
      <xdr:rowOff>82214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156565</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7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70188</xdr:rowOff>
    </xdr:from>
    <xdr:to>
      <xdr:col>24</xdr:col>
      <xdr:colOff>12700</xdr:colOff>
      <xdr:row>81</xdr:row>
      <xdr:rowOff>70188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5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28408</xdr:rowOff>
    </xdr:from>
    <xdr:to>
      <xdr:col>23</xdr:col>
      <xdr:colOff>133350</xdr:colOff>
      <xdr:row>83</xdr:row>
      <xdr:rowOff>35130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258758"/>
          <a:ext cx="8382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30348</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260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58271</xdr:rowOff>
    </xdr:from>
    <xdr:to>
      <xdr:col>23</xdr:col>
      <xdr:colOff>184150</xdr:colOff>
      <xdr:row>83</xdr:row>
      <xdr:rowOff>159871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167846</xdr:rowOff>
    </xdr:from>
    <xdr:to>
      <xdr:col>19</xdr:col>
      <xdr:colOff>133350</xdr:colOff>
      <xdr:row>83</xdr:row>
      <xdr:rowOff>28408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226746"/>
          <a:ext cx="889000" cy="3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136635</xdr:rowOff>
    </xdr:from>
    <xdr:to>
      <xdr:col>19</xdr:col>
      <xdr:colOff>184150</xdr:colOff>
      <xdr:row>84</xdr:row>
      <xdr:rowOff>66785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51562</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45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121803</xdr:rowOff>
    </xdr:from>
    <xdr:to>
      <xdr:col>15</xdr:col>
      <xdr:colOff>82550</xdr:colOff>
      <xdr:row>82</xdr:row>
      <xdr:rowOff>167846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180703"/>
          <a:ext cx="889000" cy="4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27270</xdr:rowOff>
    </xdr:from>
    <xdr:to>
      <xdr:col>15</xdr:col>
      <xdr:colOff>133350</xdr:colOff>
      <xdr:row>83</xdr:row>
      <xdr:rowOff>128870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113647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34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111875</xdr:rowOff>
    </xdr:from>
    <xdr:to>
      <xdr:col>11</xdr:col>
      <xdr:colOff>31750</xdr:colOff>
      <xdr:row>82</xdr:row>
      <xdr:rowOff>121803</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170775"/>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52710</xdr:rowOff>
    </xdr:from>
    <xdr:to>
      <xdr:col>11</xdr:col>
      <xdr:colOff>82550</xdr:colOff>
      <xdr:row>83</xdr:row>
      <xdr:rowOff>154310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139087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8919</xdr:rowOff>
    </xdr:from>
    <xdr:to>
      <xdr:col>7</xdr:col>
      <xdr:colOff>31750</xdr:colOff>
      <xdr:row>83</xdr:row>
      <xdr:rowOff>110519</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2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95296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3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155780</xdr:rowOff>
    </xdr:from>
    <xdr:to>
      <xdr:col>23</xdr:col>
      <xdr:colOff>184150</xdr:colOff>
      <xdr:row>83</xdr:row>
      <xdr:rowOff>85930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2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857</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05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149058</xdr:rowOff>
    </xdr:from>
    <xdr:to>
      <xdr:col>19</xdr:col>
      <xdr:colOff>184150</xdr:colOff>
      <xdr:row>83</xdr:row>
      <xdr:rowOff>79208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20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89385</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976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117046</xdr:rowOff>
    </xdr:from>
    <xdr:to>
      <xdr:col>15</xdr:col>
      <xdr:colOff>133350</xdr:colOff>
      <xdr:row>83</xdr:row>
      <xdr:rowOff>47196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17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57373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94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71003</xdr:rowOff>
    </xdr:from>
    <xdr:to>
      <xdr:col>11</xdr:col>
      <xdr:colOff>82550</xdr:colOff>
      <xdr:row>83</xdr:row>
      <xdr:rowOff>1153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12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11330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89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61075</xdr:rowOff>
    </xdr:from>
    <xdr:to>
      <xdr:col>7</xdr:col>
      <xdr:colOff>31750</xdr:colOff>
      <xdr:row>82</xdr:row>
      <xdr:rowOff>162675</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11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1402</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8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年度数値は、前年度数値を引用しているため、同じ水準である。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類似団体比では▲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％、東京都市町村平均比では▲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ラスパイレス指数とは、４月１日現在の地方公共団体の一般行政職の給料額と国家公務員行政職俸給表（一）の俸給月額とを学歴別・経験年数別に対比させて比較し、算出したもので、国を</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2116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403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73025</xdr:rowOff>
    </xdr:from>
    <xdr:to>
      <xdr:col>77</xdr:col>
      <xdr:colOff>44450</xdr:colOff>
      <xdr:row>84</xdr:row>
      <xdr:rowOff>2116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30337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73025</xdr:rowOff>
    </xdr:from>
    <xdr:to>
      <xdr:col>72</xdr:col>
      <xdr:colOff>203200</xdr:colOff>
      <xdr:row>84</xdr:row>
      <xdr:rowOff>2116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30337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22225</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4039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22225</xdr:rowOff>
    </xdr:from>
    <xdr:to>
      <xdr:col>73</xdr:col>
      <xdr:colOff>44450</xdr:colOff>
      <xdr:row>83</xdr:row>
      <xdr:rowOff>123825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134002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142875</xdr:rowOff>
    </xdr:from>
    <xdr:to>
      <xdr:col>64</xdr:col>
      <xdr:colOff>152400</xdr:colOff>
      <xdr:row>84</xdr:row>
      <xdr:rowOff>73025</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83202</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年度は前年度よりも退職者数が増加し、採用者が減少したため、前年度と比較して</a:t>
          </a:r>
          <a:r>
            <a:rPr kumimoji="1" lang="en-US" altLang="ja-JP" sz="1300" baseline="0">
              <a:latin typeface="ＭＳ Ｐゴシック" panose="020B0600070205080204" pitchFamily="50" charset="-128"/>
              <a:ea typeface="ＭＳ Ｐゴシック" panose="020B0600070205080204" pitchFamily="50" charset="-128"/>
            </a:rPr>
            <a:t>0.04</a:t>
          </a:r>
          <a:r>
            <a:rPr kumimoji="1" lang="ja-JP" altLang="en-US" sz="1300" baseline="0">
              <a:latin typeface="ＭＳ Ｐゴシック" panose="020B0600070205080204" pitchFamily="50" charset="-128"/>
              <a:ea typeface="ＭＳ Ｐゴシック" panose="020B0600070205080204" pitchFamily="50" charset="-128"/>
            </a:rPr>
            <a:t>人の減となった。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都内自治体との比較では、公立保育園・幼稚園の設置等により、人口当たりの職員数がやや多いため、今後も事務事業の民間委託や指定管理制度の導入を進めると共に、適材適所の人材配置や業務効率化により適正な定員管理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67</xdr:row>
      <xdr:rowOff>7620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7799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63319</xdr:rowOff>
    </xdr:from>
    <xdr:to>
      <xdr:col>81</xdr:col>
      <xdr:colOff>44450</xdr:colOff>
      <xdr:row>60</xdr:row>
      <xdr:rowOff>77107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35031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6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73660</xdr:rowOff>
    </xdr:from>
    <xdr:to>
      <xdr:col>77</xdr:col>
      <xdr:colOff>44450</xdr:colOff>
      <xdr:row>60</xdr:row>
      <xdr:rowOff>77107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36066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73660</xdr:rowOff>
    </xdr:from>
    <xdr:to>
      <xdr:col>72</xdr:col>
      <xdr:colOff>203200</xdr:colOff>
      <xdr:row>60</xdr:row>
      <xdr:rowOff>84001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36066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65133</xdr:rowOff>
    </xdr:from>
    <xdr:to>
      <xdr:col>73</xdr:col>
      <xdr:colOff>44450</xdr:colOff>
      <xdr:row>61</xdr:row>
      <xdr:rowOff>166733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151510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66766</xdr:rowOff>
    </xdr:from>
    <xdr:to>
      <xdr:col>68</xdr:col>
      <xdr:colOff>152400</xdr:colOff>
      <xdr:row>60</xdr:row>
      <xdr:rowOff>84001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5376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66239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12519</xdr:rowOff>
    </xdr:from>
    <xdr:to>
      <xdr:col>81</xdr:col>
      <xdr:colOff>95250</xdr:colOff>
      <xdr:row>60</xdr:row>
      <xdr:rowOff>114119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29046</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4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26307</xdr:rowOff>
    </xdr:from>
    <xdr:to>
      <xdr:col>77</xdr:col>
      <xdr:colOff>95250</xdr:colOff>
      <xdr:row>60</xdr:row>
      <xdr:rowOff>127907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138084</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8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22860</xdr:rowOff>
    </xdr:from>
    <xdr:to>
      <xdr:col>73</xdr:col>
      <xdr:colOff>44450</xdr:colOff>
      <xdr:row>60</xdr:row>
      <xdr:rowOff>124460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134637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33201</xdr:rowOff>
    </xdr:from>
    <xdr:to>
      <xdr:col>68</xdr:col>
      <xdr:colOff>203200</xdr:colOff>
      <xdr:row>60</xdr:row>
      <xdr:rowOff>134801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15966</xdr:rowOff>
    </xdr:from>
    <xdr:to>
      <xdr:col>64</xdr:col>
      <xdr:colOff>152400</xdr:colOff>
      <xdr:row>60</xdr:row>
      <xdr:rowOff>117566</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127743</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算定上の分子となる、一般会計・下水道事業会計などの元利・準元利償還金が減少したことなどにより、３か年平均で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類似団体及び全国平均と比較しても、適正な数値を維持しているが、一般会計の地方債残高が</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年度より徐々に増加してきており、今後は公共施設の耐震化・老朽化対策等が控えているため、実質公債費比率が増加する見込みである。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62593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72590"/>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34670</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62593</xdr:rowOff>
    </xdr:from>
    <xdr:to>
      <xdr:col>81</xdr:col>
      <xdr:colOff>133350</xdr:colOff>
      <xdr:row>45</xdr:row>
      <xdr:rowOff>62593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100390</xdr:rowOff>
    </xdr:from>
    <xdr:to>
      <xdr:col>81</xdr:col>
      <xdr:colOff>44450</xdr:colOff>
      <xdr:row>36</xdr:row>
      <xdr:rowOff>169333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627259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169333</xdr:rowOff>
    </xdr:from>
    <xdr:to>
      <xdr:col>77</xdr:col>
      <xdr:colOff>44450</xdr:colOff>
      <xdr:row>37</xdr:row>
      <xdr:rowOff>66826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634153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66826</xdr:rowOff>
    </xdr:from>
    <xdr:to>
      <xdr:col>72</xdr:col>
      <xdr:colOff>203200</xdr:colOff>
      <xdr:row>37</xdr:row>
      <xdr:rowOff>124278</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64104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30238</xdr:rowOff>
    </xdr:from>
    <xdr:to>
      <xdr:col>73</xdr:col>
      <xdr:colOff>44450</xdr:colOff>
      <xdr:row>40</xdr:row>
      <xdr:rowOff>131838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116615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124278</xdr:rowOff>
    </xdr:from>
    <xdr:to>
      <xdr:col>68</xdr:col>
      <xdr:colOff>152400</xdr:colOff>
      <xdr:row>38</xdr:row>
      <xdr:rowOff>33262</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646792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49590</xdr:rowOff>
    </xdr:from>
    <xdr:to>
      <xdr:col>81</xdr:col>
      <xdr:colOff>95250</xdr:colOff>
      <xdr:row>36</xdr:row>
      <xdr:rowOff>151190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142317</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14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118533</xdr:rowOff>
    </xdr:from>
    <xdr:to>
      <xdr:col>77</xdr:col>
      <xdr:colOff>95250</xdr:colOff>
      <xdr:row>37</xdr:row>
      <xdr:rowOff>48683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58860</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16026</xdr:rowOff>
    </xdr:from>
    <xdr:to>
      <xdr:col>73</xdr:col>
      <xdr:colOff>44450</xdr:colOff>
      <xdr:row>37</xdr:row>
      <xdr:rowOff>117626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127803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1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73478</xdr:rowOff>
    </xdr:from>
    <xdr:to>
      <xdr:col>68</xdr:col>
      <xdr:colOff>203200</xdr:colOff>
      <xdr:row>38</xdr:row>
      <xdr:rowOff>3628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13805</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153912</xdr:rowOff>
    </xdr:from>
    <xdr:to>
      <xdr:col>64</xdr:col>
      <xdr:colOff>152400</xdr:colOff>
      <xdr:row>38</xdr:row>
      <xdr:rowOff>84062</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94239</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前年度は５年ぶりに悪化していたが、</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年度は</a:t>
          </a:r>
          <a:r>
            <a:rPr kumimoji="1" lang="en-US" altLang="ja-JP" sz="1400">
              <a:latin typeface="ＭＳ Ｐゴシック" panose="020B0600070205080204" pitchFamily="50" charset="-128"/>
              <a:ea typeface="ＭＳ Ｐゴシック" panose="020B0600070205080204" pitchFamily="50" charset="-128"/>
            </a:rPr>
            <a:t>6.7</a:t>
          </a:r>
          <a:r>
            <a:rPr kumimoji="1" lang="ja-JP" altLang="en-US" sz="1400">
              <a:latin typeface="ＭＳ Ｐゴシック" panose="020B0600070205080204" pitchFamily="50" charset="-128"/>
              <a:ea typeface="ＭＳ Ｐゴシック" panose="020B0600070205080204" pitchFamily="50" charset="-128"/>
            </a:rPr>
            <a:t>％の改善となった。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一般会計・下水道事業会計などの公債費の減少などに伴い、将来負担額が充当可能財源等以上に減となったことなどにより、改善される結果となった。</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112466</xdr:rowOff>
    </xdr:from>
    <xdr:to>
      <xdr:col>81</xdr:col>
      <xdr:colOff>44450</xdr:colOff>
      <xdr:row>15</xdr:row>
      <xdr:rowOff>30833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512766"/>
          <a:ext cx="838200" cy="8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124900</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52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80292</xdr:rowOff>
    </xdr:from>
    <xdr:to>
      <xdr:col>77</xdr:col>
      <xdr:colOff>44450</xdr:colOff>
      <xdr:row>15</xdr:row>
      <xdr:rowOff>30833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2480592"/>
          <a:ext cx="889000" cy="1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142099</xdr:rowOff>
    </xdr:from>
    <xdr:to>
      <xdr:col>77</xdr:col>
      <xdr:colOff>95250</xdr:colOff>
      <xdr:row>15</xdr:row>
      <xdr:rowOff>72249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82426</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1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80292</xdr:rowOff>
    </xdr:from>
    <xdr:to>
      <xdr:col>72</xdr:col>
      <xdr:colOff>203200</xdr:colOff>
      <xdr:row>14</xdr:row>
      <xdr:rowOff>128552</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4805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32315</xdr:rowOff>
    </xdr:from>
    <xdr:to>
      <xdr:col>73</xdr:col>
      <xdr:colOff>44450</xdr:colOff>
      <xdr:row>15</xdr:row>
      <xdr:rowOff>133915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118692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69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128552</xdr:rowOff>
    </xdr:from>
    <xdr:to>
      <xdr:col>68</xdr:col>
      <xdr:colOff>152400</xdr:colOff>
      <xdr:row>15</xdr:row>
      <xdr:rowOff>116628</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2528852"/>
          <a:ext cx="889000" cy="15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156986</xdr:rowOff>
    </xdr:from>
    <xdr:to>
      <xdr:col>68</xdr:col>
      <xdr:colOff>203200</xdr:colOff>
      <xdr:row>16</xdr:row>
      <xdr:rowOff>87136</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71913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81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100065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84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61666</xdr:rowOff>
    </xdr:from>
    <xdr:to>
      <xdr:col>81</xdr:col>
      <xdr:colOff>95250</xdr:colOff>
      <xdr:row>14</xdr:row>
      <xdr:rowOff>163266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46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78193</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30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151483</xdr:rowOff>
    </xdr:from>
    <xdr:to>
      <xdr:col>77</xdr:col>
      <xdr:colOff>95250</xdr:colOff>
      <xdr:row>15</xdr:row>
      <xdr:rowOff>81633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55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66410</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638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29492</xdr:rowOff>
    </xdr:from>
    <xdr:to>
      <xdr:col>73</xdr:col>
      <xdr:colOff>44450</xdr:colOff>
      <xdr:row>14</xdr:row>
      <xdr:rowOff>131092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42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141269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19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77752</xdr:rowOff>
    </xdr:from>
    <xdr:to>
      <xdr:col>68</xdr:col>
      <xdr:colOff>203200</xdr:colOff>
      <xdr:row>15</xdr:row>
      <xdr:rowOff>7902</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47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18079</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24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65828</xdr:rowOff>
    </xdr:from>
    <xdr:to>
      <xdr:col>64</xdr:col>
      <xdr:colOff>152400</xdr:colOff>
      <xdr:row>15</xdr:row>
      <xdr:rowOff>167428</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6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6155</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40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184,667
181,666
27.55
68,793,009
65,584,684
2,918,692
34,394,050
34,153,665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選挙対応や期末勤勉手当の支給月数の増（</a:t>
          </a:r>
          <a:r>
            <a:rPr kumimoji="1" lang="en-US" altLang="ja-JP" sz="1300">
              <a:latin typeface="ＭＳ Ｐゴシック" panose="020B0600070205080204" pitchFamily="50" charset="-128"/>
              <a:ea typeface="ＭＳ Ｐゴシック" panose="020B0600070205080204" pitchFamily="50" charset="-128"/>
            </a:rPr>
            <a:t>4.40</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4.50</a:t>
          </a:r>
          <a:r>
            <a:rPr kumimoji="1" lang="ja-JP" altLang="en-US" sz="1300">
              <a:latin typeface="ＭＳ Ｐゴシック" panose="020B0600070205080204" pitchFamily="50" charset="-128"/>
              <a:ea typeface="ＭＳ Ｐゴシック" panose="020B0600070205080204" pitchFamily="50" charset="-128"/>
            </a:rPr>
            <a:t>月）などにより、職員給は前年度と比べ増加しているが、定年退職者の減や副市長定員減などにより、前年度と比べ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定年退職者の減など、臨時的な要因が推移の主なものであるが、経常的な職員の年齢構成や新たな行政需要等も考慮し、引き続き行政規模に見合う定員管理に努めていく。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79375</xdr:rowOff>
    </xdr:from>
    <xdr:to>
      <xdr:col>24</xdr:col>
      <xdr:colOff>25400</xdr:colOff>
      <xdr:row>41</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72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165752</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79375</xdr:rowOff>
    </xdr:from>
    <xdr:to>
      <xdr:col>24</xdr:col>
      <xdr:colOff>114300</xdr:colOff>
      <xdr:row>33</xdr:row>
      <xdr:rowOff>79375</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127000</xdr:rowOff>
    </xdr:from>
    <xdr:to>
      <xdr:col>24</xdr:col>
      <xdr:colOff>25400</xdr:colOff>
      <xdr:row>38</xdr:row>
      <xdr:rowOff>79375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987800" y="6470650"/>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134002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161925</xdr:rowOff>
    </xdr:from>
    <xdr:to>
      <xdr:col>24</xdr:col>
      <xdr:colOff>76200</xdr:colOff>
      <xdr:row>38</xdr:row>
      <xdr:rowOff>92075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79375</xdr:rowOff>
    </xdr:from>
    <xdr:to>
      <xdr:col>19</xdr:col>
      <xdr:colOff>187325</xdr:colOff>
      <xdr:row>38</xdr:row>
      <xdr:rowOff>79375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594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28575</xdr:rowOff>
    </xdr:from>
    <xdr:to>
      <xdr:col>20</xdr:col>
      <xdr:colOff>38100</xdr:colOff>
      <xdr:row>38</xdr:row>
      <xdr:rowOff>130175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140352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31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155575</xdr:rowOff>
    </xdr:from>
    <xdr:to>
      <xdr:col>15</xdr:col>
      <xdr:colOff>98425</xdr:colOff>
      <xdr:row>38</xdr:row>
      <xdr:rowOff>79375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4992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38100</xdr:rowOff>
    </xdr:from>
    <xdr:to>
      <xdr:col>15</xdr:col>
      <xdr:colOff>149225</xdr:colOff>
      <xdr:row>37</xdr:row>
      <xdr:rowOff>139700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149877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155575</xdr:rowOff>
    </xdr:from>
    <xdr:to>
      <xdr:col>11</xdr:col>
      <xdr:colOff>9525</xdr:colOff>
      <xdr:row>39</xdr:row>
      <xdr:rowOff>60325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499225"/>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152400</xdr:rowOff>
    </xdr:from>
    <xdr:to>
      <xdr:col>11</xdr:col>
      <xdr:colOff>60325</xdr:colOff>
      <xdr:row>38</xdr:row>
      <xdr:rowOff>82550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67327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142875</xdr:rowOff>
    </xdr:from>
    <xdr:to>
      <xdr:col>6</xdr:col>
      <xdr:colOff>171450</xdr:colOff>
      <xdr:row>38</xdr:row>
      <xdr:rowOff>73025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48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83202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25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76200</xdr:rowOff>
    </xdr:from>
    <xdr:to>
      <xdr:col>24</xdr:col>
      <xdr:colOff>76200</xdr:colOff>
      <xdr:row>38</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92727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28575</xdr:rowOff>
    </xdr:from>
    <xdr:to>
      <xdr:col>20</xdr:col>
      <xdr:colOff>38100</xdr:colOff>
      <xdr:row>38</xdr:row>
      <xdr:rowOff>130175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5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114952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63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28575</xdr:rowOff>
    </xdr:from>
    <xdr:to>
      <xdr:col>15</xdr:col>
      <xdr:colOff>149225</xdr:colOff>
      <xdr:row>38</xdr:row>
      <xdr:rowOff>130175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5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114952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63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104775</xdr:rowOff>
    </xdr:from>
    <xdr:to>
      <xdr:col>11</xdr:col>
      <xdr:colOff>60325</xdr:colOff>
      <xdr:row>38</xdr:row>
      <xdr:rowOff>34925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45102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21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9525</xdr:rowOff>
    </xdr:from>
    <xdr:to>
      <xdr:col>6</xdr:col>
      <xdr:colOff>171450</xdr:colOff>
      <xdr:row>39</xdr:row>
      <xdr:rowOff>111125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6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95902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78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物件費自体は増加しているが、経常経費一般財源の増により、前年度から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市民窓口業務の委託拡充や学校ＩＣＴの整備などを始め、経常的経費増が継続している。</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101854</xdr:rowOff>
    </xdr:from>
    <xdr:to>
      <xdr:col>82</xdr:col>
      <xdr:colOff>107950</xdr:colOff>
      <xdr:row>19</xdr:row>
      <xdr:rowOff>143002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07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16781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101854</xdr:rowOff>
    </xdr:from>
    <xdr:to>
      <xdr:col>82</xdr:col>
      <xdr:colOff>196850</xdr:colOff>
      <xdr:row>13</xdr:row>
      <xdr:rowOff>101854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10414</xdr:rowOff>
    </xdr:from>
    <xdr:to>
      <xdr:col>82</xdr:col>
      <xdr:colOff>107950</xdr:colOff>
      <xdr:row>15</xdr:row>
      <xdr:rowOff>19558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821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9415</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145288</xdr:rowOff>
    </xdr:from>
    <xdr:to>
      <xdr:col>78</xdr:col>
      <xdr:colOff>69850</xdr:colOff>
      <xdr:row>15</xdr:row>
      <xdr:rowOff>19558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455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131572</xdr:rowOff>
    </xdr:from>
    <xdr:to>
      <xdr:col>73</xdr:col>
      <xdr:colOff>180975</xdr:colOff>
      <xdr:row>14</xdr:row>
      <xdr:rowOff>145288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318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126492</xdr:rowOff>
    </xdr:from>
    <xdr:to>
      <xdr:col>74</xdr:col>
      <xdr:colOff>31750</xdr:colOff>
      <xdr:row>15</xdr:row>
      <xdr:rowOff>56642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41419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1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131572</xdr:rowOff>
    </xdr:from>
    <xdr:to>
      <xdr:col>69</xdr:col>
      <xdr:colOff>92075</xdr:colOff>
      <xdr:row>14</xdr:row>
      <xdr:rowOff>140716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5318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131064</xdr:rowOff>
    </xdr:from>
    <xdr:to>
      <xdr:col>69</xdr:col>
      <xdr:colOff>142875</xdr:colOff>
      <xdr:row>15</xdr:row>
      <xdr:rowOff>61214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45991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27703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131064</xdr:rowOff>
    </xdr:from>
    <xdr:to>
      <xdr:col>82</xdr:col>
      <xdr:colOff>158750</xdr:colOff>
      <xdr:row>15</xdr:row>
      <xdr:rowOff>61214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147591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140208</xdr:rowOff>
    </xdr:from>
    <xdr:to>
      <xdr:col>78</xdr:col>
      <xdr:colOff>120650</xdr:colOff>
      <xdr:row>15</xdr:row>
      <xdr:rowOff>70358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80535</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0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94488</xdr:rowOff>
    </xdr:from>
    <xdr:to>
      <xdr:col>74</xdr:col>
      <xdr:colOff>31750</xdr:colOff>
      <xdr:row>15</xdr:row>
      <xdr:rowOff>24638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34815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80772</xdr:rowOff>
    </xdr:from>
    <xdr:to>
      <xdr:col>69</xdr:col>
      <xdr:colOff>142875</xdr:colOff>
      <xdr:row>15</xdr:row>
      <xdr:rowOff>10922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21099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4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89916</xdr:rowOff>
    </xdr:from>
    <xdr:to>
      <xdr:col>65</xdr:col>
      <xdr:colOff>53975</xdr:colOff>
      <xdr:row>15</xdr:row>
      <xdr:rowOff>20066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9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30243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5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高齢化の進展や医療の高度化などに伴う生活保護費や障害者自立支援給付の増、保育園の定員拡大や単価増に伴う民間保育施設への給付費増などにより、継続的に増加している。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49.1</a:t>
          </a:r>
          <a:r>
            <a:rPr kumimoji="1" lang="ja-JP" altLang="en-US" sz="1300">
              <a:latin typeface="ＭＳ Ｐゴシック" panose="020B0600070205080204" pitchFamily="50" charset="-128"/>
              <a:ea typeface="ＭＳ Ｐゴシック" panose="020B0600070205080204" pitchFamily="50" charset="-128"/>
            </a:rPr>
            <a:t>億増、</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33.3</a:t>
          </a:r>
          <a:r>
            <a:rPr kumimoji="1" lang="ja-JP" altLang="en-US" sz="1300">
              <a:latin typeface="ＭＳ Ｐゴシック" panose="020B0600070205080204" pitchFamily="50" charset="-128"/>
              <a:ea typeface="ＭＳ Ｐゴシック" panose="020B0600070205080204" pitchFamily="50" charset="-128"/>
            </a:rPr>
            <a:t>億増と伸び方は緩やかになってきているが、今後も少子高齢化の進展等から将来にわたり増加することが想定される。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9187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58</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472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57</xdr:row>
      <xdr:rowOff>31750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47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19050</xdr:rowOff>
    </xdr:from>
    <xdr:to>
      <xdr:col>24</xdr:col>
      <xdr:colOff>76200</xdr:colOff>
      <xdr:row>58</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その他に係る経常収支比率においては、国による下水道事業の公債費繰出の基準変更に伴い、繰出金にかかる経常経費充当一般財源が大幅に縮小したことで、前年度比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上記繰出金については、国による基準変更という臨時的事象により大幅減ではあるものの、高齢化の進展・医療の高度化に伴い、継続的に増加している。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696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58</xdr:row>
      <xdr:rowOff>105228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44528"/>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29028</xdr:rowOff>
    </xdr:from>
    <xdr:to>
      <xdr:col>78</xdr:col>
      <xdr:colOff>69850</xdr:colOff>
      <xdr:row>58</xdr:row>
      <xdr:rowOff>105228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973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113393</xdr:rowOff>
    </xdr:from>
    <xdr:to>
      <xdr:col>73</xdr:col>
      <xdr:colOff>180975</xdr:colOff>
      <xdr:row>58</xdr:row>
      <xdr:rowOff>29028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86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168728</xdr:rowOff>
    </xdr:from>
    <xdr:to>
      <xdr:col>74</xdr:col>
      <xdr:colOff>31750</xdr:colOff>
      <xdr:row>57</xdr:row>
      <xdr:rowOff>98878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109055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113393</xdr:rowOff>
    </xdr:from>
    <xdr:to>
      <xdr:col>69</xdr:col>
      <xdr:colOff>92075</xdr:colOff>
      <xdr:row>57</xdr:row>
      <xdr:rowOff>135165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886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65512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109055</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54428</xdr:rowOff>
    </xdr:from>
    <xdr:to>
      <xdr:col>78</xdr:col>
      <xdr:colOff>120650</xdr:colOff>
      <xdr:row>58</xdr:row>
      <xdr:rowOff>156028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140805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149678</xdr:rowOff>
    </xdr:from>
    <xdr:to>
      <xdr:col>74</xdr:col>
      <xdr:colOff>31750</xdr:colOff>
      <xdr:row>58</xdr:row>
      <xdr:rowOff>79828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64605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62593</xdr:rowOff>
    </xdr:from>
    <xdr:to>
      <xdr:col>69</xdr:col>
      <xdr:colOff>142875</xdr:colOff>
      <xdr:row>57</xdr:row>
      <xdr:rowOff>164193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市立病院事業会計負担金の増や認証保育所等の保護者負担軽減のための補助金の増加はあるが、経常一般財源も相対的に増加していることから、経常収支比率で比較すると、前年度と同程度の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市立病院の設置などから類似団体と比較して高い水準となっている。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67128</xdr:rowOff>
    </xdr:from>
    <xdr:to>
      <xdr:col>82</xdr:col>
      <xdr:colOff>107950</xdr:colOff>
      <xdr:row>41</xdr:row>
      <xdr:rowOff>113393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5535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153505</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67128</xdr:rowOff>
    </xdr:from>
    <xdr:to>
      <xdr:col>82</xdr:col>
      <xdr:colOff>196850</xdr:colOff>
      <xdr:row>32</xdr:row>
      <xdr:rowOff>67128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159657</xdr:rowOff>
    </xdr:from>
    <xdr:to>
      <xdr:col>82</xdr:col>
      <xdr:colOff>107950</xdr:colOff>
      <xdr:row>38</xdr:row>
      <xdr:rowOff>159657</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674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199</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0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105228</xdr:rowOff>
    </xdr:from>
    <xdr:to>
      <xdr:col>78</xdr:col>
      <xdr:colOff>69850</xdr:colOff>
      <xdr:row>38</xdr:row>
      <xdr:rowOff>159657</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620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166007</xdr:rowOff>
    </xdr:from>
    <xdr:to>
      <xdr:col>78</xdr:col>
      <xdr:colOff>120650</xdr:colOff>
      <xdr:row>36</xdr:row>
      <xdr:rowOff>96157</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106334</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72572</xdr:rowOff>
    </xdr:from>
    <xdr:to>
      <xdr:col>73</xdr:col>
      <xdr:colOff>180975</xdr:colOff>
      <xdr:row>38</xdr:row>
      <xdr:rowOff>105228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587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70757</xdr:rowOff>
    </xdr:from>
    <xdr:to>
      <xdr:col>74</xdr:col>
      <xdr:colOff>31750</xdr:colOff>
      <xdr:row>37</xdr:row>
      <xdr:rowOff>907</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11084</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72572</xdr:rowOff>
    </xdr:from>
    <xdr:to>
      <xdr:col>69</xdr:col>
      <xdr:colOff>92075</xdr:colOff>
      <xdr:row>38</xdr:row>
      <xdr:rowOff>127000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587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108857</xdr:rowOff>
    </xdr:from>
    <xdr:to>
      <xdr:col>82</xdr:col>
      <xdr:colOff>158750</xdr:colOff>
      <xdr:row>39</xdr:row>
      <xdr:rowOff>39007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80934</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108857</xdr:rowOff>
    </xdr:from>
    <xdr:to>
      <xdr:col>78</xdr:col>
      <xdr:colOff>120650</xdr:colOff>
      <xdr:row>39</xdr:row>
      <xdr:rowOff>39007</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23784</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71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54428</xdr:rowOff>
    </xdr:from>
    <xdr:to>
      <xdr:col>74</xdr:col>
      <xdr:colOff>31750</xdr:colOff>
      <xdr:row>38</xdr:row>
      <xdr:rowOff>156028</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140805</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21772</xdr:rowOff>
    </xdr:from>
    <xdr:to>
      <xdr:col>69</xdr:col>
      <xdr:colOff>142875</xdr:colOff>
      <xdr:row>38</xdr:row>
      <xdr:rowOff>123372</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108149</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162577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en-US" altLang="ja-JP" sz="1300" b="0" i="0" baseline="0">
              <a:solidFill>
                <a:schemeClr val="dk1"/>
              </a:solidFill>
              <a:effectLst/>
              <a:latin typeface="ＭＳ Ｐゴシック" pitchFamily="50" charset="-128"/>
              <a:ea typeface="ＭＳ Ｐゴシック" pitchFamily="50" charset="-128"/>
              <a:cs typeface="+mn-cs"/>
            </a:rPr>
            <a:t>25</a:t>
          </a:r>
          <a:r>
            <a:rPr lang="ja-JP" altLang="en-US" sz="1300" b="0" i="0" baseline="0">
              <a:solidFill>
                <a:schemeClr val="dk1"/>
              </a:solidFill>
              <a:effectLst/>
              <a:latin typeface="ＭＳ Ｐゴシック" pitchFamily="50" charset="-128"/>
              <a:ea typeface="ＭＳ Ｐゴシック" pitchFamily="50" charset="-128"/>
              <a:cs typeface="+mn-cs"/>
            </a:rPr>
            <a:t>年度</a:t>
          </a:r>
          <a:r>
            <a:rPr lang="ja-JP" altLang="ja-JP" sz="1300" b="0" i="0" baseline="0">
              <a:solidFill>
                <a:schemeClr val="dk1"/>
              </a:solidFill>
              <a:effectLst/>
              <a:latin typeface="ＭＳ Ｐゴシック" pitchFamily="50" charset="-128"/>
              <a:ea typeface="ＭＳ Ｐゴシック" pitchFamily="50" charset="-128"/>
              <a:cs typeface="+mn-cs"/>
            </a:rPr>
            <a:t>に借り入れた臨時財政対策債の元金償還開始などによ</a:t>
          </a:r>
          <a:r>
            <a:rPr lang="ja-JP" altLang="en-US" sz="1300" b="0" i="0" baseline="0">
              <a:solidFill>
                <a:schemeClr val="dk1"/>
              </a:solidFill>
              <a:effectLst/>
              <a:latin typeface="ＭＳ Ｐゴシック" pitchFamily="50" charset="-128"/>
              <a:ea typeface="ＭＳ Ｐゴシック" pitchFamily="50" charset="-128"/>
              <a:cs typeface="+mn-cs"/>
            </a:rPr>
            <a:t>り</a:t>
          </a:r>
          <a:r>
            <a:rPr kumimoji="1" lang="ja-JP" altLang="en-US" sz="1300">
              <a:latin typeface="ＭＳ Ｐゴシック" panose="020B0600070205080204" pitchFamily="50" charset="-128"/>
              <a:ea typeface="ＭＳ Ｐゴシック" panose="020B0600070205080204" pitchFamily="50" charset="-128"/>
            </a:rPr>
            <a:t>公債費自体は増加しているが、市税を始めとする経常一般財源の増のため、前年度から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のところは過年度借入の償還完了や新たな市債借入の抑制などから公債費自体は減少してきてはいるが、今後は公共施設の耐震化、老朽化対策等に伴い、元利償還金が増加傾向になるものと考えられ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123190</xdr:rowOff>
    </xdr:from>
    <xdr:to>
      <xdr:col>24</xdr:col>
      <xdr:colOff>25400</xdr:colOff>
      <xdr:row>81</xdr:row>
      <xdr:rowOff>1270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6390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38117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123190</xdr:rowOff>
    </xdr:from>
    <xdr:to>
      <xdr:col>24</xdr:col>
      <xdr:colOff>114300</xdr:colOff>
      <xdr:row>73</xdr:row>
      <xdr:rowOff>123190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74</xdr:row>
      <xdr:rowOff>119380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2791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111760</xdr:rowOff>
    </xdr:from>
    <xdr:to>
      <xdr:col>19</xdr:col>
      <xdr:colOff>187325</xdr:colOff>
      <xdr:row>74</xdr:row>
      <xdr:rowOff>119380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3098800" y="12799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111760</xdr:rowOff>
    </xdr:from>
    <xdr:to>
      <xdr:col>15</xdr:col>
      <xdr:colOff>98425</xdr:colOff>
      <xdr:row>75</xdr:row>
      <xdr:rowOff>31750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2799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170197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130810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2890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53340</xdr:rowOff>
    </xdr:from>
    <xdr:to>
      <xdr:col>24</xdr:col>
      <xdr:colOff>76200</xdr:colOff>
      <xdr:row>74</xdr:row>
      <xdr:rowOff>154940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69867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68580</xdr:rowOff>
    </xdr:from>
    <xdr:to>
      <xdr:col>20</xdr:col>
      <xdr:colOff>38100</xdr:colOff>
      <xdr:row>74</xdr:row>
      <xdr:rowOff>170180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8907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52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60960</xdr:rowOff>
    </xdr:from>
    <xdr:to>
      <xdr:col>15</xdr:col>
      <xdr:colOff>149225</xdr:colOff>
      <xdr:row>74</xdr:row>
      <xdr:rowOff>162560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1287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92727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80010</xdr:rowOff>
    </xdr:from>
    <xdr:to>
      <xdr:col>6</xdr:col>
      <xdr:colOff>171450</xdr:colOff>
      <xdr:row>76</xdr:row>
      <xdr:rowOff>10161</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20337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年度は類似団体においても、前年度比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％減少している中で、当市においても、前年度比</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経常一般財源の分母となる歳入においては、法人市民税が大幅増となったほか、臨時財政対策債の発行増などにより増加している。また、分子となる歳出においては、</a:t>
          </a:r>
          <a:r>
            <a:rPr lang="ja-JP" altLang="ja-JP" sz="1300" b="0" i="0" baseline="0">
              <a:solidFill>
                <a:schemeClr val="dk1"/>
              </a:solidFill>
              <a:effectLst/>
              <a:latin typeface="+mn-lt"/>
              <a:ea typeface="+mn-ea"/>
              <a:cs typeface="+mn-cs"/>
            </a:rPr>
            <a:t>国による下水道事業の公債費繰出の基準変更などによ</a:t>
          </a:r>
          <a:r>
            <a:rPr lang="ja-JP" altLang="en-US" sz="1300" b="0" i="0" baseline="0">
              <a:solidFill>
                <a:schemeClr val="dk1"/>
              </a:solidFill>
              <a:effectLst/>
              <a:latin typeface="+mn-lt"/>
              <a:ea typeface="+mn-ea"/>
              <a:cs typeface="+mn-cs"/>
            </a:rPr>
            <a:t>り繰出金減が影響している。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62230</xdr:rowOff>
    </xdr:from>
    <xdr:to>
      <xdr:col>82</xdr:col>
      <xdr:colOff>107950</xdr:colOff>
      <xdr:row>80</xdr:row>
      <xdr:rowOff>142239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5780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148607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62230</xdr:rowOff>
    </xdr:from>
    <xdr:to>
      <xdr:col>82</xdr:col>
      <xdr:colOff>196850</xdr:colOff>
      <xdr:row>73</xdr:row>
      <xdr:rowOff>62230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79</xdr:row>
      <xdr:rowOff>107950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362939"/>
          <a:ext cx="8382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168927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79</xdr:row>
      <xdr:rowOff>107950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50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31750</xdr:rowOff>
    </xdr:from>
    <xdr:to>
      <xdr:col>73</xdr:col>
      <xdr:colOff>180975</xdr:colOff>
      <xdr:row>78</xdr:row>
      <xdr:rowOff>127000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2334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64770</xdr:rowOff>
    </xdr:from>
    <xdr:to>
      <xdr:col>74</xdr:col>
      <xdr:colOff>31750</xdr:colOff>
      <xdr:row>75</xdr:row>
      <xdr:rowOff>166370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31750</xdr:rowOff>
    </xdr:from>
    <xdr:to>
      <xdr:col>69</xdr:col>
      <xdr:colOff>92075</xdr:colOff>
      <xdr:row>78</xdr:row>
      <xdr:rowOff>149861</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flipV="1">
          <a:off x="13004800" y="13233400"/>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57150</xdr:rowOff>
    </xdr:from>
    <xdr:to>
      <xdr:col>69</xdr:col>
      <xdr:colOff>142875</xdr:colOff>
      <xdr:row>75</xdr:row>
      <xdr:rowOff>158750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57150</xdr:rowOff>
    </xdr:from>
    <xdr:to>
      <xdr:col>78</xdr:col>
      <xdr:colOff>120650</xdr:colOff>
      <xdr:row>79</xdr:row>
      <xdr:rowOff>158750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143527</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152400</xdr:rowOff>
    </xdr:from>
    <xdr:to>
      <xdr:col>69</xdr:col>
      <xdr:colOff>142875</xdr:colOff>
      <xdr:row>77</xdr:row>
      <xdr:rowOff>82550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101656</xdr:rowOff>
    </xdr:from>
    <xdr:to>
      <xdr:col>29</xdr:col>
      <xdr:colOff>127000</xdr:colOff>
      <xdr:row>20</xdr:row>
      <xdr:rowOff>105085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35231"/>
          <a:ext cx="0" cy="1546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77162</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105085</xdr:rowOff>
    </xdr:from>
    <xdr:to>
      <xdr:col>30</xdr:col>
      <xdr:colOff>25400</xdr:colOff>
      <xdr:row>20</xdr:row>
      <xdr:rowOff>105085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1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16583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101656</xdr:rowOff>
    </xdr:from>
    <xdr:to>
      <xdr:col>30</xdr:col>
      <xdr:colOff>25400</xdr:colOff>
      <xdr:row>11</xdr:row>
      <xdr:rowOff>101656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3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42494</xdr:rowOff>
    </xdr:from>
    <xdr:to>
      <xdr:col>29</xdr:col>
      <xdr:colOff>127000</xdr:colOff>
      <xdr:row>17</xdr:row>
      <xdr:rowOff>48026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04769"/>
          <a:ext cx="647700" cy="5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102953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22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86426</xdr:rowOff>
    </xdr:from>
    <xdr:to>
      <xdr:col>29</xdr:col>
      <xdr:colOff>177800</xdr:colOff>
      <xdr:row>17</xdr:row>
      <xdr:rowOff>16576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48026</xdr:rowOff>
    </xdr:from>
    <xdr:to>
      <xdr:col>26</xdr:col>
      <xdr:colOff>50800</xdr:colOff>
      <xdr:row>17</xdr:row>
      <xdr:rowOff>80716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10301"/>
          <a:ext cx="698500" cy="32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106177</xdr:rowOff>
    </xdr:from>
    <xdr:to>
      <xdr:col>26</xdr:col>
      <xdr:colOff>101600</xdr:colOff>
      <xdr:row>17</xdr:row>
      <xdr:rowOff>36327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46504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65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80716</xdr:rowOff>
    </xdr:from>
    <xdr:to>
      <xdr:col>22</xdr:col>
      <xdr:colOff>114300</xdr:colOff>
      <xdr:row>17</xdr:row>
      <xdr:rowOff>151079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42991"/>
          <a:ext cx="698500" cy="7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6736</xdr:rowOff>
    </xdr:from>
    <xdr:to>
      <xdr:col>22</xdr:col>
      <xdr:colOff>165100</xdr:colOff>
      <xdr:row>17</xdr:row>
      <xdr:rowOff>108336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118513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3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142850</xdr:rowOff>
    </xdr:from>
    <xdr:to>
      <xdr:col>18</xdr:col>
      <xdr:colOff>177800</xdr:colOff>
      <xdr:row>17</xdr:row>
      <xdr:rowOff>151079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105125"/>
          <a:ext cx="698500" cy="8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80017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163144</xdr:rowOff>
    </xdr:from>
    <xdr:to>
      <xdr:col>29</xdr:col>
      <xdr:colOff>177800</xdr:colOff>
      <xdr:row>17</xdr:row>
      <xdr:rowOff>93294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53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135221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2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168676</xdr:rowOff>
    </xdr:from>
    <xdr:to>
      <xdr:col>26</xdr:col>
      <xdr:colOff>101600</xdr:colOff>
      <xdr:row>17</xdr:row>
      <xdr:rowOff>98826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59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83603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45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29916</xdr:rowOff>
    </xdr:from>
    <xdr:to>
      <xdr:col>22</xdr:col>
      <xdr:colOff>165100</xdr:colOff>
      <xdr:row>17</xdr:row>
      <xdr:rowOff>131516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92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116293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7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100279</xdr:rowOff>
    </xdr:from>
    <xdr:to>
      <xdr:col>19</xdr:col>
      <xdr:colOff>38100</xdr:colOff>
      <xdr:row>18</xdr:row>
      <xdr:rowOff>30429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62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15206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4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92050</xdr:rowOff>
    </xdr:from>
    <xdr:to>
      <xdr:col>15</xdr:col>
      <xdr:colOff>101600</xdr:colOff>
      <xdr:row>18</xdr:row>
      <xdr:rowOff>22200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54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4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291135</xdr:rowOff>
    </xdr:from>
    <xdr:to>
      <xdr:col>29</xdr:col>
      <xdr:colOff>127000</xdr:colOff>
      <xdr:row>37</xdr:row>
      <xdr:rowOff>208458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15685"/>
          <a:ext cx="0" cy="11174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218635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4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208458</xdr:rowOff>
    </xdr:from>
    <xdr:to>
      <xdr:col>30</xdr:col>
      <xdr:colOff>25400</xdr:colOff>
      <xdr:row>37</xdr:row>
      <xdr:rowOff>208458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31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34612</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291135</xdr:rowOff>
    </xdr:from>
    <xdr:to>
      <xdr:col>30</xdr:col>
      <xdr:colOff>25400</xdr:colOff>
      <xdr:row>33</xdr:row>
      <xdr:rowOff>291135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15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173063</xdr:rowOff>
    </xdr:from>
    <xdr:to>
      <xdr:col>29</xdr:col>
      <xdr:colOff>127000</xdr:colOff>
      <xdr:row>37</xdr:row>
      <xdr:rowOff>208458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297763"/>
          <a:ext cx="647700" cy="35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119625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29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274548</xdr:rowOff>
    </xdr:from>
    <xdr:to>
      <xdr:col>29</xdr:col>
      <xdr:colOff>177800</xdr:colOff>
      <xdr:row>36</xdr:row>
      <xdr:rowOff>33248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97968</xdr:rowOff>
    </xdr:from>
    <xdr:to>
      <xdr:col>26</xdr:col>
      <xdr:colOff>50800</xdr:colOff>
      <xdr:row>37</xdr:row>
      <xdr:rowOff>173063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222668"/>
          <a:ext cx="698500" cy="75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272948</xdr:rowOff>
    </xdr:from>
    <xdr:to>
      <xdr:col>26</xdr:col>
      <xdr:colOff>101600</xdr:colOff>
      <xdr:row>36</xdr:row>
      <xdr:rowOff>31648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41825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652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97968</xdr:rowOff>
    </xdr:from>
    <xdr:to>
      <xdr:col>22</xdr:col>
      <xdr:colOff>114300</xdr:colOff>
      <xdr:row>37</xdr:row>
      <xdr:rowOff>103074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222668"/>
          <a:ext cx="698500" cy="5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245745</xdr:rowOff>
    </xdr:from>
    <xdr:to>
      <xdr:col>22</xdr:col>
      <xdr:colOff>165100</xdr:colOff>
      <xdr:row>36</xdr:row>
      <xdr:rowOff>4445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14622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2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55676</xdr:rowOff>
    </xdr:from>
    <xdr:to>
      <xdr:col>18</xdr:col>
      <xdr:colOff>177800</xdr:colOff>
      <xdr:row>37</xdr:row>
      <xdr:rowOff>103074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80376"/>
          <a:ext cx="698500" cy="47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214961</xdr:rowOff>
    </xdr:from>
    <xdr:to>
      <xdr:col>19</xdr:col>
      <xdr:colOff>38100</xdr:colOff>
      <xdr:row>35</xdr:row>
      <xdr:rowOff>316561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326738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160210</xdr:rowOff>
    </xdr:from>
    <xdr:to>
      <xdr:col>15</xdr:col>
      <xdr:colOff>101600</xdr:colOff>
      <xdr:row>35</xdr:row>
      <xdr:rowOff>261810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271987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157658</xdr:rowOff>
    </xdr:from>
    <xdr:to>
      <xdr:col>29</xdr:col>
      <xdr:colOff>177800</xdr:colOff>
      <xdr:row>37</xdr:row>
      <xdr:rowOff>259258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282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66235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9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122263</xdr:rowOff>
    </xdr:from>
    <xdr:to>
      <xdr:col>26</xdr:col>
      <xdr:colOff>101600</xdr:colOff>
      <xdr:row>37</xdr:row>
      <xdr:rowOff>223863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46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208640</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47168</xdr:rowOff>
    </xdr:from>
    <xdr:to>
      <xdr:col>22</xdr:col>
      <xdr:colOff>165100</xdr:colOff>
      <xdr:row>37</xdr:row>
      <xdr:rowOff>148768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71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133545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5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52274</xdr:rowOff>
    </xdr:from>
    <xdr:to>
      <xdr:col>19</xdr:col>
      <xdr:colOff>38100</xdr:colOff>
      <xdr:row>37</xdr:row>
      <xdr:rowOff>153874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76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138651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6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4876</xdr:rowOff>
    </xdr:from>
    <xdr:to>
      <xdr:col>15</xdr:col>
      <xdr:colOff>101600</xdr:colOff>
      <xdr:row>37</xdr:row>
      <xdr:rowOff>106476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29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91253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1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184,667
181,666
27.55
68,793,009
65,584,684
2,918,692
34,394,050
34,153,665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127317</xdr:rowOff>
    </xdr:from>
    <xdr:to>
      <xdr:col>24</xdr:col>
      <xdr:colOff>62865</xdr:colOff>
      <xdr:row>39</xdr:row>
      <xdr:rowOff>10731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2267"/>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14558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10731</xdr:rowOff>
    </xdr:from>
    <xdr:to>
      <xdr:col>24</xdr:col>
      <xdr:colOff>152400</xdr:colOff>
      <xdr:row>39</xdr:row>
      <xdr:rowOff>10731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73994</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127317</xdr:rowOff>
    </xdr:from>
    <xdr:to>
      <xdr:col>24</xdr:col>
      <xdr:colOff>152400</xdr:colOff>
      <xdr:row>31</xdr:row>
      <xdr:rowOff>127317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67310</xdr:rowOff>
    </xdr:from>
    <xdr:to>
      <xdr:col>24</xdr:col>
      <xdr:colOff>63500</xdr:colOff>
      <xdr:row>36</xdr:row>
      <xdr:rowOff>88646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39510"/>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88269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7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65392</xdr:rowOff>
    </xdr:from>
    <xdr:to>
      <xdr:col>24</xdr:col>
      <xdr:colOff>114300</xdr:colOff>
      <xdr:row>35</xdr:row>
      <xdr:rowOff>166992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34430</xdr:rowOff>
    </xdr:from>
    <xdr:to>
      <xdr:col>19</xdr:col>
      <xdr:colOff>177800</xdr:colOff>
      <xdr:row>36</xdr:row>
      <xdr:rowOff>67310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06630"/>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62763</xdr:rowOff>
    </xdr:from>
    <xdr:to>
      <xdr:col>20</xdr:col>
      <xdr:colOff>38100</xdr:colOff>
      <xdr:row>35</xdr:row>
      <xdr:rowOff>164363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9440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34430</xdr:rowOff>
    </xdr:from>
    <xdr:to>
      <xdr:col>15</xdr:col>
      <xdr:colOff>50800</xdr:colOff>
      <xdr:row>36</xdr:row>
      <xdr:rowOff>111811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06630"/>
          <a:ext cx="889000" cy="7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xdr:rowOff>
    </xdr:from>
    <xdr:to>
      <xdr:col>15</xdr:col>
      <xdr:colOff>101600</xdr:colOff>
      <xdr:row>35</xdr:row>
      <xdr:rowOff>102641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119168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7684</xdr:rowOff>
    </xdr:from>
    <xdr:to>
      <xdr:col>10</xdr:col>
      <xdr:colOff>114300</xdr:colOff>
      <xdr:row>36</xdr:row>
      <xdr:rowOff>111811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79884"/>
          <a:ext cx="889000" cy="10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149534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138676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37846</xdr:rowOff>
    </xdr:from>
    <xdr:to>
      <xdr:col>24</xdr:col>
      <xdr:colOff>114300</xdr:colOff>
      <xdr:row>36</xdr:row>
      <xdr:rowOff>139446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16273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8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16510</xdr:rowOff>
    </xdr:from>
    <xdr:to>
      <xdr:col>20</xdr:col>
      <xdr:colOff>38100</xdr:colOff>
      <xdr:row>36</xdr:row>
      <xdr:rowOff>118110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109237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8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155080</xdr:rowOff>
    </xdr:from>
    <xdr:to>
      <xdr:col>15</xdr:col>
      <xdr:colOff>101600</xdr:colOff>
      <xdr:row>36</xdr:row>
      <xdr:rowOff>85230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76357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4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61011</xdr:rowOff>
    </xdr:from>
    <xdr:to>
      <xdr:col>10</xdr:col>
      <xdr:colOff>165100</xdr:colOff>
      <xdr:row>36</xdr:row>
      <xdr:rowOff>162611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153738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128334</xdr:rowOff>
    </xdr:from>
    <xdr:to>
      <xdr:col>6</xdr:col>
      <xdr:colOff>38100</xdr:colOff>
      <xdr:row>36</xdr:row>
      <xdr:rowOff>58484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2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49611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4597</xdr:rowOff>
    </xdr:from>
    <xdr:to>
      <xdr:col>24</xdr:col>
      <xdr:colOff>62865</xdr:colOff>
      <xdr:row>59</xdr:row>
      <xdr:rowOff>30950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77097"/>
          <a:ext cx="1270" cy="1569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34777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30950</xdr:rowOff>
    </xdr:from>
    <xdr:to>
      <xdr:col>24</xdr:col>
      <xdr:colOff>152400</xdr:colOff>
      <xdr:row>59</xdr:row>
      <xdr:rowOff>30950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122724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4597</xdr:rowOff>
    </xdr:from>
    <xdr:to>
      <xdr:col>24</xdr:col>
      <xdr:colOff>152400</xdr:colOff>
      <xdr:row>50</xdr:row>
      <xdr:rowOff>4597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7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94005</xdr:rowOff>
    </xdr:from>
    <xdr:to>
      <xdr:col>24</xdr:col>
      <xdr:colOff>63500</xdr:colOff>
      <xdr:row>57</xdr:row>
      <xdr:rowOff>96024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66655"/>
          <a:ext cx="8382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37482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8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14605</xdr:rowOff>
    </xdr:from>
    <xdr:to>
      <xdr:col>24</xdr:col>
      <xdr:colOff>114300</xdr:colOff>
      <xdr:row>57</xdr:row>
      <xdr:rowOff>116205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96024</xdr:rowOff>
    </xdr:from>
    <xdr:to>
      <xdr:col>19</xdr:col>
      <xdr:colOff>177800</xdr:colOff>
      <xdr:row>57</xdr:row>
      <xdr:rowOff>123787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68674"/>
          <a:ext cx="889000" cy="2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97498</xdr:rowOff>
    </xdr:from>
    <xdr:to>
      <xdr:col>20</xdr:col>
      <xdr:colOff>38100</xdr:colOff>
      <xdr:row>57</xdr:row>
      <xdr:rowOff>27648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9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44175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123787</xdr:rowOff>
    </xdr:from>
    <xdr:to>
      <xdr:col>15</xdr:col>
      <xdr:colOff>50800</xdr:colOff>
      <xdr:row>57</xdr:row>
      <xdr:rowOff>163119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96437"/>
          <a:ext cx="889000" cy="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56362</xdr:rowOff>
    </xdr:from>
    <xdr:to>
      <xdr:col>15</xdr:col>
      <xdr:colOff>101600</xdr:colOff>
      <xdr:row>57</xdr:row>
      <xdr:rowOff>157962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3039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0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163119</xdr:rowOff>
    </xdr:from>
    <xdr:to>
      <xdr:col>10</xdr:col>
      <xdr:colOff>114300</xdr:colOff>
      <xdr:row>58</xdr:row>
      <xdr:rowOff>1371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35769"/>
          <a:ext cx="889000" cy="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16967</xdr:rowOff>
    </xdr:from>
    <xdr:to>
      <xdr:col>10</xdr:col>
      <xdr:colOff>165100</xdr:colOff>
      <xdr:row>57</xdr:row>
      <xdr:rowOff>118567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135094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59093</xdr:rowOff>
    </xdr:from>
    <xdr:to>
      <xdr:col>6</xdr:col>
      <xdr:colOff>38100</xdr:colOff>
      <xdr:row>57</xdr:row>
      <xdr:rowOff>160693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5770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43205</xdr:rowOff>
    </xdr:from>
    <xdr:to>
      <xdr:col>24</xdr:col>
      <xdr:colOff>114300</xdr:colOff>
      <xdr:row>57</xdr:row>
      <xdr:rowOff>144805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21632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9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45224</xdr:rowOff>
    </xdr:from>
    <xdr:to>
      <xdr:col>20</xdr:col>
      <xdr:colOff>38100</xdr:colOff>
      <xdr:row>57</xdr:row>
      <xdr:rowOff>146824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137951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72987</xdr:rowOff>
    </xdr:from>
    <xdr:to>
      <xdr:col>15</xdr:col>
      <xdr:colOff>101600</xdr:colOff>
      <xdr:row>58</xdr:row>
      <xdr:rowOff>3137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4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165714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3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112319</xdr:rowOff>
    </xdr:from>
    <xdr:to>
      <xdr:col>10</xdr:col>
      <xdr:colOff>165100</xdr:colOff>
      <xdr:row>58</xdr:row>
      <xdr:rowOff>42469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8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33596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7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122021</xdr:rowOff>
    </xdr:from>
    <xdr:to>
      <xdr:col>6</xdr:col>
      <xdr:colOff>38100</xdr:colOff>
      <xdr:row>58</xdr:row>
      <xdr:rowOff>52171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9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43298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8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12881</xdr:rowOff>
    </xdr:from>
    <xdr:to>
      <xdr:col>24</xdr:col>
      <xdr:colOff>62865</xdr:colOff>
      <xdr:row>79</xdr:row>
      <xdr:rowOff>36612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5831"/>
          <a:ext cx="1270" cy="139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131008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12881</xdr:rowOff>
    </xdr:from>
    <xdr:to>
      <xdr:col>24</xdr:col>
      <xdr:colOff>152400</xdr:colOff>
      <xdr:row>71</xdr:row>
      <xdr:rowOff>12881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26053</xdr:rowOff>
    </xdr:from>
    <xdr:to>
      <xdr:col>24</xdr:col>
      <xdr:colOff>63500</xdr:colOff>
      <xdr:row>78</xdr:row>
      <xdr:rowOff>41619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99153"/>
          <a:ext cx="838200" cy="1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73133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0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50256</xdr:rowOff>
    </xdr:from>
    <xdr:to>
      <xdr:col>24</xdr:col>
      <xdr:colOff>114300</xdr:colOff>
      <xdr:row>77</xdr:row>
      <xdr:rowOff>151856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41619</xdr:rowOff>
    </xdr:from>
    <xdr:to>
      <xdr:col>19</xdr:col>
      <xdr:colOff>177800</xdr:colOff>
      <xdr:row>78</xdr:row>
      <xdr:rowOff>116295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14719"/>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35561</xdr:rowOff>
    </xdr:from>
    <xdr:to>
      <xdr:col>20</xdr:col>
      <xdr:colOff>38100</xdr:colOff>
      <xdr:row>77</xdr:row>
      <xdr:rowOff>137161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153688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116295</xdr:rowOff>
    </xdr:from>
    <xdr:to>
      <xdr:col>15</xdr:col>
      <xdr:colOff>50800</xdr:colOff>
      <xdr:row>78</xdr:row>
      <xdr:rowOff>140353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89395"/>
          <a:ext cx="889000" cy="2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944</xdr:rowOff>
    </xdr:from>
    <xdr:to>
      <xdr:col>15</xdr:col>
      <xdr:colOff>101600</xdr:colOff>
      <xdr:row>77</xdr:row>
      <xdr:rowOff>102544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0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119071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97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125657</xdr:rowOff>
    </xdr:from>
    <xdr:to>
      <xdr:col>10</xdr:col>
      <xdr:colOff>114300</xdr:colOff>
      <xdr:row>78</xdr:row>
      <xdr:rowOff>140353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9875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13788</xdr:rowOff>
    </xdr:from>
    <xdr:to>
      <xdr:col>10</xdr:col>
      <xdr:colOff>165100</xdr:colOff>
      <xdr:row>77</xdr:row>
      <xdr:rowOff>115388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131915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19558</xdr:rowOff>
    </xdr:from>
    <xdr:to>
      <xdr:col>6</xdr:col>
      <xdr:colOff>38100</xdr:colOff>
      <xdr:row>77</xdr:row>
      <xdr:rowOff>121158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137685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146703</xdr:rowOff>
    </xdr:from>
    <xdr:to>
      <xdr:col>24</xdr:col>
      <xdr:colOff>114300</xdr:colOff>
      <xdr:row>78</xdr:row>
      <xdr:rowOff>76853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125130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2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162269</xdr:rowOff>
    </xdr:from>
    <xdr:to>
      <xdr:col>20</xdr:col>
      <xdr:colOff>38100</xdr:colOff>
      <xdr:row>78</xdr:row>
      <xdr:rowOff>92419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83546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5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65495</xdr:rowOff>
    </xdr:from>
    <xdr:to>
      <xdr:col>15</xdr:col>
      <xdr:colOff>101600</xdr:colOff>
      <xdr:row>78</xdr:row>
      <xdr:rowOff>167095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158222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3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89553</xdr:rowOff>
    </xdr:from>
    <xdr:to>
      <xdr:col>10</xdr:col>
      <xdr:colOff>165100</xdr:colOff>
      <xdr:row>79</xdr:row>
      <xdr:rowOff>19703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6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10830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5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74857</xdr:rowOff>
    </xdr:from>
    <xdr:to>
      <xdr:col>6</xdr:col>
      <xdr:colOff>38100</xdr:colOff>
      <xdr:row>79</xdr:row>
      <xdr:rowOff>5007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4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167584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4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142362</xdr:rowOff>
    </xdr:from>
    <xdr:to>
      <xdr:col>24</xdr:col>
      <xdr:colOff>62865</xdr:colOff>
      <xdr:row>99</xdr:row>
      <xdr:rowOff>7423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01412"/>
          <a:ext cx="1270" cy="157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11250</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7423</xdr:rowOff>
    </xdr:from>
    <xdr:to>
      <xdr:col>24</xdr:col>
      <xdr:colOff>152400</xdr:colOff>
      <xdr:row>99</xdr:row>
      <xdr:rowOff>7423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8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89039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7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142362</xdr:rowOff>
    </xdr:from>
    <xdr:to>
      <xdr:col>24</xdr:col>
      <xdr:colOff>152400</xdr:colOff>
      <xdr:row>89</xdr:row>
      <xdr:rowOff>142362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0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532</xdr:rowOff>
    </xdr:from>
    <xdr:to>
      <xdr:col>24</xdr:col>
      <xdr:colOff>63500</xdr:colOff>
      <xdr:row>96</xdr:row>
      <xdr:rowOff>49223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59732"/>
          <a:ext cx="8382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131646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1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153219</xdr:rowOff>
    </xdr:from>
    <xdr:to>
      <xdr:col>24</xdr:col>
      <xdr:colOff>114300</xdr:colOff>
      <xdr:row>96</xdr:row>
      <xdr:rowOff>83369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49223</xdr:rowOff>
    </xdr:from>
    <xdr:to>
      <xdr:col>19</xdr:col>
      <xdr:colOff>177800</xdr:colOff>
      <xdr:row>96</xdr:row>
      <xdr:rowOff>122898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08423"/>
          <a:ext cx="889000" cy="7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28288</xdr:rowOff>
    </xdr:from>
    <xdr:to>
      <xdr:col>20</xdr:col>
      <xdr:colOff>38100</xdr:colOff>
      <xdr:row>96</xdr:row>
      <xdr:rowOff>129888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121015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5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122898</xdr:rowOff>
    </xdr:from>
    <xdr:to>
      <xdr:col>15</xdr:col>
      <xdr:colOff>50800</xdr:colOff>
      <xdr:row>96</xdr:row>
      <xdr:rowOff>157792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582098"/>
          <a:ext cx="889000" cy="3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96656</xdr:rowOff>
    </xdr:from>
    <xdr:to>
      <xdr:col>15</xdr:col>
      <xdr:colOff>101600</xdr:colOff>
      <xdr:row>96</xdr:row>
      <xdr:rowOff>26806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38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43333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15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157792</xdr:rowOff>
    </xdr:from>
    <xdr:to>
      <xdr:col>10</xdr:col>
      <xdr:colOff>114300</xdr:colOff>
      <xdr:row>97</xdr:row>
      <xdr:rowOff>81620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16992"/>
          <a:ext cx="889000" cy="9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107531</xdr:rowOff>
    </xdr:from>
    <xdr:to>
      <xdr:col>10</xdr:col>
      <xdr:colOff>165100</xdr:colOff>
      <xdr:row>97</xdr:row>
      <xdr:rowOff>37681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28808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22051</xdr:rowOff>
    </xdr:from>
    <xdr:to>
      <xdr:col>6</xdr:col>
      <xdr:colOff>38100</xdr:colOff>
      <xdr:row>97</xdr:row>
      <xdr:rowOff>123651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140178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121182</xdr:rowOff>
    </xdr:from>
    <xdr:to>
      <xdr:col>24</xdr:col>
      <xdr:colOff>114300</xdr:colOff>
      <xdr:row>96</xdr:row>
      <xdr:rowOff>51332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144059</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26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169873</xdr:rowOff>
    </xdr:from>
    <xdr:to>
      <xdr:col>20</xdr:col>
      <xdr:colOff>38100</xdr:colOff>
      <xdr:row>96</xdr:row>
      <xdr:rowOff>100023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5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116550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23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72098</xdr:rowOff>
    </xdr:from>
    <xdr:to>
      <xdr:col>15</xdr:col>
      <xdr:colOff>101600</xdr:colOff>
      <xdr:row>97</xdr:row>
      <xdr:rowOff>2248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164825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62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106992</xdr:rowOff>
    </xdr:from>
    <xdr:to>
      <xdr:col>10</xdr:col>
      <xdr:colOff>165100</xdr:colOff>
      <xdr:row>97</xdr:row>
      <xdr:rowOff>37142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53669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34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30820</xdr:rowOff>
    </xdr:from>
    <xdr:to>
      <xdr:col>6</xdr:col>
      <xdr:colOff>38100</xdr:colOff>
      <xdr:row>97</xdr:row>
      <xdr:rowOff>132420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6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123547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75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171209</xdr:rowOff>
    </xdr:from>
    <xdr:to>
      <xdr:col>54</xdr:col>
      <xdr:colOff>189865</xdr:colOff>
      <xdr:row>39</xdr:row>
      <xdr:rowOff>70510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3259"/>
          <a:ext cx="1270" cy="161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74337</xdr:rowOff>
    </xdr:from>
    <xdr:ext cx="469744"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70510</xdr:rowOff>
    </xdr:from>
    <xdr:to>
      <xdr:col>55</xdr:col>
      <xdr:colOff>88900</xdr:colOff>
      <xdr:row>39</xdr:row>
      <xdr:rowOff>70510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117886</xdr:rowOff>
    </xdr:from>
    <xdr:ext cx="534377"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171209</xdr:rowOff>
    </xdr:from>
    <xdr:to>
      <xdr:col>55</xdr:col>
      <xdr:colOff>88900</xdr:colOff>
      <xdr:row>29</xdr:row>
      <xdr:rowOff>171209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21704</xdr:rowOff>
    </xdr:from>
    <xdr:to>
      <xdr:col>55</xdr:col>
      <xdr:colOff>0</xdr:colOff>
      <xdr:row>33</xdr:row>
      <xdr:rowOff>119050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679554"/>
          <a:ext cx="838200" cy="9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13720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14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35293</xdr:rowOff>
    </xdr:from>
    <xdr:to>
      <xdr:col>55</xdr:col>
      <xdr:colOff>50800</xdr:colOff>
      <xdr:row>35</xdr:row>
      <xdr:rowOff>136893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119050</xdr:rowOff>
    </xdr:from>
    <xdr:to>
      <xdr:col>50</xdr:col>
      <xdr:colOff>114300</xdr:colOff>
      <xdr:row>33</xdr:row>
      <xdr:rowOff>146406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776900"/>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56934</xdr:rowOff>
    </xdr:from>
    <xdr:to>
      <xdr:col>50</xdr:col>
      <xdr:colOff>165100</xdr:colOff>
      <xdr:row>35</xdr:row>
      <xdr:rowOff>158534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149661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138481</xdr:rowOff>
    </xdr:from>
    <xdr:to>
      <xdr:col>45</xdr:col>
      <xdr:colOff>177800</xdr:colOff>
      <xdr:row>33</xdr:row>
      <xdr:rowOff>146406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5796331"/>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135382</xdr:rowOff>
    </xdr:from>
    <xdr:to>
      <xdr:col>46</xdr:col>
      <xdr:colOff>38100</xdr:colOff>
      <xdr:row>34</xdr:row>
      <xdr:rowOff>65532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7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56659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588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138481</xdr:rowOff>
    </xdr:from>
    <xdr:to>
      <xdr:col>41</xdr:col>
      <xdr:colOff>50800</xdr:colOff>
      <xdr:row>34</xdr:row>
      <xdr:rowOff>8979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5796331"/>
          <a:ext cx="8890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26988</xdr:rowOff>
    </xdr:from>
    <xdr:to>
      <xdr:col>41</xdr:col>
      <xdr:colOff>101600</xdr:colOff>
      <xdr:row>35</xdr:row>
      <xdr:rowOff>128588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119715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1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118694</xdr:rowOff>
    </xdr:from>
    <xdr:to>
      <xdr:col>36</xdr:col>
      <xdr:colOff>165100</xdr:colOff>
      <xdr:row>34</xdr:row>
      <xdr:rowOff>48844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65371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142354</xdr:rowOff>
    </xdr:from>
    <xdr:to>
      <xdr:col>55</xdr:col>
      <xdr:colOff>50800</xdr:colOff>
      <xdr:row>33</xdr:row>
      <xdr:rowOff>72504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62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165231</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48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68250</xdr:rowOff>
    </xdr:from>
    <xdr:to>
      <xdr:col>50</xdr:col>
      <xdr:colOff>165100</xdr:colOff>
      <xdr:row>33</xdr:row>
      <xdr:rowOff>169850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7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14927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55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95606</xdr:rowOff>
    </xdr:from>
    <xdr:to>
      <xdr:col>46</xdr:col>
      <xdr:colOff>38100</xdr:colOff>
      <xdr:row>34</xdr:row>
      <xdr:rowOff>25756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75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42283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55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87681</xdr:rowOff>
    </xdr:from>
    <xdr:to>
      <xdr:col>41</xdr:col>
      <xdr:colOff>101600</xdr:colOff>
      <xdr:row>34</xdr:row>
      <xdr:rowOff>17831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574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34358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552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129629</xdr:rowOff>
    </xdr:from>
    <xdr:to>
      <xdr:col>36</xdr:col>
      <xdr:colOff>165100</xdr:colOff>
      <xdr:row>34</xdr:row>
      <xdr:rowOff>59779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578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50906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58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125126</xdr:rowOff>
    </xdr:from>
    <xdr:to>
      <xdr:col>54</xdr:col>
      <xdr:colOff>189865</xdr:colOff>
      <xdr:row>57</xdr:row>
      <xdr:rowOff>128556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97626"/>
          <a:ext cx="1270" cy="120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132383</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9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128556</xdr:rowOff>
    </xdr:from>
    <xdr:to>
      <xdr:col>55</xdr:col>
      <xdr:colOff>88900</xdr:colOff>
      <xdr:row>57</xdr:row>
      <xdr:rowOff>128556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90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71803</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125126</xdr:rowOff>
    </xdr:from>
    <xdr:to>
      <xdr:col>55</xdr:col>
      <xdr:colOff>88900</xdr:colOff>
      <xdr:row>50</xdr:row>
      <xdr:rowOff>125126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9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11360</xdr:rowOff>
    </xdr:from>
    <xdr:to>
      <xdr:col>55</xdr:col>
      <xdr:colOff>0</xdr:colOff>
      <xdr:row>54</xdr:row>
      <xdr:rowOff>42717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269660"/>
          <a:ext cx="838200" cy="3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46753</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305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68326</xdr:rowOff>
    </xdr:from>
    <xdr:to>
      <xdr:col>55</xdr:col>
      <xdr:colOff>50800</xdr:colOff>
      <xdr:row>54</xdr:row>
      <xdr:rowOff>169926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11360</xdr:rowOff>
    </xdr:from>
    <xdr:to>
      <xdr:col>50</xdr:col>
      <xdr:colOff>114300</xdr:colOff>
      <xdr:row>54</xdr:row>
      <xdr:rowOff>87674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269660"/>
          <a:ext cx="889000" cy="7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90939</xdr:rowOff>
    </xdr:from>
    <xdr:to>
      <xdr:col>50</xdr:col>
      <xdr:colOff>165100</xdr:colOff>
      <xdr:row>55</xdr:row>
      <xdr:rowOff>21089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12216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87674</xdr:rowOff>
    </xdr:from>
    <xdr:to>
      <xdr:col>45</xdr:col>
      <xdr:colOff>177800</xdr:colOff>
      <xdr:row>55</xdr:row>
      <xdr:rowOff>158350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345974"/>
          <a:ext cx="889000" cy="24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21616</xdr:rowOff>
    </xdr:from>
    <xdr:to>
      <xdr:col>46</xdr:col>
      <xdr:colOff>38100</xdr:colOff>
      <xdr:row>54</xdr:row>
      <xdr:rowOff>123216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27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139743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05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158350</xdr:rowOff>
    </xdr:from>
    <xdr:to>
      <xdr:col>41</xdr:col>
      <xdr:colOff>50800</xdr:colOff>
      <xdr:row>55</xdr:row>
      <xdr:rowOff>167075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588100"/>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162871</xdr:rowOff>
    </xdr:from>
    <xdr:to>
      <xdr:col>41</xdr:col>
      <xdr:colOff>101600</xdr:colOff>
      <xdr:row>54</xdr:row>
      <xdr:rowOff>93021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109548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29064</xdr:rowOff>
    </xdr:from>
    <xdr:to>
      <xdr:col>36</xdr:col>
      <xdr:colOff>165100</xdr:colOff>
      <xdr:row>54</xdr:row>
      <xdr:rowOff>130664</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147191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163367</xdr:rowOff>
    </xdr:from>
    <xdr:to>
      <xdr:col>55</xdr:col>
      <xdr:colOff>50800</xdr:colOff>
      <xdr:row>54</xdr:row>
      <xdr:rowOff>93517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25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14794</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10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132010</xdr:rowOff>
    </xdr:from>
    <xdr:to>
      <xdr:col>50</xdr:col>
      <xdr:colOff>165100</xdr:colOff>
      <xdr:row>54</xdr:row>
      <xdr:rowOff>62160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2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78687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899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36874</xdr:rowOff>
    </xdr:from>
    <xdr:to>
      <xdr:col>46</xdr:col>
      <xdr:colOff>38100</xdr:colOff>
      <xdr:row>54</xdr:row>
      <xdr:rowOff>138474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2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129601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38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107550</xdr:rowOff>
    </xdr:from>
    <xdr:to>
      <xdr:col>41</xdr:col>
      <xdr:colOff>101600</xdr:colOff>
      <xdr:row>56</xdr:row>
      <xdr:rowOff>37700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5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28827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63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116275</xdr:rowOff>
    </xdr:from>
    <xdr:to>
      <xdr:col>36</xdr:col>
      <xdr:colOff>165100</xdr:colOff>
      <xdr:row>56</xdr:row>
      <xdr:rowOff>46425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54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37552</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63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116307</xdr:rowOff>
    </xdr:from>
    <xdr:to>
      <xdr:col>54</xdr:col>
      <xdr:colOff>189865</xdr:colOff>
      <xdr:row>79</xdr:row>
      <xdr:rowOff>31992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89257"/>
          <a:ext cx="1270" cy="128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35819</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8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31992</xdr:rowOff>
    </xdr:from>
    <xdr:to>
      <xdr:col>55</xdr:col>
      <xdr:colOff>88900</xdr:colOff>
      <xdr:row>79</xdr:row>
      <xdr:rowOff>31992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76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62984</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116307</xdr:rowOff>
    </xdr:from>
    <xdr:to>
      <xdr:col>55</xdr:col>
      <xdr:colOff>88900</xdr:colOff>
      <xdr:row>71</xdr:row>
      <xdr:rowOff>116307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8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48564</xdr:rowOff>
    </xdr:from>
    <xdr:to>
      <xdr:col>55</xdr:col>
      <xdr:colOff>0</xdr:colOff>
      <xdr:row>77</xdr:row>
      <xdr:rowOff>101143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078764"/>
          <a:ext cx="838200" cy="22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87710</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17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109283</xdr:rowOff>
    </xdr:from>
    <xdr:to>
      <xdr:col>55</xdr:col>
      <xdr:colOff>50800</xdr:colOff>
      <xdr:row>77</xdr:row>
      <xdr:rowOff>39433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48794</xdr:rowOff>
    </xdr:from>
    <xdr:to>
      <xdr:col>50</xdr:col>
      <xdr:colOff>114300</xdr:colOff>
      <xdr:row>77</xdr:row>
      <xdr:rowOff>101143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078994"/>
          <a:ext cx="889000" cy="22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143574</xdr:rowOff>
    </xdr:from>
    <xdr:to>
      <xdr:col>50</xdr:col>
      <xdr:colOff>165100</xdr:colOff>
      <xdr:row>77</xdr:row>
      <xdr:rowOff>73724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90250</xdr:rowOff>
    </xdr:from>
    <xdr:ext cx="469744"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04428" y="1294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48794</xdr:rowOff>
    </xdr:from>
    <xdr:to>
      <xdr:col>45</xdr:col>
      <xdr:colOff>177800</xdr:colOff>
      <xdr:row>79</xdr:row>
      <xdr:rowOff>23837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078994"/>
          <a:ext cx="889000" cy="48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30265</xdr:rowOff>
    </xdr:from>
    <xdr:to>
      <xdr:col>46</xdr:col>
      <xdr:colOff>38100</xdr:colOff>
      <xdr:row>76</xdr:row>
      <xdr:rowOff>131865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0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122992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1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75794</xdr:rowOff>
    </xdr:from>
    <xdr:to>
      <xdr:col>41</xdr:col>
      <xdr:colOff>101600</xdr:colOff>
      <xdr:row>76</xdr:row>
      <xdr:rowOff>5944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22471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169214</xdr:rowOff>
    </xdr:from>
    <xdr:to>
      <xdr:col>55</xdr:col>
      <xdr:colOff>50800</xdr:colOff>
      <xdr:row>76</xdr:row>
      <xdr:rowOff>99364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20641</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87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50343</xdr:rowOff>
    </xdr:from>
    <xdr:to>
      <xdr:col>50</xdr:col>
      <xdr:colOff>165100</xdr:colOff>
      <xdr:row>77</xdr:row>
      <xdr:rowOff>151943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25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143070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34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169444</xdr:rowOff>
    </xdr:from>
    <xdr:to>
      <xdr:col>46</xdr:col>
      <xdr:colOff>38100</xdr:colOff>
      <xdr:row>76</xdr:row>
      <xdr:rowOff>99594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02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116120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80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144487</xdr:rowOff>
    </xdr:from>
    <xdr:to>
      <xdr:col>41</xdr:col>
      <xdr:colOff>101600</xdr:colOff>
      <xdr:row>79</xdr:row>
      <xdr:rowOff>74637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1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65764</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2017" y="13610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91557</xdr:rowOff>
    </xdr:from>
    <xdr:to>
      <xdr:col>54</xdr:col>
      <xdr:colOff>189865</xdr:colOff>
      <xdr:row>98</xdr:row>
      <xdr:rowOff>61908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93507"/>
          <a:ext cx="1270" cy="117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6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61908</xdr:rowOff>
    </xdr:from>
    <xdr:to>
      <xdr:col>55</xdr:col>
      <xdr:colOff>88900</xdr:colOff>
      <xdr:row>98</xdr:row>
      <xdr:rowOff>61908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38234</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91557</xdr:rowOff>
    </xdr:from>
    <xdr:to>
      <xdr:col>55</xdr:col>
      <xdr:colOff>88900</xdr:colOff>
      <xdr:row>91</xdr:row>
      <xdr:rowOff>91557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101203</xdr:rowOff>
    </xdr:from>
    <xdr:to>
      <xdr:col>55</xdr:col>
      <xdr:colOff>0</xdr:colOff>
      <xdr:row>97</xdr:row>
      <xdr:rowOff>58319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217503"/>
          <a:ext cx="838200" cy="47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118932</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35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96055</xdr:rowOff>
    </xdr:from>
    <xdr:to>
      <xdr:col>55</xdr:col>
      <xdr:colOff>50800</xdr:colOff>
      <xdr:row>96</xdr:row>
      <xdr:rowOff>26205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101203</xdr:rowOff>
    </xdr:from>
    <xdr:to>
      <xdr:col>50</xdr:col>
      <xdr:colOff>114300</xdr:colOff>
      <xdr:row>95</xdr:row>
      <xdr:rowOff>102507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217503"/>
          <a:ext cx="889000" cy="17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123281</xdr:rowOff>
    </xdr:from>
    <xdr:to>
      <xdr:col>50</xdr:col>
      <xdr:colOff>165100</xdr:colOff>
      <xdr:row>96</xdr:row>
      <xdr:rowOff>53431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44558</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51437</xdr:rowOff>
    </xdr:from>
    <xdr:to>
      <xdr:col>45</xdr:col>
      <xdr:colOff>177800</xdr:colOff>
      <xdr:row>95</xdr:row>
      <xdr:rowOff>102507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339187"/>
          <a:ext cx="889000" cy="5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46678</xdr:rowOff>
    </xdr:from>
    <xdr:to>
      <xdr:col>46</xdr:col>
      <xdr:colOff>38100</xdr:colOff>
      <xdr:row>96</xdr:row>
      <xdr:rowOff>148278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0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139405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9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161297</xdr:rowOff>
    </xdr:from>
    <xdr:to>
      <xdr:col>41</xdr:col>
      <xdr:colOff>101600</xdr:colOff>
      <xdr:row>96</xdr:row>
      <xdr:rowOff>91447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82574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7519</xdr:rowOff>
    </xdr:from>
    <xdr:to>
      <xdr:col>55</xdr:col>
      <xdr:colOff>50800</xdr:colOff>
      <xdr:row>97</xdr:row>
      <xdr:rowOff>109119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157396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50403</xdr:rowOff>
    </xdr:from>
    <xdr:to>
      <xdr:col>50</xdr:col>
      <xdr:colOff>165100</xdr:colOff>
      <xdr:row>94</xdr:row>
      <xdr:rowOff>152003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1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168530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594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51707</xdr:rowOff>
    </xdr:from>
    <xdr:to>
      <xdr:col>46</xdr:col>
      <xdr:colOff>38100</xdr:colOff>
      <xdr:row>95</xdr:row>
      <xdr:rowOff>153307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3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169834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1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637</xdr:rowOff>
    </xdr:from>
    <xdr:to>
      <xdr:col>41</xdr:col>
      <xdr:colOff>101600</xdr:colOff>
      <xdr:row>95</xdr:row>
      <xdr:rowOff>102237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28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118764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06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21651</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36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139778</xdr:rowOff>
    </xdr:from>
    <xdr:ext cx="534377"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1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21651</xdr:rowOff>
    </xdr:from>
    <xdr:to>
      <xdr:col>86</xdr:col>
      <xdr:colOff>25400</xdr:colOff>
      <xdr:row>31</xdr:row>
      <xdr:rowOff>21651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36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128407</xdr:rowOff>
    </xdr:from>
    <xdr:to>
      <xdr:col>85</xdr:col>
      <xdr:colOff>127000</xdr:colOff>
      <xdr:row>38</xdr:row>
      <xdr:rowOff>138602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43507"/>
          <a:ext cx="8382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32819</xdr:rowOff>
    </xdr:from>
    <xdr:ext cx="469744"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7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9941</xdr:rowOff>
    </xdr:from>
    <xdr:to>
      <xdr:col>85</xdr:col>
      <xdr:colOff>177800</xdr:colOff>
      <xdr:row>38</xdr:row>
      <xdr:rowOff>111541</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138602</xdr:rowOff>
    </xdr:from>
    <xdr:to>
      <xdr:col>81</xdr:col>
      <xdr:colOff>50800</xdr:colOff>
      <xdr:row>38</xdr:row>
      <xdr:rowOff>139151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53702"/>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128128</xdr:rowOff>
    </xdr:from>
    <xdr:to>
      <xdr:col>81</xdr:col>
      <xdr:colOff>101600</xdr:colOff>
      <xdr:row>38</xdr:row>
      <xdr:rowOff>58278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74805</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138785</xdr:rowOff>
    </xdr:from>
    <xdr:to>
      <xdr:col>76</xdr:col>
      <xdr:colOff>114300</xdr:colOff>
      <xdr:row>38</xdr:row>
      <xdr:rowOff>139151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388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75412</xdr:rowOff>
    </xdr:from>
    <xdr:to>
      <xdr:col>76</xdr:col>
      <xdr:colOff>165100</xdr:colOff>
      <xdr:row>39</xdr:row>
      <xdr:rowOff>5562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22089</xdr:rowOff>
    </xdr:from>
    <xdr:ext cx="378565"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403017" y="6365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136134</xdr:rowOff>
    </xdr:from>
    <xdr:to>
      <xdr:col>71</xdr:col>
      <xdr:colOff>177800</xdr:colOff>
      <xdr:row>38</xdr:row>
      <xdr:rowOff>138785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1234"/>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3495</xdr:rowOff>
    </xdr:from>
    <xdr:to>
      <xdr:col>72</xdr:col>
      <xdr:colOff>38100</xdr:colOff>
      <xdr:row>38</xdr:row>
      <xdr:rowOff>105095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121622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68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114686</xdr:rowOff>
    </xdr:from>
    <xdr:to>
      <xdr:col>67</xdr:col>
      <xdr:colOff>101600</xdr:colOff>
      <xdr:row>38</xdr:row>
      <xdr:rowOff>44836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45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61363</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23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77607</xdr:rowOff>
    </xdr:from>
    <xdr:to>
      <xdr:col>85</xdr:col>
      <xdr:colOff>177800</xdr:colOff>
      <xdr:row>39</xdr:row>
      <xdr:rowOff>7757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9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163984</xdr:rowOff>
    </xdr:from>
    <xdr:ext cx="378565"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07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87802</xdr:rowOff>
    </xdr:from>
    <xdr:to>
      <xdr:col>81</xdr:col>
      <xdr:colOff>101600</xdr:colOff>
      <xdr:row>39</xdr:row>
      <xdr:rowOff>17952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9079</xdr:rowOff>
    </xdr:from>
    <xdr:ext cx="313932"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24333" y="6695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88351</xdr:rowOff>
    </xdr:from>
    <xdr:to>
      <xdr:col>76</xdr:col>
      <xdr:colOff>165100</xdr:colOff>
      <xdr:row>39</xdr:row>
      <xdr:rowOff>18501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9628</xdr:rowOff>
    </xdr:from>
    <xdr:ext cx="313932"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35333" y="6696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87985</xdr:rowOff>
    </xdr:from>
    <xdr:to>
      <xdr:col>72</xdr:col>
      <xdr:colOff>38100</xdr:colOff>
      <xdr:row>39</xdr:row>
      <xdr:rowOff>18135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9262</xdr:rowOff>
    </xdr:from>
    <xdr:ext cx="313932"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46333" y="6695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85334</xdr:rowOff>
    </xdr:from>
    <xdr:to>
      <xdr:col>67</xdr:col>
      <xdr:colOff>101600</xdr:colOff>
      <xdr:row>39</xdr:row>
      <xdr:rowOff>15484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6611</xdr:rowOff>
    </xdr:from>
    <xdr:ext cx="313932"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57333" y="66931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141574</xdr:rowOff>
    </xdr:from>
    <xdr:to>
      <xdr:col>85</xdr:col>
      <xdr:colOff>126364</xdr:colOff>
      <xdr:row>79</xdr:row>
      <xdr:rowOff>82184</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314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86011</xdr:rowOff>
    </xdr:from>
    <xdr:ext cx="534377"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6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82184</xdr:rowOff>
    </xdr:from>
    <xdr:to>
      <xdr:col>86</xdr:col>
      <xdr:colOff>25400</xdr:colOff>
      <xdr:row>79</xdr:row>
      <xdr:rowOff>82184</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6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88251</xdr:rowOff>
    </xdr:from>
    <xdr:ext cx="534377"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141574</xdr:rowOff>
    </xdr:from>
    <xdr:to>
      <xdr:col>86</xdr:col>
      <xdr:colOff>25400</xdr:colOff>
      <xdr:row>71</xdr:row>
      <xdr:rowOff>141574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31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37767</xdr:rowOff>
    </xdr:from>
    <xdr:to>
      <xdr:col>85</xdr:col>
      <xdr:colOff>127000</xdr:colOff>
      <xdr:row>79</xdr:row>
      <xdr:rowOff>47574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582317"/>
          <a:ext cx="8382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123503</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15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100626</xdr:rowOff>
    </xdr:from>
    <xdr:to>
      <xdr:col>85</xdr:col>
      <xdr:colOff>177800</xdr:colOff>
      <xdr:row>78</xdr:row>
      <xdr:rowOff>30776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38453</xdr:rowOff>
    </xdr:from>
    <xdr:to>
      <xdr:col>81</xdr:col>
      <xdr:colOff>50800</xdr:colOff>
      <xdr:row>79</xdr:row>
      <xdr:rowOff>47574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583003"/>
          <a:ext cx="8890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101564</xdr:rowOff>
    </xdr:from>
    <xdr:to>
      <xdr:col>81</xdr:col>
      <xdr:colOff>101600</xdr:colOff>
      <xdr:row>78</xdr:row>
      <xdr:rowOff>31714</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48241</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156502</xdr:rowOff>
    </xdr:from>
    <xdr:to>
      <xdr:col>76</xdr:col>
      <xdr:colOff>114300</xdr:colOff>
      <xdr:row>79</xdr:row>
      <xdr:rowOff>38453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529602"/>
          <a:ext cx="889000" cy="5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169962</xdr:rowOff>
    </xdr:from>
    <xdr:to>
      <xdr:col>76</xdr:col>
      <xdr:colOff>165100</xdr:colOff>
      <xdr:row>77</xdr:row>
      <xdr:rowOff>100112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2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116639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124315</xdr:rowOff>
    </xdr:from>
    <xdr:to>
      <xdr:col>71</xdr:col>
      <xdr:colOff>177800</xdr:colOff>
      <xdr:row>78</xdr:row>
      <xdr:rowOff>156502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497415"/>
          <a:ext cx="8890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151194</xdr:rowOff>
    </xdr:from>
    <xdr:to>
      <xdr:col>72</xdr:col>
      <xdr:colOff>38100</xdr:colOff>
      <xdr:row>77</xdr:row>
      <xdr:rowOff>81344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97871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130986</xdr:rowOff>
    </xdr:from>
    <xdr:to>
      <xdr:col>67</xdr:col>
      <xdr:colOff>101600</xdr:colOff>
      <xdr:row>77</xdr:row>
      <xdr:rowOff>61136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77662</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158417</xdr:rowOff>
    </xdr:from>
    <xdr:to>
      <xdr:col>85</xdr:col>
      <xdr:colOff>177800</xdr:colOff>
      <xdr:row>79</xdr:row>
      <xdr:rowOff>88567</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53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73344</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44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168224</xdr:rowOff>
    </xdr:from>
    <xdr:to>
      <xdr:col>81</xdr:col>
      <xdr:colOff>101600</xdr:colOff>
      <xdr:row>79</xdr:row>
      <xdr:rowOff>98374</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5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89501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6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159103</xdr:rowOff>
    </xdr:from>
    <xdr:to>
      <xdr:col>76</xdr:col>
      <xdr:colOff>165100</xdr:colOff>
      <xdr:row>79</xdr:row>
      <xdr:rowOff>89253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5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80380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6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105702</xdr:rowOff>
    </xdr:from>
    <xdr:to>
      <xdr:col>72</xdr:col>
      <xdr:colOff>38100</xdr:colOff>
      <xdr:row>79</xdr:row>
      <xdr:rowOff>35852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47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26979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57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73515</xdr:rowOff>
    </xdr:from>
    <xdr:to>
      <xdr:col>67</xdr:col>
      <xdr:colOff>101600</xdr:colOff>
      <xdr:row>79</xdr:row>
      <xdr:rowOff>3665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4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166242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53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36700</xdr:rowOff>
    </xdr:from>
    <xdr:to>
      <xdr:col>85</xdr:col>
      <xdr:colOff>126364</xdr:colOff>
      <xdr:row>99</xdr:row>
      <xdr:rowOff>97115</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467200"/>
          <a:ext cx="1269"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100942</xdr:rowOff>
    </xdr:from>
    <xdr:ext cx="313932"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7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97115</xdr:rowOff>
    </xdr:from>
    <xdr:to>
      <xdr:col>86</xdr:col>
      <xdr:colOff>25400</xdr:colOff>
      <xdr:row>99</xdr:row>
      <xdr:rowOff>97115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70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154827</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2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36700</xdr:rowOff>
    </xdr:from>
    <xdr:to>
      <xdr:col>86</xdr:col>
      <xdr:colOff>25400</xdr:colOff>
      <xdr:row>90</xdr:row>
      <xdr:rowOff>36700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46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44014</xdr:rowOff>
    </xdr:from>
    <xdr:to>
      <xdr:col>85</xdr:col>
      <xdr:colOff>127000</xdr:colOff>
      <xdr:row>97</xdr:row>
      <xdr:rowOff>151423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6503214"/>
          <a:ext cx="838200" cy="27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80619</xdr:rowOff>
    </xdr:from>
    <xdr:ext cx="469744"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711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102192</xdr:rowOff>
    </xdr:from>
    <xdr:to>
      <xdr:col>85</xdr:col>
      <xdr:colOff>177800</xdr:colOff>
      <xdr:row>98</xdr:row>
      <xdr:rowOff>32342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131634</xdr:rowOff>
    </xdr:from>
    <xdr:to>
      <xdr:col>81</xdr:col>
      <xdr:colOff>50800</xdr:colOff>
      <xdr:row>96</xdr:row>
      <xdr:rowOff>44014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419384"/>
          <a:ext cx="889000" cy="8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150981</xdr:rowOff>
    </xdr:from>
    <xdr:to>
      <xdr:col>81</xdr:col>
      <xdr:colOff>101600</xdr:colOff>
      <xdr:row>98</xdr:row>
      <xdr:rowOff>81131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72258</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46428" y="168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16027</xdr:rowOff>
    </xdr:from>
    <xdr:to>
      <xdr:col>76</xdr:col>
      <xdr:colOff>114300</xdr:colOff>
      <xdr:row>95</xdr:row>
      <xdr:rowOff>131634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303777"/>
          <a:ext cx="889000" cy="11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19927</xdr:rowOff>
    </xdr:from>
    <xdr:to>
      <xdr:col>76</xdr:col>
      <xdr:colOff>165100</xdr:colOff>
      <xdr:row>97</xdr:row>
      <xdr:rowOff>121527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6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112654</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7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16027</xdr:rowOff>
    </xdr:from>
    <xdr:to>
      <xdr:col>71</xdr:col>
      <xdr:colOff>177800</xdr:colOff>
      <xdr:row>97</xdr:row>
      <xdr:rowOff>7243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303777"/>
          <a:ext cx="889000" cy="33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103825</xdr:rowOff>
    </xdr:from>
    <xdr:to>
      <xdr:col>72</xdr:col>
      <xdr:colOff>38100</xdr:colOff>
      <xdr:row>98</xdr:row>
      <xdr:rowOff>33975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25102</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82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54806</xdr:rowOff>
    </xdr:from>
    <xdr:to>
      <xdr:col>67</xdr:col>
      <xdr:colOff>101600</xdr:colOff>
      <xdr:row>96</xdr:row>
      <xdr:rowOff>156406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1483</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100623</xdr:rowOff>
    </xdr:from>
    <xdr:to>
      <xdr:col>85</xdr:col>
      <xdr:colOff>177800</xdr:colOff>
      <xdr:row>98</xdr:row>
      <xdr:rowOff>30773</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73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123500</xdr:rowOff>
    </xdr:from>
    <xdr:ext cx="469744"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58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164664</xdr:rowOff>
    </xdr:from>
    <xdr:to>
      <xdr:col>81</xdr:col>
      <xdr:colOff>101600</xdr:colOff>
      <xdr:row>96</xdr:row>
      <xdr:rowOff>94814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4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111341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22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80834</xdr:rowOff>
    </xdr:from>
    <xdr:to>
      <xdr:col>76</xdr:col>
      <xdr:colOff>165100</xdr:colOff>
      <xdr:row>96</xdr:row>
      <xdr:rowOff>10984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36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27511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14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136677</xdr:rowOff>
    </xdr:from>
    <xdr:to>
      <xdr:col>72</xdr:col>
      <xdr:colOff>38100</xdr:colOff>
      <xdr:row>95</xdr:row>
      <xdr:rowOff>66827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2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83354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02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127893</xdr:rowOff>
    </xdr:from>
    <xdr:to>
      <xdr:col>67</xdr:col>
      <xdr:colOff>101600</xdr:colOff>
      <xdr:row>97</xdr:row>
      <xdr:rowOff>58043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58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49170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6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125984</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440934"/>
          <a:ext cx="1269"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72661</xdr:rowOff>
    </xdr:from>
    <xdr:ext cx="469744"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2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125984</xdr:rowOff>
    </xdr:from>
    <xdr:to>
      <xdr:col>116</xdr:col>
      <xdr:colOff>152400</xdr:colOff>
      <xdr:row>31</xdr:row>
      <xdr:rowOff>125984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51308</xdr:rowOff>
    </xdr:from>
    <xdr:to>
      <xdr:col>116</xdr:col>
      <xdr:colOff>63500</xdr:colOff>
      <xdr:row>38</xdr:row>
      <xdr:rowOff>112649</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223508"/>
          <a:ext cx="838200" cy="4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155592</xdr:rowOff>
    </xdr:from>
    <xdr:ext cx="378565"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27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132715</xdr:rowOff>
    </xdr:from>
    <xdr:to>
      <xdr:col>116</xdr:col>
      <xdr:colOff>114300</xdr:colOff>
      <xdr:row>38</xdr:row>
      <xdr:rowOff>62865</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51308</xdr:rowOff>
    </xdr:from>
    <xdr:to>
      <xdr:col>111</xdr:col>
      <xdr:colOff>177800</xdr:colOff>
      <xdr:row>36</xdr:row>
      <xdr:rowOff>103886</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22350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136906</xdr:rowOff>
    </xdr:from>
    <xdr:to>
      <xdr:col>112</xdr:col>
      <xdr:colOff>38100</xdr:colOff>
      <xdr:row>38</xdr:row>
      <xdr:rowOff>67056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58183</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134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103886</xdr:rowOff>
    </xdr:from>
    <xdr:to>
      <xdr:col>107</xdr:col>
      <xdr:colOff>50800</xdr:colOff>
      <xdr:row>37</xdr:row>
      <xdr:rowOff>74549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545300" y="6276086"/>
          <a:ext cx="889000" cy="1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71374</xdr:rowOff>
    </xdr:from>
    <xdr:to>
      <xdr:col>107</xdr:col>
      <xdr:colOff>101600</xdr:colOff>
      <xdr:row>38</xdr:row>
      <xdr:rowOff>1524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164101</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5017" y="6507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28067</xdr:rowOff>
    </xdr:from>
    <xdr:to>
      <xdr:col>102</xdr:col>
      <xdr:colOff>114300</xdr:colOff>
      <xdr:row>37</xdr:row>
      <xdr:rowOff>74549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371717"/>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125095</xdr:rowOff>
    </xdr:from>
    <xdr:to>
      <xdr:col>102</xdr:col>
      <xdr:colOff>165100</xdr:colOff>
      <xdr:row>38</xdr:row>
      <xdr:rowOff>55245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46372</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56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127762</xdr:rowOff>
    </xdr:from>
    <xdr:to>
      <xdr:col>98</xdr:col>
      <xdr:colOff>38100</xdr:colOff>
      <xdr:row>38</xdr:row>
      <xdr:rowOff>57912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49039</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61849</xdr:rowOff>
    </xdr:from>
    <xdr:to>
      <xdr:col>116</xdr:col>
      <xdr:colOff>114300</xdr:colOff>
      <xdr:row>38</xdr:row>
      <xdr:rowOff>163449</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5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148226</xdr:rowOff>
    </xdr:from>
    <xdr:ext cx="378565"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491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508</xdr:rowOff>
    </xdr:from>
    <xdr:to>
      <xdr:col>112</xdr:col>
      <xdr:colOff>38100</xdr:colOff>
      <xdr:row>36</xdr:row>
      <xdr:rowOff>102108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1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118635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594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53086</xdr:rowOff>
    </xdr:from>
    <xdr:to>
      <xdr:col>107</xdr:col>
      <xdr:colOff>101600</xdr:colOff>
      <xdr:row>36</xdr:row>
      <xdr:rowOff>154686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2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171213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00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23749</xdr:rowOff>
    </xdr:from>
    <xdr:to>
      <xdr:col>102</xdr:col>
      <xdr:colOff>165100</xdr:colOff>
      <xdr:row>37</xdr:row>
      <xdr:rowOff>125349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3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141876</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142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148717</xdr:rowOff>
    </xdr:from>
    <xdr:to>
      <xdr:col>98</xdr:col>
      <xdr:colOff>38100</xdr:colOff>
      <xdr:row>37</xdr:row>
      <xdr:rowOff>78867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3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95394</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096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64399</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808349"/>
          <a:ext cx="1269" cy="127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11076</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5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64399</xdr:rowOff>
    </xdr:from>
    <xdr:to>
      <xdr:col>116</xdr:col>
      <xdr:colOff>152400</xdr:colOff>
      <xdr:row>51</xdr:row>
      <xdr:rowOff>64399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8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139060</xdr:rowOff>
    </xdr:from>
    <xdr:to>
      <xdr:col>116</xdr:col>
      <xdr:colOff>63500</xdr:colOff>
      <xdr:row>58</xdr:row>
      <xdr:rowOff>139060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083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142318</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743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119441</xdr:rowOff>
    </xdr:from>
    <xdr:to>
      <xdr:col>116</xdr:col>
      <xdr:colOff>114300</xdr:colOff>
      <xdr:row>58</xdr:row>
      <xdr:rowOff>49591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139060</xdr:rowOff>
    </xdr:from>
    <xdr:to>
      <xdr:col>111</xdr:col>
      <xdr:colOff>177800</xdr:colOff>
      <xdr:row>58</xdr:row>
      <xdr:rowOff>139060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083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109062</xdr:rowOff>
    </xdr:from>
    <xdr:to>
      <xdr:col>112</xdr:col>
      <xdr:colOff>38100</xdr:colOff>
      <xdr:row>58</xdr:row>
      <xdr:rowOff>39212</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55739</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139060</xdr:rowOff>
    </xdr:from>
    <xdr:to>
      <xdr:col>107</xdr:col>
      <xdr:colOff>50800</xdr:colOff>
      <xdr:row>58</xdr:row>
      <xdr:rowOff>139060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083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111897</xdr:rowOff>
    </xdr:from>
    <xdr:to>
      <xdr:col>107</xdr:col>
      <xdr:colOff>101600</xdr:colOff>
      <xdr:row>57</xdr:row>
      <xdr:rowOff>42047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7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58574</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48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139060</xdr:rowOff>
    </xdr:from>
    <xdr:to>
      <xdr:col>102</xdr:col>
      <xdr:colOff>114300</xdr:colOff>
      <xdr:row>58</xdr:row>
      <xdr:rowOff>139060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083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136449</xdr:rowOff>
    </xdr:from>
    <xdr:to>
      <xdr:col>102</xdr:col>
      <xdr:colOff>165100</xdr:colOff>
      <xdr:row>57</xdr:row>
      <xdr:rowOff>66599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83126</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160224</xdr:rowOff>
    </xdr:from>
    <xdr:to>
      <xdr:col>98</xdr:col>
      <xdr:colOff>38100</xdr:colOff>
      <xdr:row>57</xdr:row>
      <xdr:rowOff>90374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106901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88260</xdr:rowOff>
    </xdr:from>
    <xdr:to>
      <xdr:col>116</xdr:col>
      <xdr:colOff>114300</xdr:colOff>
      <xdr:row>59</xdr:row>
      <xdr:rowOff>18410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3187</xdr:rowOff>
    </xdr:from>
    <xdr:ext cx="313932"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47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88260</xdr:rowOff>
    </xdr:from>
    <xdr:to>
      <xdr:col>112</xdr:col>
      <xdr:colOff>38100</xdr:colOff>
      <xdr:row>59</xdr:row>
      <xdr:rowOff>18410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9537</xdr:rowOff>
    </xdr:from>
    <xdr:ext cx="313932"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66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88260</xdr:rowOff>
    </xdr:from>
    <xdr:to>
      <xdr:col>107</xdr:col>
      <xdr:colOff>101600</xdr:colOff>
      <xdr:row>59</xdr:row>
      <xdr:rowOff>18410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9537</xdr:rowOff>
    </xdr:from>
    <xdr:ext cx="313932"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77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88260</xdr:rowOff>
    </xdr:from>
    <xdr:to>
      <xdr:col>102</xdr:col>
      <xdr:colOff>165100</xdr:colOff>
      <xdr:row>59</xdr:row>
      <xdr:rowOff>18410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9537</xdr:rowOff>
    </xdr:from>
    <xdr:ext cx="313932"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88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88260</xdr:rowOff>
    </xdr:from>
    <xdr:to>
      <xdr:col>98</xdr:col>
      <xdr:colOff>38100</xdr:colOff>
      <xdr:row>59</xdr:row>
      <xdr:rowOff>18410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9537</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99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xdr:rowOff>
    </xdr:from>
    <xdr:to>
      <xdr:col>116</xdr:col>
      <xdr:colOff>62864</xdr:colOff>
      <xdr:row>78</xdr:row>
      <xdr:rowOff>4415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184634"/>
          <a:ext cx="1269" cy="119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8242</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4415</xdr:rowOff>
    </xdr:from>
    <xdr:to>
      <xdr:col>116</xdr:col>
      <xdr:colOff>152400</xdr:colOff>
      <xdr:row>78</xdr:row>
      <xdr:rowOff>4415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3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129811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19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11684</xdr:rowOff>
    </xdr:from>
    <xdr:to>
      <xdr:col>116</xdr:col>
      <xdr:colOff>152400</xdr:colOff>
      <xdr:row>71</xdr:row>
      <xdr:rowOff>11684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18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16621</xdr:rowOff>
    </xdr:from>
    <xdr:to>
      <xdr:col>116</xdr:col>
      <xdr:colOff>63500</xdr:colOff>
      <xdr:row>73</xdr:row>
      <xdr:rowOff>42407</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1323300" y="12532471"/>
          <a:ext cx="8382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125117</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812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146690</xdr:rowOff>
    </xdr:from>
    <xdr:to>
      <xdr:col>116</xdr:col>
      <xdr:colOff>114300</xdr:colOff>
      <xdr:row>75</xdr:row>
      <xdr:rowOff>76840</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16621</xdr:rowOff>
    </xdr:from>
    <xdr:to>
      <xdr:col>111</xdr:col>
      <xdr:colOff>177800</xdr:colOff>
      <xdr:row>73</xdr:row>
      <xdr:rowOff>29058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0434300" y="12532471"/>
          <a:ext cx="8890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138735</xdr:rowOff>
    </xdr:from>
    <xdr:to>
      <xdr:col>112</xdr:col>
      <xdr:colOff>38100</xdr:colOff>
      <xdr:row>75</xdr:row>
      <xdr:rowOff>68885</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60012</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29058</xdr:rowOff>
    </xdr:from>
    <xdr:to>
      <xdr:col>107</xdr:col>
      <xdr:colOff>50800</xdr:colOff>
      <xdr:row>73</xdr:row>
      <xdr:rowOff>93797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2544908"/>
          <a:ext cx="889000" cy="6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87209</xdr:rowOff>
    </xdr:from>
    <xdr:to>
      <xdr:col>107</xdr:col>
      <xdr:colOff>101600</xdr:colOff>
      <xdr:row>74</xdr:row>
      <xdr:rowOff>17359</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8486</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26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93797</xdr:rowOff>
    </xdr:from>
    <xdr:to>
      <xdr:col>102</xdr:col>
      <xdr:colOff>114300</xdr:colOff>
      <xdr:row>73</xdr:row>
      <xdr:rowOff>96860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8656300" y="12609647"/>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56256</xdr:rowOff>
    </xdr:from>
    <xdr:to>
      <xdr:col>102</xdr:col>
      <xdr:colOff>165100</xdr:colOff>
      <xdr:row>74</xdr:row>
      <xdr:rowOff>157856</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148983</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99187</xdr:rowOff>
    </xdr:from>
    <xdr:to>
      <xdr:col>98</xdr:col>
      <xdr:colOff>38100</xdr:colOff>
      <xdr:row>75</xdr:row>
      <xdr:rowOff>29337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20464</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163057</xdr:rowOff>
    </xdr:from>
    <xdr:to>
      <xdr:col>116</xdr:col>
      <xdr:colOff>114300</xdr:colOff>
      <xdr:row>73</xdr:row>
      <xdr:rowOff>93207</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25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14484</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235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137271</xdr:rowOff>
    </xdr:from>
    <xdr:to>
      <xdr:col>112</xdr:col>
      <xdr:colOff>38100</xdr:colOff>
      <xdr:row>73</xdr:row>
      <xdr:rowOff>67421</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48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83948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25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149708</xdr:rowOff>
    </xdr:from>
    <xdr:to>
      <xdr:col>107</xdr:col>
      <xdr:colOff>101600</xdr:colOff>
      <xdr:row>73</xdr:row>
      <xdr:rowOff>79858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49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96385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26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42997</xdr:rowOff>
    </xdr:from>
    <xdr:to>
      <xdr:col>102</xdr:col>
      <xdr:colOff>165100</xdr:colOff>
      <xdr:row>73</xdr:row>
      <xdr:rowOff>144597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255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161124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33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46060</xdr:rowOff>
    </xdr:from>
    <xdr:to>
      <xdr:col>98</xdr:col>
      <xdr:colOff>38100</xdr:colOff>
      <xdr:row>73</xdr:row>
      <xdr:rowOff>147660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56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164187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33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類似団体平均では、概ね低い水準を推移している項目が多い中で、物件費、補助費等、維持補修費、扶助費は増加傾向にある。補助費等や普通建設事業費（うち新規整備）については、東京都平均との比較では前年度に引き続き高い数値となっているほ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繰出金については、東京都平均及び類似団体平均を上回る高い水準となっている。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補助費等では、</a:t>
          </a:r>
          <a:r>
            <a:rPr kumimoji="1" lang="en-US" altLang="ja-JP" sz="1400">
              <a:latin typeface="ＭＳ Ｐゴシック" panose="020B0600070205080204" pitchFamily="50" charset="-128"/>
              <a:ea typeface="ＭＳ Ｐゴシック" panose="020B0600070205080204" pitchFamily="50" charset="-128"/>
            </a:rPr>
            <a:t>27</a:t>
          </a:r>
          <a:r>
            <a:rPr kumimoji="1" lang="ja-JP" altLang="en-US" sz="1400">
              <a:latin typeface="ＭＳ Ｐゴシック" panose="020B0600070205080204" pitchFamily="50" charset="-128"/>
              <a:ea typeface="ＭＳ Ｐゴシック" panose="020B0600070205080204" pitchFamily="50" charset="-128"/>
            </a:rPr>
            <a:t>年度以降増加を続けている。</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年度は市立病院事業会計負担金の増や補助額増に伴う認証保育所入所児童保育補助金の増加などにより、住民一人あたりのコスト増となっている。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普通建設事業費では、日野第二中学校北校舎改築工事など大規模な工事の終了により、前年度比</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％減となっているが、プラスチック類資源化施設建設工事や本庁舎免震改修工事が平成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年度より開始されるなど、今後増傾向が想定される。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積立金は、</a:t>
          </a:r>
          <a:r>
            <a:rPr kumimoji="1" lang="en-US" altLang="ja-JP" sz="1400">
              <a:latin typeface="ＭＳ Ｐゴシック" panose="020B0600070205080204" pitchFamily="50" charset="-128"/>
              <a:ea typeface="ＭＳ Ｐゴシック" panose="020B0600070205080204" pitchFamily="50" charset="-128"/>
            </a:rPr>
            <a:t>26</a:t>
          </a:r>
          <a:r>
            <a:rPr kumimoji="1" lang="ja-JP" altLang="en-US" sz="1400">
              <a:latin typeface="ＭＳ Ｐゴシック" panose="020B0600070205080204" pitchFamily="50" charset="-128"/>
              <a:ea typeface="ＭＳ Ｐゴシック" panose="020B0600070205080204" pitchFamily="50" charset="-128"/>
            </a:rPr>
            <a:t>年度以降減少傾向を続けており、</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年度は前年度比</a:t>
          </a:r>
          <a:r>
            <a:rPr kumimoji="1" lang="en-US" altLang="ja-JP" sz="1400">
              <a:latin typeface="ＭＳ Ｐゴシック" panose="020B0600070205080204" pitchFamily="50" charset="-128"/>
              <a:ea typeface="ＭＳ Ｐゴシック" panose="020B0600070205080204" pitchFamily="50" charset="-128"/>
            </a:rPr>
            <a:t>48.7</a:t>
          </a:r>
          <a:r>
            <a:rPr kumimoji="1" lang="ja-JP" altLang="en-US" sz="1400">
              <a:latin typeface="ＭＳ Ｐゴシック" panose="020B0600070205080204" pitchFamily="50" charset="-128"/>
              <a:ea typeface="ＭＳ Ｐゴシック" panose="020B0600070205080204" pitchFamily="50" charset="-128"/>
            </a:rPr>
            <a:t>％減となっている。前年度繰越金などの積立財源が減少したことなどが主な要因となっている。</a:t>
          </a:r>
          <a:endParaRPr kumimoji="1" lang="en-US" altLang="ja-JP" sz="14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184,667
181,666
27.55
68,793,009
65,584,684
2,918,692
34,394,050
34,153,665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133169</xdr:rowOff>
    </xdr:from>
    <xdr:to>
      <xdr:col>24</xdr:col>
      <xdr:colOff>62865</xdr:colOff>
      <xdr:row>39</xdr:row>
      <xdr:rowOff>106499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76669"/>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110326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106499</xdr:rowOff>
    </xdr:from>
    <xdr:to>
      <xdr:col>24</xdr:col>
      <xdr:colOff>152400</xdr:colOff>
      <xdr:row>39</xdr:row>
      <xdr:rowOff>106499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79846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133169</xdr:rowOff>
    </xdr:from>
    <xdr:to>
      <xdr:col>24</xdr:col>
      <xdr:colOff>152400</xdr:colOff>
      <xdr:row>30</xdr:row>
      <xdr:rowOff>133169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54247</xdr:rowOff>
    </xdr:from>
    <xdr:to>
      <xdr:col>24</xdr:col>
      <xdr:colOff>63500</xdr:colOff>
      <xdr:row>35</xdr:row>
      <xdr:rowOff>165281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54997"/>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129738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59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157661</xdr:rowOff>
    </xdr:from>
    <xdr:to>
      <xdr:col>19</xdr:col>
      <xdr:colOff>177800</xdr:colOff>
      <xdr:row>35</xdr:row>
      <xdr:rowOff>54247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15511"/>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98153</xdr:rowOff>
    </xdr:from>
    <xdr:to>
      <xdr:col>20</xdr:col>
      <xdr:colOff>38100</xdr:colOff>
      <xdr:row>36</xdr:row>
      <xdr:rowOff>28303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19430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157661</xdr:rowOff>
    </xdr:from>
    <xdr:to>
      <xdr:col>15</xdr:col>
      <xdr:colOff>50800</xdr:colOff>
      <xdr:row>34</xdr:row>
      <xdr:rowOff>72208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15511"/>
          <a:ext cx="889000" cy="8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94887</xdr:rowOff>
    </xdr:from>
    <xdr:to>
      <xdr:col>15</xdr:col>
      <xdr:colOff>101600</xdr:colOff>
      <xdr:row>34</xdr:row>
      <xdr:rowOff>25037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75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41564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52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72208</xdr:rowOff>
    </xdr:from>
    <xdr:to>
      <xdr:col>10</xdr:col>
      <xdr:colOff>114300</xdr:colOff>
      <xdr:row>34</xdr:row>
      <xdr:rowOff>105954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01508"/>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113937</xdr:rowOff>
    </xdr:from>
    <xdr:to>
      <xdr:col>10</xdr:col>
      <xdr:colOff>165100</xdr:colOff>
      <xdr:row>35</xdr:row>
      <xdr:rowOff>44087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35214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132443</xdr:rowOff>
    </xdr:from>
    <xdr:to>
      <xdr:col>6</xdr:col>
      <xdr:colOff>38100</xdr:colOff>
      <xdr:row>35</xdr:row>
      <xdr:rowOff>62593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53720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114481</xdr:rowOff>
    </xdr:from>
    <xdr:to>
      <xdr:col>24</xdr:col>
      <xdr:colOff>114300</xdr:colOff>
      <xdr:row>36</xdr:row>
      <xdr:rowOff>44631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1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92908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9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3447</xdr:rowOff>
    </xdr:from>
    <xdr:to>
      <xdr:col>20</xdr:col>
      <xdr:colOff>38100</xdr:colOff>
      <xdr:row>35</xdr:row>
      <xdr:rowOff>105047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0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121574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7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106861</xdr:rowOff>
    </xdr:from>
    <xdr:to>
      <xdr:col>15</xdr:col>
      <xdr:colOff>101600</xdr:colOff>
      <xdr:row>34</xdr:row>
      <xdr:rowOff>37011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28138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21408</xdr:rowOff>
    </xdr:from>
    <xdr:to>
      <xdr:col>10</xdr:col>
      <xdr:colOff>165100</xdr:colOff>
      <xdr:row>34</xdr:row>
      <xdr:rowOff>123008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139535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2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55154</xdr:rowOff>
    </xdr:from>
    <xdr:to>
      <xdr:col>6</xdr:col>
      <xdr:colOff>38100</xdr:colOff>
      <xdr:row>34</xdr:row>
      <xdr:rowOff>156754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8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1831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25971</xdr:rowOff>
    </xdr:from>
    <xdr:to>
      <xdr:col>24</xdr:col>
      <xdr:colOff>62865</xdr:colOff>
      <xdr:row>59</xdr:row>
      <xdr:rowOff>9913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598471"/>
          <a:ext cx="1270" cy="152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13740</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9913</xdr:rowOff>
    </xdr:from>
    <xdr:to>
      <xdr:col>24</xdr:col>
      <xdr:colOff>152400</xdr:colOff>
      <xdr:row>59</xdr:row>
      <xdr:rowOff>9913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2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144098</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3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25971</xdr:rowOff>
    </xdr:from>
    <xdr:to>
      <xdr:col>24</xdr:col>
      <xdr:colOff>152400</xdr:colOff>
      <xdr:row>50</xdr:row>
      <xdr:rowOff>25971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59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56623</xdr:rowOff>
    </xdr:from>
    <xdr:to>
      <xdr:col>24</xdr:col>
      <xdr:colOff>63500</xdr:colOff>
      <xdr:row>57</xdr:row>
      <xdr:rowOff>168751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829273"/>
          <a:ext cx="838200" cy="1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122731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52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99854</xdr:rowOff>
    </xdr:from>
    <xdr:to>
      <xdr:col>24</xdr:col>
      <xdr:colOff>114300</xdr:colOff>
      <xdr:row>57</xdr:row>
      <xdr:rowOff>30004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56623</xdr:rowOff>
    </xdr:from>
    <xdr:to>
      <xdr:col>19</xdr:col>
      <xdr:colOff>177800</xdr:colOff>
      <xdr:row>57</xdr:row>
      <xdr:rowOff>101143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829273"/>
          <a:ext cx="889000"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151117</xdr:rowOff>
    </xdr:from>
    <xdr:to>
      <xdr:col>20</xdr:col>
      <xdr:colOff>38100</xdr:colOff>
      <xdr:row>57</xdr:row>
      <xdr:rowOff>81267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97794</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5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115430</xdr:rowOff>
    </xdr:from>
    <xdr:to>
      <xdr:col>15</xdr:col>
      <xdr:colOff>50800</xdr:colOff>
      <xdr:row>57</xdr:row>
      <xdr:rowOff>101143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716630"/>
          <a:ext cx="8890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33617</xdr:rowOff>
    </xdr:from>
    <xdr:to>
      <xdr:col>15</xdr:col>
      <xdr:colOff>101600</xdr:colOff>
      <xdr:row>56</xdr:row>
      <xdr:rowOff>135217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6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151744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41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115430</xdr:rowOff>
    </xdr:from>
    <xdr:to>
      <xdr:col>10</xdr:col>
      <xdr:colOff>114300</xdr:colOff>
      <xdr:row>57</xdr:row>
      <xdr:rowOff>94228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716630"/>
          <a:ext cx="889000" cy="15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146565</xdr:rowOff>
    </xdr:from>
    <xdr:to>
      <xdr:col>10</xdr:col>
      <xdr:colOff>165100</xdr:colOff>
      <xdr:row>57</xdr:row>
      <xdr:rowOff>76715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67842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140812</xdr:rowOff>
    </xdr:from>
    <xdr:to>
      <xdr:col>6</xdr:col>
      <xdr:colOff>38100</xdr:colOff>
      <xdr:row>56</xdr:row>
      <xdr:rowOff>70962</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87489</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117951</xdr:rowOff>
    </xdr:from>
    <xdr:to>
      <xdr:col>24</xdr:col>
      <xdr:colOff>114300</xdr:colOff>
      <xdr:row>58</xdr:row>
      <xdr:rowOff>48101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9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96378</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6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5823</xdr:rowOff>
    </xdr:from>
    <xdr:to>
      <xdr:col>20</xdr:col>
      <xdr:colOff>38100</xdr:colOff>
      <xdr:row>57</xdr:row>
      <xdr:rowOff>107423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7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98550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87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50343</xdr:rowOff>
    </xdr:from>
    <xdr:to>
      <xdr:col>15</xdr:col>
      <xdr:colOff>101600</xdr:colOff>
      <xdr:row>57</xdr:row>
      <xdr:rowOff>151943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2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143070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9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64630</xdr:rowOff>
    </xdr:from>
    <xdr:to>
      <xdr:col>10</xdr:col>
      <xdr:colOff>165100</xdr:colOff>
      <xdr:row>56</xdr:row>
      <xdr:rowOff>166230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6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11307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44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43428</xdr:rowOff>
    </xdr:from>
    <xdr:to>
      <xdr:col>6</xdr:col>
      <xdr:colOff>38100</xdr:colOff>
      <xdr:row>57</xdr:row>
      <xdr:rowOff>145028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81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136155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90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87503</xdr:rowOff>
    </xdr:from>
    <xdr:to>
      <xdr:col>24</xdr:col>
      <xdr:colOff>62865</xdr:colOff>
      <xdr:row>78</xdr:row>
      <xdr:rowOff>82550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89003"/>
          <a:ext cx="1270" cy="136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86377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82550</xdr:rowOff>
    </xdr:from>
    <xdr:to>
      <xdr:col>24</xdr:col>
      <xdr:colOff>152400</xdr:colOff>
      <xdr:row>78</xdr:row>
      <xdr:rowOff>82550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34180</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8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87503</xdr:rowOff>
    </xdr:from>
    <xdr:to>
      <xdr:col>24</xdr:col>
      <xdr:colOff>152400</xdr:colOff>
      <xdr:row>70</xdr:row>
      <xdr:rowOff>87503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8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35894</xdr:rowOff>
    </xdr:from>
    <xdr:to>
      <xdr:col>24</xdr:col>
      <xdr:colOff>63500</xdr:colOff>
      <xdr:row>74</xdr:row>
      <xdr:rowOff>136292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723194"/>
          <a:ext cx="838200" cy="10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6552</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65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28125</xdr:rowOff>
    </xdr:from>
    <xdr:to>
      <xdr:col>24</xdr:col>
      <xdr:colOff>114300</xdr:colOff>
      <xdr:row>75</xdr:row>
      <xdr:rowOff>129725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136292</xdr:rowOff>
    </xdr:from>
    <xdr:to>
      <xdr:col>19</xdr:col>
      <xdr:colOff>177800</xdr:colOff>
      <xdr:row>75</xdr:row>
      <xdr:rowOff>41642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823592"/>
          <a:ext cx="889000" cy="7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148630</xdr:rowOff>
    </xdr:from>
    <xdr:to>
      <xdr:col>20</xdr:col>
      <xdr:colOff>38100</xdr:colOff>
      <xdr:row>75</xdr:row>
      <xdr:rowOff>78780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69907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92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41642</xdr:rowOff>
    </xdr:from>
    <xdr:to>
      <xdr:col>15</xdr:col>
      <xdr:colOff>50800</xdr:colOff>
      <xdr:row>75</xdr:row>
      <xdr:rowOff>92641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2900392"/>
          <a:ext cx="889000" cy="5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145114</xdr:rowOff>
    </xdr:from>
    <xdr:to>
      <xdr:col>15</xdr:col>
      <xdr:colOff>101600</xdr:colOff>
      <xdr:row>75</xdr:row>
      <xdr:rowOff>75264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28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91791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607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92641</xdr:rowOff>
    </xdr:from>
    <xdr:to>
      <xdr:col>10</xdr:col>
      <xdr:colOff>114300</xdr:colOff>
      <xdr:row>75</xdr:row>
      <xdr:rowOff>118211</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951391"/>
          <a:ext cx="889000" cy="2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90228</xdr:rowOff>
    </xdr:from>
    <xdr:to>
      <xdr:col>10</xdr:col>
      <xdr:colOff>165100</xdr:colOff>
      <xdr:row>76</xdr:row>
      <xdr:rowOff>20377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11506</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04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151754</xdr:rowOff>
    </xdr:from>
    <xdr:to>
      <xdr:col>6</xdr:col>
      <xdr:colOff>38100</xdr:colOff>
      <xdr:row>76</xdr:row>
      <xdr:rowOff>81904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0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73031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10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156544</xdr:rowOff>
    </xdr:from>
    <xdr:to>
      <xdr:col>24</xdr:col>
      <xdr:colOff>114300</xdr:colOff>
      <xdr:row>74</xdr:row>
      <xdr:rowOff>86694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67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7971</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52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85492</xdr:rowOff>
    </xdr:from>
    <xdr:to>
      <xdr:col>20</xdr:col>
      <xdr:colOff>38100</xdr:colOff>
      <xdr:row>75</xdr:row>
      <xdr:rowOff>15642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7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32169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54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162292</xdr:rowOff>
    </xdr:from>
    <xdr:to>
      <xdr:col>15</xdr:col>
      <xdr:colOff>101600</xdr:colOff>
      <xdr:row>75</xdr:row>
      <xdr:rowOff>92442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84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83569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94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41841</xdr:rowOff>
    </xdr:from>
    <xdr:to>
      <xdr:col>10</xdr:col>
      <xdr:colOff>165100</xdr:colOff>
      <xdr:row>75</xdr:row>
      <xdr:rowOff>143441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90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159968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67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67411</xdr:rowOff>
    </xdr:from>
    <xdr:to>
      <xdr:col>6</xdr:col>
      <xdr:colOff>38100</xdr:colOff>
      <xdr:row>75</xdr:row>
      <xdr:rowOff>169011</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29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14088</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701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12108</xdr:rowOff>
    </xdr:from>
    <xdr:to>
      <xdr:col>24</xdr:col>
      <xdr:colOff>62865</xdr:colOff>
      <xdr:row>98</xdr:row>
      <xdr:rowOff>41370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614058"/>
          <a:ext cx="1270" cy="122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45197</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8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41370</xdr:rowOff>
    </xdr:from>
    <xdr:to>
      <xdr:col>24</xdr:col>
      <xdr:colOff>152400</xdr:colOff>
      <xdr:row>98</xdr:row>
      <xdr:rowOff>41370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8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130235</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3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12108</xdr:rowOff>
    </xdr:from>
    <xdr:to>
      <xdr:col>24</xdr:col>
      <xdr:colOff>152400</xdr:colOff>
      <xdr:row>91</xdr:row>
      <xdr:rowOff>12108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61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54595</xdr:rowOff>
    </xdr:from>
    <xdr:to>
      <xdr:col>24</xdr:col>
      <xdr:colOff>63500</xdr:colOff>
      <xdr:row>95</xdr:row>
      <xdr:rowOff>123828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6342345"/>
          <a:ext cx="8382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65008</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352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86581</xdr:rowOff>
    </xdr:from>
    <xdr:to>
      <xdr:col>24</xdr:col>
      <xdr:colOff>114300</xdr:colOff>
      <xdr:row>96</xdr:row>
      <xdr:rowOff>16731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54595</xdr:rowOff>
    </xdr:from>
    <xdr:to>
      <xdr:col>19</xdr:col>
      <xdr:colOff>177800</xdr:colOff>
      <xdr:row>95</xdr:row>
      <xdr:rowOff>62726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342345"/>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96541</xdr:rowOff>
    </xdr:from>
    <xdr:to>
      <xdr:col>20</xdr:col>
      <xdr:colOff>38100</xdr:colOff>
      <xdr:row>96</xdr:row>
      <xdr:rowOff>26691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17818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62726</xdr:rowOff>
    </xdr:from>
    <xdr:to>
      <xdr:col>15</xdr:col>
      <xdr:colOff>50800</xdr:colOff>
      <xdr:row>96</xdr:row>
      <xdr:rowOff>24323</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350476"/>
          <a:ext cx="889000" cy="13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126226</xdr:rowOff>
    </xdr:from>
    <xdr:to>
      <xdr:col>15</xdr:col>
      <xdr:colOff>101600</xdr:colOff>
      <xdr:row>96</xdr:row>
      <xdr:rowOff>56376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4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47503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0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24323</xdr:rowOff>
    </xdr:from>
    <xdr:to>
      <xdr:col>10</xdr:col>
      <xdr:colOff>114300</xdr:colOff>
      <xdr:row>96</xdr:row>
      <xdr:rowOff>55902</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483523"/>
          <a:ext cx="889000" cy="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65191</xdr:rowOff>
    </xdr:from>
    <xdr:to>
      <xdr:col>10</xdr:col>
      <xdr:colOff>165100</xdr:colOff>
      <xdr:row>95</xdr:row>
      <xdr:rowOff>166791</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11868</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105392</xdr:rowOff>
    </xdr:from>
    <xdr:to>
      <xdr:col>6</xdr:col>
      <xdr:colOff>38100</xdr:colOff>
      <xdr:row>96</xdr:row>
      <xdr:rowOff>35542</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52069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73028</xdr:rowOff>
    </xdr:from>
    <xdr:to>
      <xdr:col>24</xdr:col>
      <xdr:colOff>114300</xdr:colOff>
      <xdr:row>96</xdr:row>
      <xdr:rowOff>3178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36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95905</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21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3795</xdr:rowOff>
    </xdr:from>
    <xdr:to>
      <xdr:col>20</xdr:col>
      <xdr:colOff>38100</xdr:colOff>
      <xdr:row>95</xdr:row>
      <xdr:rowOff>105395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29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121922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06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11926</xdr:rowOff>
    </xdr:from>
    <xdr:to>
      <xdr:col>15</xdr:col>
      <xdr:colOff>101600</xdr:colOff>
      <xdr:row>95</xdr:row>
      <xdr:rowOff>113526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2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130053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07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144973</xdr:rowOff>
    </xdr:from>
    <xdr:to>
      <xdr:col>10</xdr:col>
      <xdr:colOff>165100</xdr:colOff>
      <xdr:row>96</xdr:row>
      <xdr:rowOff>75123</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43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66250</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5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5102</xdr:rowOff>
    </xdr:from>
    <xdr:to>
      <xdr:col>6</xdr:col>
      <xdr:colOff>38100</xdr:colOff>
      <xdr:row>96</xdr:row>
      <xdr:rowOff>106702</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46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97829</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5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84455</xdr:rowOff>
    </xdr:from>
    <xdr:to>
      <xdr:col>54</xdr:col>
      <xdr:colOff>189865</xdr:colOff>
      <xdr:row>39</xdr:row>
      <xdr:rowOff>43307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399405"/>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31132</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84455</xdr:rowOff>
    </xdr:from>
    <xdr:to>
      <xdr:col>55</xdr:col>
      <xdr:colOff>88900</xdr:colOff>
      <xdr:row>31</xdr:row>
      <xdr:rowOff>84455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39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170561</xdr:rowOff>
    </xdr:from>
    <xdr:to>
      <xdr:col>55</xdr:col>
      <xdr:colOff>0</xdr:colOff>
      <xdr:row>36</xdr:row>
      <xdr:rowOff>33020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171311"/>
          <a:ext cx="8382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150766</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22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33020</xdr:rowOff>
    </xdr:from>
    <xdr:to>
      <xdr:col>50</xdr:col>
      <xdr:colOff>114300</xdr:colOff>
      <xdr:row>36</xdr:row>
      <xdr:rowOff>61214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205220"/>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39370</xdr:rowOff>
    </xdr:from>
    <xdr:to>
      <xdr:col>50</xdr:col>
      <xdr:colOff>165100</xdr:colOff>
      <xdr:row>37</xdr:row>
      <xdr:rowOff>140970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132097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47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32258</xdr:rowOff>
    </xdr:from>
    <xdr:to>
      <xdr:col>45</xdr:col>
      <xdr:colOff>177800</xdr:colOff>
      <xdr:row>36</xdr:row>
      <xdr:rowOff>61214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20445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143002</xdr:rowOff>
    </xdr:from>
    <xdr:to>
      <xdr:col>46</xdr:col>
      <xdr:colOff>38100</xdr:colOff>
      <xdr:row>37</xdr:row>
      <xdr:rowOff>73152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64279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40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26162</xdr:rowOff>
    </xdr:from>
    <xdr:to>
      <xdr:col>41</xdr:col>
      <xdr:colOff>50800</xdr:colOff>
      <xdr:row>36</xdr:row>
      <xdr:rowOff>32258</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19836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131572</xdr:rowOff>
    </xdr:from>
    <xdr:to>
      <xdr:col>41</xdr:col>
      <xdr:colOff>101600</xdr:colOff>
      <xdr:row>37</xdr:row>
      <xdr:rowOff>61722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52849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396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165481</xdr:rowOff>
    </xdr:from>
    <xdr:to>
      <xdr:col>36</xdr:col>
      <xdr:colOff>165100</xdr:colOff>
      <xdr:row>36</xdr:row>
      <xdr:rowOff>95631</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86758</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25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119761</xdr:rowOff>
    </xdr:from>
    <xdr:to>
      <xdr:col>55</xdr:col>
      <xdr:colOff>50800</xdr:colOff>
      <xdr:row>36</xdr:row>
      <xdr:rowOff>49911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1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142638</xdr:rowOff>
    </xdr:from>
    <xdr:ext cx="469744"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597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153670</xdr:rowOff>
    </xdr:from>
    <xdr:to>
      <xdr:col>50</xdr:col>
      <xdr:colOff>165100</xdr:colOff>
      <xdr:row>36</xdr:row>
      <xdr:rowOff>83820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100347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04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10414</xdr:rowOff>
    </xdr:from>
    <xdr:to>
      <xdr:col>46</xdr:col>
      <xdr:colOff>38100</xdr:colOff>
      <xdr:row>36</xdr:row>
      <xdr:rowOff>112014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1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128541</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15428" y="595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152908</xdr:rowOff>
    </xdr:from>
    <xdr:to>
      <xdr:col>41</xdr:col>
      <xdr:colOff>101600</xdr:colOff>
      <xdr:row>36</xdr:row>
      <xdr:rowOff>83058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99585</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26428" y="592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146812</xdr:rowOff>
    </xdr:from>
    <xdr:to>
      <xdr:col>36</xdr:col>
      <xdr:colOff>165100</xdr:colOff>
      <xdr:row>36</xdr:row>
      <xdr:rowOff>76962</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14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93489</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58410</xdr:rowOff>
    </xdr:from>
    <xdr:to>
      <xdr:col>54</xdr:col>
      <xdr:colOff>189865</xdr:colOff>
      <xdr:row>58</xdr:row>
      <xdr:rowOff>111902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630910"/>
          <a:ext cx="1270"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115729</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05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111902</xdr:rowOff>
    </xdr:from>
    <xdr:to>
      <xdr:col>55</xdr:col>
      <xdr:colOff>88900</xdr:colOff>
      <xdr:row>58</xdr:row>
      <xdr:rowOff>111902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056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5087</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58410</xdr:rowOff>
    </xdr:from>
    <xdr:to>
      <xdr:col>55</xdr:col>
      <xdr:colOff>88900</xdr:colOff>
      <xdr:row>50</xdr:row>
      <xdr:rowOff>58410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63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116474</xdr:rowOff>
    </xdr:from>
    <xdr:to>
      <xdr:col>55</xdr:col>
      <xdr:colOff>0</xdr:colOff>
      <xdr:row>58</xdr:row>
      <xdr:rowOff>26132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889124"/>
          <a:ext cx="838200" cy="8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4426</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605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152999</xdr:rowOff>
    </xdr:from>
    <xdr:to>
      <xdr:col>55</xdr:col>
      <xdr:colOff>50800</xdr:colOff>
      <xdr:row>57</xdr:row>
      <xdr:rowOff>83149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116474</xdr:rowOff>
    </xdr:from>
    <xdr:to>
      <xdr:col>50</xdr:col>
      <xdr:colOff>114300</xdr:colOff>
      <xdr:row>58</xdr:row>
      <xdr:rowOff>77612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88912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1667</xdr:rowOff>
    </xdr:from>
    <xdr:to>
      <xdr:col>50</xdr:col>
      <xdr:colOff>165100</xdr:colOff>
      <xdr:row>57</xdr:row>
      <xdr:rowOff>103267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119794</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39116</xdr:rowOff>
    </xdr:from>
    <xdr:to>
      <xdr:col>45</xdr:col>
      <xdr:colOff>177800</xdr:colOff>
      <xdr:row>58</xdr:row>
      <xdr:rowOff>77612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983216"/>
          <a:ext cx="889000" cy="3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45924</xdr:rowOff>
    </xdr:from>
    <xdr:to>
      <xdr:col>46</xdr:col>
      <xdr:colOff>38100</xdr:colOff>
      <xdr:row>55</xdr:row>
      <xdr:rowOff>147524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47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164051</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25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39116</xdr:rowOff>
    </xdr:from>
    <xdr:to>
      <xdr:col>41</xdr:col>
      <xdr:colOff>50800</xdr:colOff>
      <xdr:row>58</xdr:row>
      <xdr:rowOff>74869</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983216"/>
          <a:ext cx="889000" cy="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133431</xdr:rowOff>
    </xdr:from>
    <xdr:to>
      <xdr:col>41</xdr:col>
      <xdr:colOff>101600</xdr:colOff>
      <xdr:row>56</xdr:row>
      <xdr:rowOff>63581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80108</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81493</xdr:rowOff>
    </xdr:from>
    <xdr:to>
      <xdr:col>36</xdr:col>
      <xdr:colOff>165100</xdr:colOff>
      <xdr:row>56</xdr:row>
      <xdr:rowOff>11643</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51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28170</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2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146782</xdr:rowOff>
    </xdr:from>
    <xdr:to>
      <xdr:col>55</xdr:col>
      <xdr:colOff>50800</xdr:colOff>
      <xdr:row>58</xdr:row>
      <xdr:rowOff>76932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91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61709</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83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65674</xdr:rowOff>
    </xdr:from>
    <xdr:to>
      <xdr:col>50</xdr:col>
      <xdr:colOff>165100</xdr:colOff>
      <xdr:row>57</xdr:row>
      <xdr:rowOff>167274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83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158401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993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26812</xdr:rowOff>
    </xdr:from>
    <xdr:to>
      <xdr:col>46</xdr:col>
      <xdr:colOff>38100</xdr:colOff>
      <xdr:row>58</xdr:row>
      <xdr:rowOff>128412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97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119539</xdr:rowOff>
    </xdr:from>
    <xdr:ext cx="378565"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61017" y="1006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159766</xdr:rowOff>
    </xdr:from>
    <xdr:to>
      <xdr:col>41</xdr:col>
      <xdr:colOff>101600</xdr:colOff>
      <xdr:row>58</xdr:row>
      <xdr:rowOff>89916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9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81043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1002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24069</xdr:rowOff>
    </xdr:from>
    <xdr:to>
      <xdr:col>36</xdr:col>
      <xdr:colOff>165100</xdr:colOff>
      <xdr:row>58</xdr:row>
      <xdr:rowOff>125669</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6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116796</xdr:rowOff>
    </xdr:from>
    <xdr:ext cx="378565"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83017" y="1006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15799</xdr:rowOff>
    </xdr:from>
    <xdr:to>
      <xdr:col>54</xdr:col>
      <xdr:colOff>189865</xdr:colOff>
      <xdr:row>78</xdr:row>
      <xdr:rowOff>99375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17299"/>
          <a:ext cx="1270" cy="145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103202</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7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99375</xdr:rowOff>
    </xdr:from>
    <xdr:to>
      <xdr:col>55</xdr:col>
      <xdr:colOff>88900</xdr:colOff>
      <xdr:row>78</xdr:row>
      <xdr:rowOff>99375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7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133926</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15799</xdr:rowOff>
    </xdr:from>
    <xdr:to>
      <xdr:col>55</xdr:col>
      <xdr:colOff>88900</xdr:colOff>
      <xdr:row>70</xdr:row>
      <xdr:rowOff>15799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6655</xdr:rowOff>
    </xdr:from>
    <xdr:to>
      <xdr:col>55</xdr:col>
      <xdr:colOff>0</xdr:colOff>
      <xdr:row>78</xdr:row>
      <xdr:rowOff>22520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79755"/>
          <a:ext cx="8382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49734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7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26857</xdr:rowOff>
    </xdr:from>
    <xdr:to>
      <xdr:col>55</xdr:col>
      <xdr:colOff>50800</xdr:colOff>
      <xdr:row>77</xdr:row>
      <xdr:rowOff>128457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163840</xdr:rowOff>
    </xdr:from>
    <xdr:to>
      <xdr:col>50</xdr:col>
      <xdr:colOff>114300</xdr:colOff>
      <xdr:row>78</xdr:row>
      <xdr:rowOff>22520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65490"/>
          <a:ext cx="889000" cy="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22881</xdr:rowOff>
    </xdr:from>
    <xdr:to>
      <xdr:col>50</xdr:col>
      <xdr:colOff>165100</xdr:colOff>
      <xdr:row>77</xdr:row>
      <xdr:rowOff>124481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141008</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163840</xdr:rowOff>
    </xdr:from>
    <xdr:to>
      <xdr:col>45</xdr:col>
      <xdr:colOff>177800</xdr:colOff>
      <xdr:row>78</xdr:row>
      <xdr:rowOff>33675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65490"/>
          <a:ext cx="889000" cy="4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151947</xdr:rowOff>
    </xdr:from>
    <xdr:to>
      <xdr:col>46</xdr:col>
      <xdr:colOff>38100</xdr:colOff>
      <xdr:row>76</xdr:row>
      <xdr:rowOff>82097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01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98625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278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33675</xdr:rowOff>
    </xdr:from>
    <xdr:to>
      <xdr:col>41</xdr:col>
      <xdr:colOff>50800</xdr:colOff>
      <xdr:row>78</xdr:row>
      <xdr:rowOff>55666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06775"/>
          <a:ext cx="8890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50952</xdr:rowOff>
    </xdr:from>
    <xdr:to>
      <xdr:col>41</xdr:col>
      <xdr:colOff>101600</xdr:colOff>
      <xdr:row>76</xdr:row>
      <xdr:rowOff>152552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169080</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65401</xdr:rowOff>
    </xdr:from>
    <xdr:to>
      <xdr:col>36</xdr:col>
      <xdr:colOff>165100</xdr:colOff>
      <xdr:row>76</xdr:row>
      <xdr:rowOff>167001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12077</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287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127305</xdr:rowOff>
    </xdr:from>
    <xdr:to>
      <xdr:col>55</xdr:col>
      <xdr:colOff>50800</xdr:colOff>
      <xdr:row>78</xdr:row>
      <xdr:rowOff>57455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42232</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4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143170</xdr:rowOff>
    </xdr:from>
    <xdr:to>
      <xdr:col>50</xdr:col>
      <xdr:colOff>165100</xdr:colOff>
      <xdr:row>78</xdr:row>
      <xdr:rowOff>73320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64447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4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113040</xdr:rowOff>
    </xdr:from>
    <xdr:to>
      <xdr:col>46</xdr:col>
      <xdr:colOff>38100</xdr:colOff>
      <xdr:row>78</xdr:row>
      <xdr:rowOff>43190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1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34317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40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154325</xdr:rowOff>
    </xdr:from>
    <xdr:to>
      <xdr:col>41</xdr:col>
      <xdr:colOff>101600</xdr:colOff>
      <xdr:row>78</xdr:row>
      <xdr:rowOff>84475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5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75602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44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4866</xdr:rowOff>
    </xdr:from>
    <xdr:to>
      <xdr:col>36</xdr:col>
      <xdr:colOff>165100</xdr:colOff>
      <xdr:row>78</xdr:row>
      <xdr:rowOff>106466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97593</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47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121281</xdr:rowOff>
    </xdr:from>
    <xdr:to>
      <xdr:col>54</xdr:col>
      <xdr:colOff>189865</xdr:colOff>
      <xdr:row>99</xdr:row>
      <xdr:rowOff>159556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551781"/>
          <a:ext cx="1270" cy="1581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163383</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71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159556</xdr:rowOff>
    </xdr:from>
    <xdr:to>
      <xdr:col>55</xdr:col>
      <xdr:colOff>88900</xdr:colOff>
      <xdr:row>99</xdr:row>
      <xdr:rowOff>159556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713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67958</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3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121281</xdr:rowOff>
    </xdr:from>
    <xdr:to>
      <xdr:col>55</xdr:col>
      <xdr:colOff>88900</xdr:colOff>
      <xdr:row>90</xdr:row>
      <xdr:rowOff>121281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55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32159</xdr:rowOff>
    </xdr:from>
    <xdr:to>
      <xdr:col>55</xdr:col>
      <xdr:colOff>0</xdr:colOff>
      <xdr:row>95</xdr:row>
      <xdr:rowOff>10965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148459"/>
          <a:ext cx="838200" cy="15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27224</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486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48797</xdr:rowOff>
    </xdr:from>
    <xdr:to>
      <xdr:col>55</xdr:col>
      <xdr:colOff>50800</xdr:colOff>
      <xdr:row>96</xdr:row>
      <xdr:rowOff>150397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5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32159</xdr:rowOff>
    </xdr:from>
    <xdr:to>
      <xdr:col>50</xdr:col>
      <xdr:colOff>114300</xdr:colOff>
      <xdr:row>94</xdr:row>
      <xdr:rowOff>55150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6148459"/>
          <a:ext cx="8890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32632</xdr:rowOff>
    </xdr:from>
    <xdr:to>
      <xdr:col>50</xdr:col>
      <xdr:colOff>165100</xdr:colOff>
      <xdr:row>96</xdr:row>
      <xdr:rowOff>134232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4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125359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5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55150</xdr:rowOff>
    </xdr:from>
    <xdr:to>
      <xdr:col>45</xdr:col>
      <xdr:colOff>177800</xdr:colOff>
      <xdr:row>95</xdr:row>
      <xdr:rowOff>120334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171450"/>
          <a:ext cx="889000" cy="23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147455</xdr:rowOff>
    </xdr:from>
    <xdr:to>
      <xdr:col>46</xdr:col>
      <xdr:colOff>38100</xdr:colOff>
      <xdr:row>96</xdr:row>
      <xdr:rowOff>77605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4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68732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52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120334</xdr:rowOff>
    </xdr:from>
    <xdr:to>
      <xdr:col>41</xdr:col>
      <xdr:colOff>50800</xdr:colOff>
      <xdr:row>96</xdr:row>
      <xdr:rowOff>38725</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408084"/>
          <a:ext cx="889000" cy="8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139779</xdr:rowOff>
    </xdr:from>
    <xdr:to>
      <xdr:col>41</xdr:col>
      <xdr:colOff>101600</xdr:colOff>
      <xdr:row>96</xdr:row>
      <xdr:rowOff>69929</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61056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52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93439</xdr:rowOff>
    </xdr:from>
    <xdr:to>
      <xdr:col>36</xdr:col>
      <xdr:colOff>165100</xdr:colOff>
      <xdr:row>96</xdr:row>
      <xdr:rowOff>23589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3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40116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1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131615</xdr:rowOff>
    </xdr:from>
    <xdr:to>
      <xdr:col>55</xdr:col>
      <xdr:colOff>50800</xdr:colOff>
      <xdr:row>95</xdr:row>
      <xdr:rowOff>61765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24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154492</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09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152809</xdr:rowOff>
    </xdr:from>
    <xdr:to>
      <xdr:col>50</xdr:col>
      <xdr:colOff>165100</xdr:colOff>
      <xdr:row>94</xdr:row>
      <xdr:rowOff>82959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09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99486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587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4350</xdr:rowOff>
    </xdr:from>
    <xdr:to>
      <xdr:col>46</xdr:col>
      <xdr:colOff>38100</xdr:colOff>
      <xdr:row>94</xdr:row>
      <xdr:rowOff>105950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1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122477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589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69534</xdr:rowOff>
    </xdr:from>
    <xdr:to>
      <xdr:col>41</xdr:col>
      <xdr:colOff>101600</xdr:colOff>
      <xdr:row>95</xdr:row>
      <xdr:rowOff>171134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3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16211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13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159375</xdr:rowOff>
    </xdr:from>
    <xdr:to>
      <xdr:col>36</xdr:col>
      <xdr:colOff>165100</xdr:colOff>
      <xdr:row>96</xdr:row>
      <xdr:rowOff>89525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44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80652</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53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15929</xdr:rowOff>
    </xdr:from>
    <xdr:to>
      <xdr:col>85</xdr:col>
      <xdr:colOff>126364</xdr:colOff>
      <xdr:row>39</xdr:row>
      <xdr:rowOff>53322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159429"/>
          <a:ext cx="1269" cy="158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57149</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53322</xdr:rowOff>
    </xdr:from>
    <xdr:to>
      <xdr:col>86</xdr:col>
      <xdr:colOff>25400</xdr:colOff>
      <xdr:row>39</xdr:row>
      <xdr:rowOff>53322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3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134056</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4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15929</xdr:rowOff>
    </xdr:from>
    <xdr:to>
      <xdr:col>86</xdr:col>
      <xdr:colOff>25400</xdr:colOff>
      <xdr:row>30</xdr:row>
      <xdr:rowOff>15929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94633</xdr:rowOff>
    </xdr:from>
    <xdr:to>
      <xdr:col>85</xdr:col>
      <xdr:colOff>127000</xdr:colOff>
      <xdr:row>34</xdr:row>
      <xdr:rowOff>107533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5923933"/>
          <a:ext cx="8382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163502</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5992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13625</xdr:rowOff>
    </xdr:from>
    <xdr:to>
      <xdr:col>85</xdr:col>
      <xdr:colOff>177800</xdr:colOff>
      <xdr:row>35</xdr:row>
      <xdr:rowOff>115225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150804</xdr:rowOff>
    </xdr:from>
    <xdr:to>
      <xdr:col>81</xdr:col>
      <xdr:colOff>50800</xdr:colOff>
      <xdr:row>34</xdr:row>
      <xdr:rowOff>94633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5808654"/>
          <a:ext cx="889000" cy="1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166787</xdr:rowOff>
    </xdr:from>
    <xdr:to>
      <xdr:col>81</xdr:col>
      <xdr:colOff>101600</xdr:colOff>
      <xdr:row>35</xdr:row>
      <xdr:rowOff>96937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88064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0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150804</xdr:rowOff>
    </xdr:from>
    <xdr:to>
      <xdr:col>76</xdr:col>
      <xdr:colOff>114300</xdr:colOff>
      <xdr:row>34</xdr:row>
      <xdr:rowOff>54628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5808654"/>
          <a:ext cx="889000" cy="7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136906</xdr:rowOff>
    </xdr:from>
    <xdr:to>
      <xdr:col>76</xdr:col>
      <xdr:colOff>165100</xdr:colOff>
      <xdr:row>34</xdr:row>
      <xdr:rowOff>67056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57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58183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54628</xdr:rowOff>
    </xdr:from>
    <xdr:to>
      <xdr:col>71</xdr:col>
      <xdr:colOff>177800</xdr:colOff>
      <xdr:row>36</xdr:row>
      <xdr:rowOff>66875</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5883928"/>
          <a:ext cx="889000" cy="35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15748</xdr:rowOff>
    </xdr:from>
    <xdr:to>
      <xdr:col>72</xdr:col>
      <xdr:colOff>38100</xdr:colOff>
      <xdr:row>34</xdr:row>
      <xdr:rowOff>117348</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108475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62448</xdr:rowOff>
    </xdr:from>
    <xdr:to>
      <xdr:col>67</xdr:col>
      <xdr:colOff>101600</xdr:colOff>
      <xdr:row>34</xdr:row>
      <xdr:rowOff>164048</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589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9125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6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56733</xdr:rowOff>
    </xdr:from>
    <xdr:to>
      <xdr:col>85</xdr:col>
      <xdr:colOff>177800</xdr:colOff>
      <xdr:row>34</xdr:row>
      <xdr:rowOff>158333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588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79610</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573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43833</xdr:rowOff>
    </xdr:from>
    <xdr:to>
      <xdr:col>81</xdr:col>
      <xdr:colOff>101600</xdr:colOff>
      <xdr:row>34</xdr:row>
      <xdr:rowOff>145433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58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161960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64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100004</xdr:rowOff>
    </xdr:from>
    <xdr:to>
      <xdr:col>76</xdr:col>
      <xdr:colOff>165100</xdr:colOff>
      <xdr:row>34</xdr:row>
      <xdr:rowOff>30154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57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46681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5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3828</xdr:rowOff>
    </xdr:from>
    <xdr:to>
      <xdr:col>72</xdr:col>
      <xdr:colOff>38100</xdr:colOff>
      <xdr:row>34</xdr:row>
      <xdr:rowOff>105428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583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121955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560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16075</xdr:rowOff>
    </xdr:from>
    <xdr:to>
      <xdr:col>67</xdr:col>
      <xdr:colOff>101600</xdr:colOff>
      <xdr:row>36</xdr:row>
      <xdr:rowOff>117675</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18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108802</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28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164023</xdr:rowOff>
    </xdr:from>
    <xdr:to>
      <xdr:col>85</xdr:col>
      <xdr:colOff>126364</xdr:colOff>
      <xdr:row>58</xdr:row>
      <xdr:rowOff>124384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907973"/>
          <a:ext cx="1269" cy="116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128211</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0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124384</xdr:rowOff>
    </xdr:from>
    <xdr:to>
      <xdr:col>86</xdr:col>
      <xdr:colOff>25400</xdr:colOff>
      <xdr:row>58</xdr:row>
      <xdr:rowOff>124384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06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110700</xdr:rowOff>
    </xdr:from>
    <xdr:ext cx="534377"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164023</xdr:rowOff>
    </xdr:from>
    <xdr:to>
      <xdr:col>86</xdr:col>
      <xdr:colOff>25400</xdr:colOff>
      <xdr:row>51</xdr:row>
      <xdr:rowOff>164023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90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33767</xdr:rowOff>
    </xdr:from>
    <xdr:to>
      <xdr:col>85</xdr:col>
      <xdr:colOff>127000</xdr:colOff>
      <xdr:row>56</xdr:row>
      <xdr:rowOff>91260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634967"/>
          <a:ext cx="838200" cy="5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23263</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45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xdr:rowOff>
    </xdr:from>
    <xdr:to>
      <xdr:col>85</xdr:col>
      <xdr:colOff>177800</xdr:colOff>
      <xdr:row>56</xdr:row>
      <xdr:rowOff>101986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6426</xdr:rowOff>
    </xdr:from>
    <xdr:to>
      <xdr:col>81</xdr:col>
      <xdr:colOff>50800</xdr:colOff>
      <xdr:row>56</xdr:row>
      <xdr:rowOff>33767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607626"/>
          <a:ext cx="889000" cy="2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14536</xdr:rowOff>
    </xdr:from>
    <xdr:to>
      <xdr:col>81</xdr:col>
      <xdr:colOff>101600</xdr:colOff>
      <xdr:row>56</xdr:row>
      <xdr:rowOff>116136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107263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6426</xdr:rowOff>
    </xdr:from>
    <xdr:to>
      <xdr:col>76</xdr:col>
      <xdr:colOff>114300</xdr:colOff>
      <xdr:row>57</xdr:row>
      <xdr:rowOff>52969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607626"/>
          <a:ext cx="889000" cy="21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87871</xdr:rowOff>
    </xdr:from>
    <xdr:to>
      <xdr:col>76</xdr:col>
      <xdr:colOff>165100</xdr:colOff>
      <xdr:row>56</xdr:row>
      <xdr:rowOff>18021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34548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29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17490</xdr:rowOff>
    </xdr:from>
    <xdr:to>
      <xdr:col>71</xdr:col>
      <xdr:colOff>177800</xdr:colOff>
      <xdr:row>57</xdr:row>
      <xdr:rowOff>52969</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790140"/>
          <a:ext cx="889000" cy="3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143764</xdr:rowOff>
    </xdr:from>
    <xdr:to>
      <xdr:col>72</xdr:col>
      <xdr:colOff>38100</xdr:colOff>
      <xdr:row>56</xdr:row>
      <xdr:rowOff>73914</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90441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30242</xdr:rowOff>
    </xdr:from>
    <xdr:to>
      <xdr:col>67</xdr:col>
      <xdr:colOff>101600</xdr:colOff>
      <xdr:row>56</xdr:row>
      <xdr:rowOff>131842</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148369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40460</xdr:rowOff>
    </xdr:from>
    <xdr:to>
      <xdr:col>85</xdr:col>
      <xdr:colOff>177800</xdr:colOff>
      <xdr:row>56</xdr:row>
      <xdr:rowOff>142060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6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18887</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62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154417</xdr:rowOff>
    </xdr:from>
    <xdr:to>
      <xdr:col>81</xdr:col>
      <xdr:colOff>101600</xdr:colOff>
      <xdr:row>56</xdr:row>
      <xdr:rowOff>84567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58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101094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35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127076</xdr:rowOff>
    </xdr:from>
    <xdr:to>
      <xdr:col>76</xdr:col>
      <xdr:colOff>165100</xdr:colOff>
      <xdr:row>56</xdr:row>
      <xdr:rowOff>57226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55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48353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6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2169</xdr:rowOff>
    </xdr:from>
    <xdr:to>
      <xdr:col>72</xdr:col>
      <xdr:colOff>38100</xdr:colOff>
      <xdr:row>57</xdr:row>
      <xdr:rowOff>103769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77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94896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86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138140</xdr:rowOff>
    </xdr:from>
    <xdr:to>
      <xdr:col>67</xdr:col>
      <xdr:colOff>101600</xdr:colOff>
      <xdr:row>57</xdr:row>
      <xdr:rowOff>68290</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7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59417</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8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21651</xdr:rowOff>
    </xdr:from>
    <xdr:to>
      <xdr:col>85</xdr:col>
      <xdr:colOff>126364</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194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139778</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21651</xdr:rowOff>
    </xdr:from>
    <xdr:to>
      <xdr:col>86</xdr:col>
      <xdr:colOff>25400</xdr:colOff>
      <xdr:row>71</xdr:row>
      <xdr:rowOff>21651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128408</xdr:rowOff>
    </xdr:from>
    <xdr:to>
      <xdr:col>85</xdr:col>
      <xdr:colOff>127000</xdr:colOff>
      <xdr:row>78</xdr:row>
      <xdr:rowOff>138602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501508"/>
          <a:ext cx="838200" cy="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32819</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23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9942</xdr:rowOff>
    </xdr:from>
    <xdr:to>
      <xdr:col>85</xdr:col>
      <xdr:colOff>177800</xdr:colOff>
      <xdr:row>78</xdr:row>
      <xdr:rowOff>111542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138602</xdr:rowOff>
    </xdr:from>
    <xdr:to>
      <xdr:col>81</xdr:col>
      <xdr:colOff>50800</xdr:colOff>
      <xdr:row>78</xdr:row>
      <xdr:rowOff>139151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511702"/>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128127</xdr:rowOff>
    </xdr:from>
    <xdr:to>
      <xdr:col>81</xdr:col>
      <xdr:colOff>101600</xdr:colOff>
      <xdr:row>78</xdr:row>
      <xdr:rowOff>58277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74804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138785</xdr:rowOff>
    </xdr:from>
    <xdr:to>
      <xdr:col>76</xdr:col>
      <xdr:colOff>114300</xdr:colOff>
      <xdr:row>78</xdr:row>
      <xdr:rowOff>139151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1188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75412</xdr:rowOff>
    </xdr:from>
    <xdr:to>
      <xdr:col>76</xdr:col>
      <xdr:colOff>165100</xdr:colOff>
      <xdr:row>79</xdr:row>
      <xdr:rowOff>5562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22089</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17" y="13223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136134</xdr:rowOff>
    </xdr:from>
    <xdr:to>
      <xdr:col>71</xdr:col>
      <xdr:colOff>177800</xdr:colOff>
      <xdr:row>78</xdr:row>
      <xdr:rowOff>138785</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09234"/>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3494</xdr:rowOff>
    </xdr:from>
    <xdr:to>
      <xdr:col>72</xdr:col>
      <xdr:colOff>38100</xdr:colOff>
      <xdr:row>78</xdr:row>
      <xdr:rowOff>105094</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121621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114641</xdr:rowOff>
    </xdr:from>
    <xdr:to>
      <xdr:col>67</xdr:col>
      <xdr:colOff>101600</xdr:colOff>
      <xdr:row>78</xdr:row>
      <xdr:rowOff>44791</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3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61318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0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77608</xdr:rowOff>
    </xdr:from>
    <xdr:to>
      <xdr:col>85</xdr:col>
      <xdr:colOff>177800</xdr:colOff>
      <xdr:row>79</xdr:row>
      <xdr:rowOff>7758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4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163985</xdr:rowOff>
    </xdr:from>
    <xdr:ext cx="378565"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365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87802</xdr:rowOff>
    </xdr:from>
    <xdr:to>
      <xdr:col>81</xdr:col>
      <xdr:colOff>101600</xdr:colOff>
      <xdr:row>79</xdr:row>
      <xdr:rowOff>17952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4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9079</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24333" y="13553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88351</xdr:rowOff>
    </xdr:from>
    <xdr:to>
      <xdr:col>76</xdr:col>
      <xdr:colOff>165100</xdr:colOff>
      <xdr:row>79</xdr:row>
      <xdr:rowOff>18501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4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9628</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35333" y="13554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87985</xdr:rowOff>
    </xdr:from>
    <xdr:to>
      <xdr:col>72</xdr:col>
      <xdr:colOff>38100</xdr:colOff>
      <xdr:row>79</xdr:row>
      <xdr:rowOff>18135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4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9262</xdr:rowOff>
    </xdr:from>
    <xdr:ext cx="313932"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46333" y="13553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85334</xdr:rowOff>
    </xdr:from>
    <xdr:to>
      <xdr:col>67</xdr:col>
      <xdr:colOff>101600</xdr:colOff>
      <xdr:row>79</xdr:row>
      <xdr:rowOff>15484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45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6611</xdr:rowOff>
    </xdr:from>
    <xdr:ext cx="313932"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57333" y="135511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141574</xdr:rowOff>
    </xdr:from>
    <xdr:to>
      <xdr:col>85</xdr:col>
      <xdr:colOff>126364</xdr:colOff>
      <xdr:row>99</xdr:row>
      <xdr:rowOff>82184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43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86011</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82184</xdr:rowOff>
    </xdr:from>
    <xdr:to>
      <xdr:col>86</xdr:col>
      <xdr:colOff>25400</xdr:colOff>
      <xdr:row>99</xdr:row>
      <xdr:rowOff>82184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55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88251</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141574</xdr:rowOff>
    </xdr:from>
    <xdr:to>
      <xdr:col>86</xdr:col>
      <xdr:colOff>25400</xdr:colOff>
      <xdr:row>91</xdr:row>
      <xdr:rowOff>141574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4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37767</xdr:rowOff>
    </xdr:from>
    <xdr:to>
      <xdr:col>85</xdr:col>
      <xdr:colOff>127000</xdr:colOff>
      <xdr:row>99</xdr:row>
      <xdr:rowOff>47574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7011317"/>
          <a:ext cx="8382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123482</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58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100605</xdr:rowOff>
    </xdr:from>
    <xdr:to>
      <xdr:col>85</xdr:col>
      <xdr:colOff>177800</xdr:colOff>
      <xdr:row>98</xdr:row>
      <xdr:rowOff>30755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38453</xdr:rowOff>
    </xdr:from>
    <xdr:to>
      <xdr:col>81</xdr:col>
      <xdr:colOff>50800</xdr:colOff>
      <xdr:row>99</xdr:row>
      <xdr:rowOff>47574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7012003"/>
          <a:ext cx="8890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101541</xdr:rowOff>
    </xdr:from>
    <xdr:to>
      <xdr:col>81</xdr:col>
      <xdr:colOff>101600</xdr:colOff>
      <xdr:row>98</xdr:row>
      <xdr:rowOff>31691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48218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156502</xdr:rowOff>
    </xdr:from>
    <xdr:to>
      <xdr:col>76</xdr:col>
      <xdr:colOff>114300</xdr:colOff>
      <xdr:row>99</xdr:row>
      <xdr:rowOff>38453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958602"/>
          <a:ext cx="889000" cy="5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169962</xdr:rowOff>
    </xdr:from>
    <xdr:to>
      <xdr:col>76</xdr:col>
      <xdr:colOff>165100</xdr:colOff>
      <xdr:row>97</xdr:row>
      <xdr:rowOff>100112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62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116639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40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124315</xdr:rowOff>
    </xdr:from>
    <xdr:to>
      <xdr:col>71</xdr:col>
      <xdr:colOff>177800</xdr:colOff>
      <xdr:row>98</xdr:row>
      <xdr:rowOff>156502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926415"/>
          <a:ext cx="8890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151102</xdr:rowOff>
    </xdr:from>
    <xdr:to>
      <xdr:col>72</xdr:col>
      <xdr:colOff>38100</xdr:colOff>
      <xdr:row>97</xdr:row>
      <xdr:rowOff>81252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97779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130871</xdr:rowOff>
    </xdr:from>
    <xdr:to>
      <xdr:col>67</xdr:col>
      <xdr:colOff>101600</xdr:colOff>
      <xdr:row>97</xdr:row>
      <xdr:rowOff>61021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77548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158417</xdr:rowOff>
    </xdr:from>
    <xdr:to>
      <xdr:col>85</xdr:col>
      <xdr:colOff>177800</xdr:colOff>
      <xdr:row>99</xdr:row>
      <xdr:rowOff>88567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9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73344</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87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168224</xdr:rowOff>
    </xdr:from>
    <xdr:to>
      <xdr:col>81</xdr:col>
      <xdr:colOff>101600</xdr:colOff>
      <xdr:row>99</xdr:row>
      <xdr:rowOff>98374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9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89501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706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159103</xdr:rowOff>
    </xdr:from>
    <xdr:to>
      <xdr:col>76</xdr:col>
      <xdr:colOff>165100</xdr:colOff>
      <xdr:row>99</xdr:row>
      <xdr:rowOff>89253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96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80380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705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105702</xdr:rowOff>
    </xdr:from>
    <xdr:to>
      <xdr:col>72</xdr:col>
      <xdr:colOff>38100</xdr:colOff>
      <xdr:row>99</xdr:row>
      <xdr:rowOff>35852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9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26979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700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73515</xdr:rowOff>
    </xdr:from>
    <xdr:to>
      <xdr:col>67</xdr:col>
      <xdr:colOff>101600</xdr:colOff>
      <xdr:row>99</xdr:row>
      <xdr:rowOff>3665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87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166242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96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88646</xdr:rowOff>
    </xdr:from>
    <xdr:to>
      <xdr:col>116</xdr:col>
      <xdr:colOff>62864</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32146"/>
          <a:ext cx="1269" cy="1498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35323</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0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88646</xdr:rowOff>
    </xdr:from>
    <xdr:to>
      <xdr:col>116</xdr:col>
      <xdr:colOff>152400</xdr:colOff>
      <xdr:row>30</xdr:row>
      <xdr:rowOff>88646</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27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11938</xdr:rowOff>
    </xdr:from>
    <xdr:to>
      <xdr:col>107</xdr:col>
      <xdr:colOff>101600</xdr:colOff>
      <xdr:row>38</xdr:row>
      <xdr:rowOff>113538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130065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85869</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17272</xdr:rowOff>
    </xdr:from>
    <xdr:to>
      <xdr:col>98</xdr:col>
      <xdr:colOff>38100</xdr:colOff>
      <xdr:row>38</xdr:row>
      <xdr:rowOff>118872</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135399</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の主な構成項目の一つである民生費は、高齢化の進展・医療の高度化などに伴う生活保護費や障害者自立支援給付費などの扶助費の増、保育所定員拡大に伴う民間保育園建設費補助などにより、対前年度比</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％増</a:t>
          </a:r>
          <a:r>
            <a:rPr kumimoji="1" lang="en-US" altLang="ja-JP" sz="1300">
              <a:latin typeface="ＭＳ Ｐゴシック" panose="020B0600070205080204" pitchFamily="50" charset="-128"/>
              <a:ea typeface="ＭＳ Ｐゴシック" panose="020B0600070205080204" pitchFamily="50" charset="-128"/>
            </a:rPr>
            <a:t>(+9,223</a:t>
          </a:r>
          <a:r>
            <a:rPr kumimoji="1" lang="ja-JP" altLang="en-US" sz="1300">
              <a:latin typeface="ＭＳ Ｐゴシック" panose="020B0600070205080204" pitchFamily="50" charset="-128"/>
              <a:ea typeface="ＭＳ Ｐゴシック" panose="020B0600070205080204" pitchFamily="50" charset="-128"/>
            </a:rPr>
            <a:t>円）の</a:t>
          </a:r>
          <a:r>
            <a:rPr kumimoji="1" lang="en-US" altLang="ja-JP" sz="1300">
              <a:latin typeface="ＭＳ Ｐゴシック" panose="020B0600070205080204" pitchFamily="50" charset="-128"/>
              <a:ea typeface="ＭＳ Ｐゴシック" panose="020B0600070205080204" pitchFamily="50" charset="-128"/>
            </a:rPr>
            <a:t>174,536</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総務費については、選挙の実施、本庁舎免震改修工事などに伴う本庁舎整備費の増などはあるが、定年退職者減少による退職手当の減、財政調整基金の積立金の減などを要因として、対前年度比</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％減（▲</a:t>
          </a:r>
          <a:r>
            <a:rPr kumimoji="1" lang="en-US" altLang="ja-JP" sz="1300">
              <a:latin typeface="ＭＳ Ｐゴシック" panose="020B0600070205080204" pitchFamily="50" charset="-128"/>
              <a:ea typeface="ＭＳ Ｐゴシック" panose="020B0600070205080204" pitchFamily="50" charset="-128"/>
            </a:rPr>
            <a:t>5,886</a:t>
          </a:r>
          <a:r>
            <a:rPr kumimoji="1" lang="ja-JP" altLang="en-US" sz="1300">
              <a:latin typeface="ＭＳ Ｐゴシック" panose="020B0600070205080204" pitchFamily="50" charset="-128"/>
              <a:ea typeface="ＭＳ Ｐゴシック" panose="020B0600070205080204" pitchFamily="50" charset="-128"/>
            </a:rPr>
            <a:t>円）の</a:t>
          </a:r>
          <a:r>
            <a:rPr kumimoji="1" lang="en-US" altLang="ja-JP" sz="1300">
              <a:latin typeface="ＭＳ Ｐゴシック" panose="020B0600070205080204" pitchFamily="50" charset="-128"/>
              <a:ea typeface="ＭＳ Ｐゴシック" panose="020B0600070205080204" pitchFamily="50" charset="-128"/>
            </a:rPr>
            <a:t>31,475</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衛生費については、プラスチック類資源化施設建設工事に伴う関連経費の増などはあるが、積立金が減少したことから、対前年度比</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％減（▲</a:t>
          </a:r>
          <a:r>
            <a:rPr kumimoji="1" lang="en-US" altLang="ja-JP" sz="1300">
              <a:latin typeface="ＭＳ Ｐゴシック" panose="020B0600070205080204" pitchFamily="50" charset="-128"/>
              <a:ea typeface="ＭＳ Ｐゴシック" panose="020B0600070205080204" pitchFamily="50" charset="-128"/>
            </a:rPr>
            <a:t>2,120</a:t>
          </a:r>
          <a:r>
            <a:rPr kumimoji="1" lang="ja-JP" altLang="en-US" sz="1300">
              <a:latin typeface="ＭＳ Ｐゴシック" panose="020B0600070205080204" pitchFamily="50" charset="-128"/>
              <a:ea typeface="ＭＳ Ｐゴシック" panose="020B0600070205080204" pitchFamily="50" charset="-128"/>
            </a:rPr>
            <a:t>円）の</a:t>
          </a:r>
          <a:r>
            <a:rPr kumimoji="1" lang="en-US" altLang="ja-JP" sz="1300">
              <a:latin typeface="ＭＳ Ｐゴシック" panose="020B0600070205080204" pitchFamily="50" charset="-128"/>
              <a:ea typeface="ＭＳ Ｐゴシック" panose="020B0600070205080204" pitchFamily="50" charset="-128"/>
            </a:rPr>
            <a:t>30,236</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農林水産業費については、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年度市民農園用地の購入などにより、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213.5</a:t>
          </a:r>
          <a:r>
            <a:rPr kumimoji="1" lang="ja-JP" altLang="en-US" sz="1300">
              <a:latin typeface="ＭＳ Ｐゴシック" panose="020B0600070205080204" pitchFamily="50" charset="-128"/>
              <a:ea typeface="ＭＳ Ｐゴシック" panose="020B0600070205080204" pitchFamily="50" charset="-128"/>
            </a:rPr>
            <a:t>％増であったが、購入終了による減などを要因として、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41.7</a:t>
          </a:r>
          <a:r>
            <a:rPr kumimoji="1" lang="ja-JP" altLang="en-US" sz="1300">
              <a:latin typeface="ＭＳ Ｐゴシック" panose="020B0600070205080204" pitchFamily="50" charset="-128"/>
              <a:ea typeface="ＭＳ Ｐゴシック" panose="020B0600070205080204" pitchFamily="50" charset="-128"/>
            </a:rPr>
            <a:t>％減（▲</a:t>
          </a:r>
          <a:r>
            <a:rPr kumimoji="1" lang="en-US" altLang="ja-JP" sz="1300">
              <a:latin typeface="ＭＳ Ｐゴシック" panose="020B0600070205080204" pitchFamily="50" charset="-128"/>
              <a:ea typeface="ＭＳ Ｐゴシック" panose="020B0600070205080204" pitchFamily="50" charset="-128"/>
            </a:rPr>
            <a:t>887</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年度より継続して増加していたが、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年度は幹線市道の整備完了や土地区画整理事業の減などを要因として、対前年度比</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％減（▲</a:t>
          </a:r>
          <a:r>
            <a:rPr kumimoji="1" lang="en-US" altLang="ja-JP" sz="1300">
              <a:latin typeface="ＭＳ Ｐゴシック" panose="020B0600070205080204" pitchFamily="50" charset="-128"/>
              <a:ea typeface="ＭＳ Ｐゴシック" panose="020B0600070205080204" pitchFamily="50" charset="-128"/>
            </a:rPr>
            <a:t>4,601</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主に市税の増加から、財政調整基金残高、実質収支額及び実質単年度収支は増加している。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年度は前年度と比べ、実質収支額（歳入歳出決算額差引から翌年度に繰越べき財源を引いたもの）が大きく増加したため、単年度収支額（実質収支額</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年度から</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年度を引いたもの）がプラスに転じている。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積立金（財政調整基金）は前年度と比べ、大きく減少しているが、取崩し額も同程度減少しており、実質単年度収支としては、前年度比</a:t>
          </a:r>
          <a:r>
            <a:rPr kumimoji="1" lang="en-US" altLang="ja-JP" sz="1200">
              <a:latin typeface="ＭＳ ゴシック" pitchFamily="49" charset="-128"/>
              <a:ea typeface="ＭＳ ゴシック" pitchFamily="49" charset="-128"/>
            </a:rPr>
            <a:t>+3.69</a:t>
          </a:r>
          <a:r>
            <a:rPr kumimoji="1" lang="ja-JP" altLang="en-US" sz="1200">
              <a:latin typeface="ＭＳ ゴシック" pitchFamily="49" charset="-128"/>
              <a:ea typeface="ＭＳ ゴシック" pitchFamily="49" charset="-128"/>
            </a:rPr>
            <a:t>％増となった。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連結実質赤字比率は、すべての会計の赤字や黒字額を合算し、市全体としての赤字の程度を示す指標のことを言う。平成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年度制度創設以来、一般会計や公営企業会計等を含めたすべての会計において、実質赤字額及び資金不足額が発生していないため、算出されていない。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算定数値が黒字（▲）のため、連結実質赤字比率表は算出されないが、連結実質黒字額としては▲</a:t>
          </a:r>
          <a:r>
            <a:rPr kumimoji="1" lang="en-US" altLang="ja-JP" sz="1400">
              <a:latin typeface="ＭＳ ゴシック" pitchFamily="49" charset="-128"/>
              <a:ea typeface="ＭＳ ゴシック" pitchFamily="49" charset="-128"/>
            </a:rPr>
            <a:t>13.36</a:t>
          </a:r>
          <a:r>
            <a:rPr kumimoji="1" lang="ja-JP" altLang="en-US" sz="1400">
              <a:latin typeface="ＭＳ ゴシック" pitchFamily="49" charset="-128"/>
              <a:ea typeface="ＭＳ ゴシック" pitchFamily="49" charset="-128"/>
            </a:rPr>
            <a:t>％で、対前年度比</a:t>
          </a:r>
          <a:r>
            <a:rPr kumimoji="1" lang="en-US" altLang="ja-JP" sz="1400">
              <a:latin typeface="ＭＳ ゴシック" pitchFamily="49" charset="-128"/>
              <a:ea typeface="ＭＳ ゴシック" pitchFamily="49" charset="-128"/>
            </a:rPr>
            <a:t>1.36</a:t>
          </a:r>
          <a:r>
            <a:rPr kumimoji="1" lang="ja-JP" altLang="en-US" sz="1400">
              <a:latin typeface="ＭＳ ゴシック" pitchFamily="49" charset="-128"/>
              <a:ea typeface="ＭＳ ゴシック" pitchFamily="49" charset="-128"/>
            </a:rPr>
            <a:t>％改善している。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これは標準財政規模は減少したものの、一般会計及び国民健康保険特別会計の実質収支額が前年度と比較して大きく増加したことなどによるものである。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96;&#12483;&#12463;&#12487;&#12540;&#12479;/(5)&#22522;&#37329;/&#12394;&#12364;&#12304;&#36001;&#25919;&#29366;&#27841;&#36039;&#26009;&#38598;&#12305;_132128_&#26085;&#37326;&#24066;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6032;&#12501;&#12457;&#12523;&#12480;&#20307;&#31995;/&#9679;01%20&#20849;&#26377;/06_&#36001;&#25919;&#25351;&#27161;/&#36001;&#25919;&#29366;&#27841;&#36039;&#26009;&#38598;&#65288;&#32207;&#21209;&#30465;&#65289;/&#24179;&#25104;31&#24180;&#24230;&#65288;&#24179;&#25104;29&#24180;&#24230;&#29256;&#65289;/(5)&#20844;&#20250;&#35336;&#20998;/20191016&#36001;&#25919;&#29366;&#27841;&#36039;&#26009;&#31278;&#65288;&#20844;&#20250;&#35336;&#20998;&#65289;&#12395;&#12388;&#12356;&#12390;/&#12304;&#36001;&#25919;&#29366;&#27841;&#36039;&#26009;&#38598;&#12305;_132128_&#26085;&#37326;&#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H27</v>
          </cell>
          <cell r="C71" t="str">
            <v>H28</v>
          </cell>
          <cell r="D71" t="str">
            <v>H29</v>
          </cell>
        </row>
        <row r="72">
          <cell r="A72" t="str">
            <v>財政調整基金</v>
          </cell>
          <cell r="B72">
            <v>4294</v>
          </cell>
          <cell r="C72">
            <v>4252</v>
          </cell>
          <cell r="D72">
            <v>4267</v>
          </cell>
        </row>
        <row r="73">
          <cell r="A73" t="str">
            <v>減債基金</v>
          </cell>
          <cell r="B73">
            <v>307</v>
          </cell>
          <cell r="C73">
            <v>327</v>
          </cell>
          <cell r="D73">
            <v>327</v>
          </cell>
        </row>
        <row r="74">
          <cell r="A74" t="str">
            <v>その他特定目的基金</v>
          </cell>
          <cell r="B74">
            <v>10218</v>
          </cell>
          <cell r="C74">
            <v>9847</v>
          </cell>
          <cell r="D74">
            <v>10000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8.1999999999999993</v>
          </cell>
          <cell r="CN51">
            <v>17.3</v>
          </cell>
          <cell r="CV51">
            <v>10.6</v>
          </cell>
        </row>
        <row r="53">
          <cell r="CF53">
            <v>60</v>
          </cell>
          <cell r="CN53">
            <v>60.3</v>
          </cell>
          <cell r="CV53">
            <v>61.6</v>
          </cell>
        </row>
        <row r="55">
          <cell r="AN55" t="str">
            <v>類似団体内平均値</v>
          </cell>
          <cell r="CF55">
            <v>21.2</v>
          </cell>
          <cell r="CN55">
            <v>16.600000000000001</v>
          </cell>
          <cell r="CV55">
            <v>17.399999999999999</v>
          </cell>
        </row>
        <row r="57">
          <cell r="CF57">
            <v>50.4</v>
          </cell>
          <cell r="CN57">
            <v>58.6</v>
          </cell>
          <cell r="CV57">
            <v>57.9</v>
          </cell>
        </row>
        <row r="72">
          <cell r="BP72" t="str">
            <v>H25</v>
          </cell>
          <cell r="BX72" t="str">
            <v>H26</v>
          </cell>
          <cell r="CF72" t="str">
            <v>H27</v>
          </cell>
          <cell r="CN72" t="str">
            <v>H28</v>
          </cell>
          <cell r="CV72" t="str">
            <v>H29</v>
          </cell>
        </row>
        <row r="73">
          <cell r="AN73" t="str">
            <v>当該団体値</v>
          </cell>
          <cell r="BP73">
            <v>23.7</v>
          </cell>
          <cell r="BX73">
            <v>11.8</v>
          </cell>
          <cell r="CF73">
            <v>8.1999999999999993</v>
          </cell>
          <cell r="CN73">
            <v>17.3</v>
          </cell>
          <cell r="CV73">
            <v>10.6</v>
          </cell>
        </row>
        <row r="75">
          <cell r="BP75">
            <v>0.7</v>
          </cell>
          <cell r="BX75">
            <v>0</v>
          </cell>
          <cell r="CF75">
            <v>-0.5</v>
          </cell>
          <cell r="CN75">
            <v>-1.1000000000000001</v>
          </cell>
          <cell r="CV75">
            <v>-1.7</v>
          </cell>
        </row>
        <row r="77">
          <cell r="AN77" t="str">
            <v>類似団体内平均値</v>
          </cell>
          <cell r="BP77">
            <v>32.6</v>
          </cell>
          <cell r="BX77">
            <v>30.5</v>
          </cell>
          <cell r="CF77">
            <v>21.2</v>
          </cell>
          <cell r="CN77">
            <v>16.600000000000001</v>
          </cell>
          <cell r="CV77">
            <v>17.399999999999999</v>
          </cell>
        </row>
        <row r="79">
          <cell r="BP79">
            <v>5.9</v>
          </cell>
          <cell r="BX79">
            <v>5.2</v>
          </cell>
          <cell r="CF79">
            <v>4.0999999999999996</v>
          </cell>
          <cell r="CN79">
            <v>3.6</v>
          </cell>
          <cell r="CV79">
            <v>3.6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election activeCell="B9" sqref="B9:K11"/>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68793009</v>
      </c>
      <c r="BO4" s="403"/>
      <c r="BP4" s="403"/>
      <c r="BQ4" s="403"/>
      <c r="BR4" s="403"/>
      <c r="BS4" s="403"/>
      <c r="BT4" s="403"/>
      <c r="BU4" s="404"/>
      <c r="BV4" s="402">
        <v>68796815</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8.5</v>
      </c>
      <c r="CU4" s="584"/>
      <c r="CV4" s="584"/>
      <c r="CW4" s="584"/>
      <c r="CX4" s="584"/>
      <c r="CY4" s="584"/>
      <c r="CZ4" s="584"/>
      <c r="DA4" s="585"/>
      <c r="DB4" s="583">
        <v>6.7</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65584684</v>
      </c>
      <c r="BO5" s="408"/>
      <c r="BP5" s="408"/>
      <c r="BQ5" s="408"/>
      <c r="BR5" s="408"/>
      <c r="BS5" s="408"/>
      <c r="BT5" s="408"/>
      <c r="BU5" s="409"/>
      <c r="BV5" s="407">
        <v>66281575</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89.9</v>
      </c>
      <c r="CU5" s="378"/>
      <c r="CV5" s="378"/>
      <c r="CW5" s="378"/>
      <c r="CX5" s="378"/>
      <c r="CY5" s="378"/>
      <c r="CZ5" s="378"/>
      <c r="DA5" s="379"/>
      <c r="DB5" s="377">
        <v>93.9</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3208325</v>
      </c>
      <c r="BO6" s="408"/>
      <c r="BP6" s="408"/>
      <c r="BQ6" s="408"/>
      <c r="BR6" s="408"/>
      <c r="BS6" s="408"/>
      <c r="BT6" s="408"/>
      <c r="BU6" s="409"/>
      <c r="BV6" s="407">
        <v>2515240</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92.8</v>
      </c>
      <c r="CU6" s="558"/>
      <c r="CV6" s="558"/>
      <c r="CW6" s="558"/>
      <c r="CX6" s="558"/>
      <c r="CY6" s="558"/>
      <c r="CZ6" s="558"/>
      <c r="DA6" s="559"/>
      <c r="DB6" s="557">
        <v>95.6</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289633</v>
      </c>
      <c r="BO7" s="408"/>
      <c r="BP7" s="408"/>
      <c r="BQ7" s="408"/>
      <c r="BR7" s="408"/>
      <c r="BS7" s="408"/>
      <c r="BT7" s="408"/>
      <c r="BU7" s="409"/>
      <c r="BV7" s="407">
        <v>210370</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34394050</v>
      </c>
      <c r="CU7" s="408"/>
      <c r="CV7" s="408"/>
      <c r="CW7" s="408"/>
      <c r="CX7" s="408"/>
      <c r="CY7" s="408"/>
      <c r="CZ7" s="408"/>
      <c r="DA7" s="409"/>
      <c r="DB7" s="407">
        <v>34485847</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2918692</v>
      </c>
      <c r="BO8" s="408"/>
      <c r="BP8" s="408"/>
      <c r="BQ8" s="408"/>
      <c r="BR8" s="408"/>
      <c r="BS8" s="408"/>
      <c r="BT8" s="408"/>
      <c r="BU8" s="409"/>
      <c r="BV8" s="407">
        <v>2304870</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0.98</v>
      </c>
      <c r="CU8" s="521"/>
      <c r="CV8" s="521"/>
      <c r="CW8" s="521"/>
      <c r="CX8" s="521"/>
      <c r="CY8" s="521"/>
      <c r="CZ8" s="521"/>
      <c r="DA8" s="522"/>
      <c r="DB8" s="520">
        <v>0.97</v>
      </c>
      <c r="DC8" s="521"/>
      <c r="DD8" s="521"/>
      <c r="DE8" s="521"/>
      <c r="DF8" s="521"/>
      <c r="DG8" s="521"/>
      <c r="DH8" s="521"/>
      <c r="DI8" s="522"/>
      <c r="DJ8" s="165"/>
      <c r="DK8" s="165"/>
      <c r="DL8" s="165"/>
      <c r="DM8" s="165"/>
      <c r="DN8" s="165"/>
      <c r="DO8" s="165"/>
    </row>
    <row r="9" spans="1:119" ht="18.75" customHeight="1" thickBot="1" x14ac:dyDescent="0.2">
      <c r="A9" s="166"/>
      <c r="B9" s="546" t="s">
        <v>106</v>
      </c>
      <c r="C9" s="547"/>
      <c r="D9" s="547"/>
      <c r="E9" s="547"/>
      <c r="F9" s="547"/>
      <c r="G9" s="547"/>
      <c r="H9" s="547"/>
      <c r="I9" s="547"/>
      <c r="J9" s="547"/>
      <c r="K9" s="470"/>
      <c r="L9" s="548" t="s">
        <v>107</v>
      </c>
      <c r="M9" s="549"/>
      <c r="N9" s="549"/>
      <c r="O9" s="549"/>
      <c r="P9" s="549"/>
      <c r="Q9" s="550"/>
      <c r="R9" s="551">
        <v>186283</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88</v>
      </c>
      <c r="AV9" s="465"/>
      <c r="AW9" s="465"/>
      <c r="AX9" s="465"/>
      <c r="AY9" s="387" t="s">
        <v>110</v>
      </c>
      <c r="AZ9" s="388"/>
      <c r="BA9" s="388"/>
      <c r="BB9" s="388"/>
      <c r="BC9" s="388"/>
      <c r="BD9" s="388"/>
      <c r="BE9" s="388"/>
      <c r="BF9" s="388"/>
      <c r="BG9" s="388"/>
      <c r="BH9" s="388"/>
      <c r="BI9" s="388"/>
      <c r="BJ9" s="388"/>
      <c r="BK9" s="388"/>
      <c r="BL9" s="388"/>
      <c r="BM9" s="389"/>
      <c r="BN9" s="407">
        <v>613822</v>
      </c>
      <c r="BO9" s="408"/>
      <c r="BP9" s="408"/>
      <c r="BQ9" s="408"/>
      <c r="BR9" s="408"/>
      <c r="BS9" s="408"/>
      <c r="BT9" s="408"/>
      <c r="BU9" s="409"/>
      <c r="BV9" s="407">
        <v>-600836</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7.3</v>
      </c>
      <c r="CU9" s="378"/>
      <c r="CV9" s="378"/>
      <c r="CW9" s="378"/>
      <c r="CX9" s="378"/>
      <c r="CY9" s="378"/>
      <c r="CZ9" s="378"/>
      <c r="DA9" s="379"/>
      <c r="DB9" s="377">
        <v>7.1</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112</v>
      </c>
      <c r="M10" s="381"/>
      <c r="N10" s="381"/>
      <c r="O10" s="381"/>
      <c r="P10" s="381"/>
      <c r="Q10" s="382"/>
      <c r="R10" s="383">
        <v>180052</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386805</v>
      </c>
      <c r="BO10" s="408"/>
      <c r="BP10" s="408"/>
      <c r="BQ10" s="408"/>
      <c r="BR10" s="408"/>
      <c r="BS10" s="408"/>
      <c r="BT10" s="408"/>
      <c r="BU10" s="409"/>
      <c r="BV10" s="407">
        <v>1448625</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103</v>
      </c>
      <c r="AV11" s="465"/>
      <c r="AW11" s="465"/>
      <c r="AX11" s="465"/>
      <c r="AY11" s="387" t="s">
        <v>120</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x14ac:dyDescent="0.15">
      <c r="A12" s="166"/>
      <c r="B12" s="523" t="s">
        <v>124</v>
      </c>
      <c r="C12" s="524"/>
      <c r="D12" s="524"/>
      <c r="E12" s="524"/>
      <c r="F12" s="524"/>
      <c r="G12" s="524"/>
      <c r="H12" s="524"/>
      <c r="I12" s="524"/>
      <c r="J12" s="524"/>
      <c r="K12" s="525"/>
      <c r="L12" s="532" t="s">
        <v>125</v>
      </c>
      <c r="M12" s="533"/>
      <c r="N12" s="533"/>
      <c r="O12" s="533"/>
      <c r="P12" s="533"/>
      <c r="Q12" s="534"/>
      <c r="R12" s="535">
        <v>184667</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129</v>
      </c>
      <c r="AV12" s="465"/>
      <c r="AW12" s="465"/>
      <c r="AX12" s="465"/>
      <c r="AY12" s="387" t="s">
        <v>130</v>
      </c>
      <c r="AZ12" s="388"/>
      <c r="BA12" s="388"/>
      <c r="BB12" s="388"/>
      <c r="BC12" s="388"/>
      <c r="BD12" s="388"/>
      <c r="BE12" s="388"/>
      <c r="BF12" s="388"/>
      <c r="BG12" s="388"/>
      <c r="BH12" s="388"/>
      <c r="BI12" s="388"/>
      <c r="BJ12" s="388"/>
      <c r="BK12" s="388"/>
      <c r="BL12" s="388"/>
      <c r="BM12" s="389"/>
      <c r="BN12" s="407">
        <v>371925</v>
      </c>
      <c r="BO12" s="408"/>
      <c r="BP12" s="408"/>
      <c r="BQ12" s="408"/>
      <c r="BR12" s="408"/>
      <c r="BS12" s="408"/>
      <c r="BT12" s="408"/>
      <c r="BU12" s="409"/>
      <c r="BV12" s="407">
        <v>1490335</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132</v>
      </c>
      <c r="CU12" s="521"/>
      <c r="CV12" s="521"/>
      <c r="CW12" s="521"/>
      <c r="CX12" s="521"/>
      <c r="CY12" s="521"/>
      <c r="CZ12" s="521"/>
      <c r="DA12" s="522"/>
      <c r="DB12" s="520" t="s">
        <v>132</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133</v>
      </c>
      <c r="N13" s="508"/>
      <c r="O13" s="508"/>
      <c r="P13" s="508"/>
      <c r="Q13" s="509"/>
      <c r="R13" s="510">
        <v>181666</v>
      </c>
      <c r="S13" s="511"/>
      <c r="T13" s="511"/>
      <c r="U13" s="511"/>
      <c r="V13" s="512"/>
      <c r="W13" s="498" t="s">
        <v>134</v>
      </c>
      <c r="X13" s="420"/>
      <c r="Y13" s="420"/>
      <c r="Z13" s="420"/>
      <c r="AA13" s="420"/>
      <c r="AB13" s="421"/>
      <c r="AC13" s="383">
        <v>564</v>
      </c>
      <c r="AD13" s="384"/>
      <c r="AE13" s="384"/>
      <c r="AF13" s="384"/>
      <c r="AG13" s="385"/>
      <c r="AH13" s="383">
        <v>503</v>
      </c>
      <c r="AI13" s="384"/>
      <c r="AJ13" s="384"/>
      <c r="AK13" s="384"/>
      <c r="AL13" s="386"/>
      <c r="AM13" s="476" t="s">
        <v>135</v>
      </c>
      <c r="AN13" s="381"/>
      <c r="AO13" s="381"/>
      <c r="AP13" s="381"/>
      <c r="AQ13" s="381"/>
      <c r="AR13" s="381"/>
      <c r="AS13" s="381"/>
      <c r="AT13" s="382"/>
      <c r="AU13" s="464" t="s">
        <v>136</v>
      </c>
      <c r="AV13" s="465"/>
      <c r="AW13" s="465"/>
      <c r="AX13" s="465"/>
      <c r="AY13" s="387" t="s">
        <v>137</v>
      </c>
      <c r="AZ13" s="388"/>
      <c r="BA13" s="388"/>
      <c r="BB13" s="388"/>
      <c r="BC13" s="388"/>
      <c r="BD13" s="388"/>
      <c r="BE13" s="388"/>
      <c r="BF13" s="388"/>
      <c r="BG13" s="388"/>
      <c r="BH13" s="388"/>
      <c r="BI13" s="388"/>
      <c r="BJ13" s="388"/>
      <c r="BK13" s="388"/>
      <c r="BL13" s="388"/>
      <c r="BM13" s="389"/>
      <c r="BN13" s="407">
        <v>628702</v>
      </c>
      <c r="BO13" s="408"/>
      <c r="BP13" s="408"/>
      <c r="BQ13" s="408"/>
      <c r="BR13" s="408"/>
      <c r="BS13" s="408"/>
      <c r="BT13" s="408"/>
      <c r="BU13" s="409"/>
      <c r="BV13" s="407">
        <v>-642546</v>
      </c>
      <c r="BW13" s="408"/>
      <c r="BX13" s="408"/>
      <c r="BY13" s="408"/>
      <c r="BZ13" s="408"/>
      <c r="CA13" s="408"/>
      <c r="CB13" s="408"/>
      <c r="CC13" s="409"/>
      <c r="CD13" s="416" t="s">
        <v>138</v>
      </c>
      <c r="CE13" s="417"/>
      <c r="CF13" s="417"/>
      <c r="CG13" s="417"/>
      <c r="CH13" s="417"/>
      <c r="CI13" s="417"/>
      <c r="CJ13" s="417"/>
      <c r="CK13" s="417"/>
      <c r="CL13" s="417"/>
      <c r="CM13" s="417"/>
      <c r="CN13" s="417"/>
      <c r="CO13" s="417"/>
      <c r="CP13" s="417"/>
      <c r="CQ13" s="417"/>
      <c r="CR13" s="417"/>
      <c r="CS13" s="418"/>
      <c r="CT13" s="377">
        <v>-1.7</v>
      </c>
      <c r="CU13" s="378"/>
      <c r="CV13" s="378"/>
      <c r="CW13" s="378"/>
      <c r="CX13" s="378"/>
      <c r="CY13" s="378"/>
      <c r="CZ13" s="378"/>
      <c r="DA13" s="379"/>
      <c r="DB13" s="377">
        <v>-1.1000000000000001</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139</v>
      </c>
      <c r="M14" s="541"/>
      <c r="N14" s="541"/>
      <c r="O14" s="541"/>
      <c r="P14" s="541"/>
      <c r="Q14" s="542"/>
      <c r="R14" s="510">
        <v>183589</v>
      </c>
      <c r="S14" s="511"/>
      <c r="T14" s="511"/>
      <c r="U14" s="511"/>
      <c r="V14" s="512"/>
      <c r="W14" s="513"/>
      <c r="X14" s="423"/>
      <c r="Y14" s="423"/>
      <c r="Z14" s="423"/>
      <c r="AA14" s="423"/>
      <c r="AB14" s="424"/>
      <c r="AC14" s="503">
        <v>0.8</v>
      </c>
      <c r="AD14" s="504"/>
      <c r="AE14" s="504"/>
      <c r="AF14" s="504"/>
      <c r="AG14" s="505"/>
      <c r="AH14" s="503">
        <v>0.7</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140</v>
      </c>
      <c r="CE14" s="414"/>
      <c r="CF14" s="414"/>
      <c r="CG14" s="414"/>
      <c r="CH14" s="414"/>
      <c r="CI14" s="414"/>
      <c r="CJ14" s="414"/>
      <c r="CK14" s="414"/>
      <c r="CL14" s="414"/>
      <c r="CM14" s="414"/>
      <c r="CN14" s="414"/>
      <c r="CO14" s="414"/>
      <c r="CP14" s="414"/>
      <c r="CQ14" s="414"/>
      <c r="CR14" s="414"/>
      <c r="CS14" s="415"/>
      <c r="CT14" s="514">
        <v>10.6</v>
      </c>
      <c r="CU14" s="515"/>
      <c r="CV14" s="515"/>
      <c r="CW14" s="515"/>
      <c r="CX14" s="515"/>
      <c r="CY14" s="515"/>
      <c r="CZ14" s="515"/>
      <c r="DA14" s="516"/>
      <c r="DB14" s="514">
        <v>17.3</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133</v>
      </c>
      <c r="N15" s="508"/>
      <c r="O15" s="508"/>
      <c r="P15" s="508"/>
      <c r="Q15" s="509"/>
      <c r="R15" s="510">
        <v>180784</v>
      </c>
      <c r="S15" s="511"/>
      <c r="T15" s="511"/>
      <c r="U15" s="511"/>
      <c r="V15" s="512"/>
      <c r="W15" s="498" t="s">
        <v>141</v>
      </c>
      <c r="X15" s="420"/>
      <c r="Y15" s="420"/>
      <c r="Z15" s="420"/>
      <c r="AA15" s="420"/>
      <c r="AB15" s="421"/>
      <c r="AC15" s="383">
        <v>16007</v>
      </c>
      <c r="AD15" s="384"/>
      <c r="AE15" s="384"/>
      <c r="AF15" s="384"/>
      <c r="AG15" s="385"/>
      <c r="AH15" s="383">
        <v>15670</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25156802</v>
      </c>
      <c r="BO15" s="403"/>
      <c r="BP15" s="403"/>
      <c r="BQ15" s="403"/>
      <c r="BR15" s="403"/>
      <c r="BS15" s="403"/>
      <c r="BT15" s="403"/>
      <c r="BU15" s="404"/>
      <c r="BV15" s="402">
        <v>25670810</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21.5</v>
      </c>
      <c r="AD16" s="504"/>
      <c r="AE16" s="504"/>
      <c r="AF16" s="504"/>
      <c r="AG16" s="505"/>
      <c r="AH16" s="503">
        <v>21.1</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25922250</v>
      </c>
      <c r="BO16" s="408"/>
      <c r="BP16" s="408"/>
      <c r="BQ16" s="408"/>
      <c r="BR16" s="408"/>
      <c r="BS16" s="408"/>
      <c r="BT16" s="408"/>
      <c r="BU16" s="409"/>
      <c r="BV16" s="407">
        <v>26247262</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147</v>
      </c>
      <c r="N17" s="493"/>
      <c r="O17" s="493"/>
      <c r="P17" s="493"/>
      <c r="Q17" s="494"/>
      <c r="R17" s="495" t="s">
        <v>148</v>
      </c>
      <c r="S17" s="496"/>
      <c r="T17" s="496"/>
      <c r="U17" s="496"/>
      <c r="V17" s="497"/>
      <c r="W17" s="498" t="s">
        <v>149</v>
      </c>
      <c r="X17" s="420"/>
      <c r="Y17" s="420"/>
      <c r="Z17" s="420"/>
      <c r="AA17" s="420"/>
      <c r="AB17" s="421"/>
      <c r="AC17" s="383">
        <v>58053</v>
      </c>
      <c r="AD17" s="384"/>
      <c r="AE17" s="384"/>
      <c r="AF17" s="384"/>
      <c r="AG17" s="385"/>
      <c r="AH17" s="383">
        <v>58037</v>
      </c>
      <c r="AI17" s="384"/>
      <c r="AJ17" s="384"/>
      <c r="AK17" s="384"/>
      <c r="AL17" s="386"/>
      <c r="AM17" s="476"/>
      <c r="AN17" s="381"/>
      <c r="AO17" s="381"/>
      <c r="AP17" s="381"/>
      <c r="AQ17" s="381"/>
      <c r="AR17" s="381"/>
      <c r="AS17" s="381"/>
      <c r="AT17" s="382"/>
      <c r="AU17" s="464"/>
      <c r="AV17" s="465"/>
      <c r="AW17" s="465"/>
      <c r="AX17" s="465"/>
      <c r="AY17" s="387" t="s">
        <v>150</v>
      </c>
      <c r="AZ17" s="388"/>
      <c r="BA17" s="388"/>
      <c r="BB17" s="388"/>
      <c r="BC17" s="388"/>
      <c r="BD17" s="388"/>
      <c r="BE17" s="388"/>
      <c r="BF17" s="388"/>
      <c r="BG17" s="388"/>
      <c r="BH17" s="388"/>
      <c r="BI17" s="388"/>
      <c r="BJ17" s="388"/>
      <c r="BK17" s="388"/>
      <c r="BL17" s="388"/>
      <c r="BM17" s="389"/>
      <c r="BN17" s="407">
        <v>32293305</v>
      </c>
      <c r="BO17" s="408"/>
      <c r="BP17" s="408"/>
      <c r="BQ17" s="408"/>
      <c r="BR17" s="408"/>
      <c r="BS17" s="408"/>
      <c r="BT17" s="408"/>
      <c r="BU17" s="409"/>
      <c r="BV17" s="407">
        <v>33011069</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151</v>
      </c>
      <c r="C18" s="470"/>
      <c r="D18" s="470"/>
      <c r="E18" s="471"/>
      <c r="F18" s="471"/>
      <c r="G18" s="471"/>
      <c r="H18" s="471"/>
      <c r="I18" s="471"/>
      <c r="J18" s="471"/>
      <c r="K18" s="471"/>
      <c r="L18" s="472">
        <v>27.55</v>
      </c>
      <c r="M18" s="472"/>
      <c r="N18" s="472"/>
      <c r="O18" s="472"/>
      <c r="P18" s="472"/>
      <c r="Q18" s="472"/>
      <c r="R18" s="473"/>
      <c r="S18" s="473"/>
      <c r="T18" s="473"/>
      <c r="U18" s="473"/>
      <c r="V18" s="474"/>
      <c r="W18" s="488"/>
      <c r="X18" s="489"/>
      <c r="Y18" s="489"/>
      <c r="Z18" s="489"/>
      <c r="AA18" s="489"/>
      <c r="AB18" s="499"/>
      <c r="AC18" s="371">
        <v>77.8</v>
      </c>
      <c r="AD18" s="372"/>
      <c r="AE18" s="372"/>
      <c r="AF18" s="372"/>
      <c r="AG18" s="475"/>
      <c r="AH18" s="371">
        <v>78.2</v>
      </c>
      <c r="AI18" s="372"/>
      <c r="AJ18" s="372"/>
      <c r="AK18" s="372"/>
      <c r="AL18" s="373"/>
      <c r="AM18" s="476"/>
      <c r="AN18" s="381"/>
      <c r="AO18" s="381"/>
      <c r="AP18" s="381"/>
      <c r="AQ18" s="381"/>
      <c r="AR18" s="381"/>
      <c r="AS18" s="381"/>
      <c r="AT18" s="382"/>
      <c r="AU18" s="464"/>
      <c r="AV18" s="465"/>
      <c r="AW18" s="465"/>
      <c r="AX18" s="465"/>
      <c r="AY18" s="387" t="s">
        <v>152</v>
      </c>
      <c r="AZ18" s="388"/>
      <c r="BA18" s="388"/>
      <c r="BB18" s="388"/>
      <c r="BC18" s="388"/>
      <c r="BD18" s="388"/>
      <c r="BE18" s="388"/>
      <c r="BF18" s="388"/>
      <c r="BG18" s="388"/>
      <c r="BH18" s="388"/>
      <c r="BI18" s="388"/>
      <c r="BJ18" s="388"/>
      <c r="BK18" s="388"/>
      <c r="BL18" s="388"/>
      <c r="BM18" s="389"/>
      <c r="BN18" s="407">
        <v>31812563</v>
      </c>
      <c r="BO18" s="408"/>
      <c r="BP18" s="408"/>
      <c r="BQ18" s="408"/>
      <c r="BR18" s="408"/>
      <c r="BS18" s="408"/>
      <c r="BT18" s="408"/>
      <c r="BU18" s="409"/>
      <c r="BV18" s="407">
        <v>31633468</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153</v>
      </c>
      <c r="C19" s="470"/>
      <c r="D19" s="470"/>
      <c r="E19" s="471"/>
      <c r="F19" s="471"/>
      <c r="G19" s="471"/>
      <c r="H19" s="471"/>
      <c r="I19" s="471"/>
      <c r="J19" s="471"/>
      <c r="K19" s="471"/>
      <c r="L19" s="477">
        <v>6762</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154</v>
      </c>
      <c r="AZ19" s="388"/>
      <c r="BA19" s="388"/>
      <c r="BB19" s="388"/>
      <c r="BC19" s="388"/>
      <c r="BD19" s="388"/>
      <c r="BE19" s="388"/>
      <c r="BF19" s="388"/>
      <c r="BG19" s="388"/>
      <c r="BH19" s="388"/>
      <c r="BI19" s="388"/>
      <c r="BJ19" s="388"/>
      <c r="BK19" s="388"/>
      <c r="BL19" s="388"/>
      <c r="BM19" s="389"/>
      <c r="BN19" s="407">
        <v>42303292</v>
      </c>
      <c r="BO19" s="408"/>
      <c r="BP19" s="408"/>
      <c r="BQ19" s="408"/>
      <c r="BR19" s="408"/>
      <c r="BS19" s="408"/>
      <c r="BT19" s="408"/>
      <c r="BU19" s="409"/>
      <c r="BV19" s="407">
        <v>41900891</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155</v>
      </c>
      <c r="C20" s="470"/>
      <c r="D20" s="470"/>
      <c r="E20" s="471"/>
      <c r="F20" s="471"/>
      <c r="G20" s="471"/>
      <c r="H20" s="471"/>
      <c r="I20" s="471"/>
      <c r="J20" s="471"/>
      <c r="K20" s="471"/>
      <c r="L20" s="477">
        <v>84928</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157</v>
      </c>
      <c r="C22" s="437"/>
      <c r="D22" s="438"/>
      <c r="E22" s="445" t="s">
        <v>1</v>
      </c>
      <c r="F22" s="420"/>
      <c r="G22" s="420"/>
      <c r="H22" s="420"/>
      <c r="I22" s="420"/>
      <c r="J22" s="420"/>
      <c r="K22" s="421"/>
      <c r="L22" s="445" t="s">
        <v>158</v>
      </c>
      <c r="M22" s="420"/>
      <c r="N22" s="420"/>
      <c r="O22" s="420"/>
      <c r="P22" s="421"/>
      <c r="Q22" s="430" t="s">
        <v>159</v>
      </c>
      <c r="R22" s="431"/>
      <c r="S22" s="431"/>
      <c r="T22" s="431"/>
      <c r="U22" s="431"/>
      <c r="V22" s="446"/>
      <c r="W22" s="448" t="s">
        <v>160</v>
      </c>
      <c r="X22" s="437"/>
      <c r="Y22" s="438"/>
      <c r="Z22" s="445" t="s">
        <v>1</v>
      </c>
      <c r="AA22" s="420"/>
      <c r="AB22" s="420"/>
      <c r="AC22" s="420"/>
      <c r="AD22" s="420"/>
      <c r="AE22" s="420"/>
      <c r="AF22" s="420"/>
      <c r="AG22" s="421"/>
      <c r="AH22" s="419" t="s">
        <v>161</v>
      </c>
      <c r="AI22" s="420"/>
      <c r="AJ22" s="420"/>
      <c r="AK22" s="420"/>
      <c r="AL22" s="421"/>
      <c r="AM22" s="419" t="s">
        <v>162</v>
      </c>
      <c r="AN22" s="425"/>
      <c r="AO22" s="425"/>
      <c r="AP22" s="425"/>
      <c r="AQ22" s="425"/>
      <c r="AR22" s="426"/>
      <c r="AS22" s="430" t="s">
        <v>159</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163</v>
      </c>
      <c r="AZ23" s="400"/>
      <c r="BA23" s="400"/>
      <c r="BB23" s="400"/>
      <c r="BC23" s="400"/>
      <c r="BD23" s="400"/>
      <c r="BE23" s="400"/>
      <c r="BF23" s="400"/>
      <c r="BG23" s="400"/>
      <c r="BH23" s="400"/>
      <c r="BI23" s="400"/>
      <c r="BJ23" s="400"/>
      <c r="BK23" s="400"/>
      <c r="BL23" s="400"/>
      <c r="BM23" s="401"/>
      <c r="BN23" s="407">
        <v>34153665</v>
      </c>
      <c r="BO23" s="408"/>
      <c r="BP23" s="408"/>
      <c r="BQ23" s="408"/>
      <c r="BR23" s="408"/>
      <c r="BS23" s="408"/>
      <c r="BT23" s="408"/>
      <c r="BU23" s="409"/>
      <c r="BV23" s="407">
        <v>34426017</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164</v>
      </c>
      <c r="F24" s="381"/>
      <c r="G24" s="381"/>
      <c r="H24" s="381"/>
      <c r="I24" s="381"/>
      <c r="J24" s="381"/>
      <c r="K24" s="382"/>
      <c r="L24" s="383">
        <v>1</v>
      </c>
      <c r="M24" s="384"/>
      <c r="N24" s="384"/>
      <c r="O24" s="384"/>
      <c r="P24" s="385"/>
      <c r="Q24" s="383">
        <v>9900</v>
      </c>
      <c r="R24" s="384"/>
      <c r="S24" s="384"/>
      <c r="T24" s="384"/>
      <c r="U24" s="384"/>
      <c r="V24" s="385"/>
      <c r="W24" s="449"/>
      <c r="X24" s="440"/>
      <c r="Y24" s="441"/>
      <c r="Z24" s="380" t="s">
        <v>165</v>
      </c>
      <c r="AA24" s="381"/>
      <c r="AB24" s="381"/>
      <c r="AC24" s="381"/>
      <c r="AD24" s="381"/>
      <c r="AE24" s="381"/>
      <c r="AF24" s="381"/>
      <c r="AG24" s="382"/>
      <c r="AH24" s="383">
        <v>943</v>
      </c>
      <c r="AI24" s="384"/>
      <c r="AJ24" s="384"/>
      <c r="AK24" s="384"/>
      <c r="AL24" s="385"/>
      <c r="AM24" s="383">
        <v>3054377</v>
      </c>
      <c r="AN24" s="384"/>
      <c r="AO24" s="384"/>
      <c r="AP24" s="384"/>
      <c r="AQ24" s="384"/>
      <c r="AR24" s="385"/>
      <c r="AS24" s="383">
        <v>3239</v>
      </c>
      <c r="AT24" s="384"/>
      <c r="AU24" s="384"/>
      <c r="AV24" s="384"/>
      <c r="AW24" s="384"/>
      <c r="AX24" s="386"/>
      <c r="AY24" s="374" t="s">
        <v>166</v>
      </c>
      <c r="AZ24" s="375"/>
      <c r="BA24" s="375"/>
      <c r="BB24" s="375"/>
      <c r="BC24" s="375"/>
      <c r="BD24" s="375"/>
      <c r="BE24" s="375"/>
      <c r="BF24" s="375"/>
      <c r="BG24" s="375"/>
      <c r="BH24" s="375"/>
      <c r="BI24" s="375"/>
      <c r="BJ24" s="375"/>
      <c r="BK24" s="375"/>
      <c r="BL24" s="375"/>
      <c r="BM24" s="376"/>
      <c r="BN24" s="407">
        <v>17007882</v>
      </c>
      <c r="BO24" s="408"/>
      <c r="BP24" s="408"/>
      <c r="BQ24" s="408"/>
      <c r="BR24" s="408"/>
      <c r="BS24" s="408"/>
      <c r="BT24" s="408"/>
      <c r="BU24" s="409"/>
      <c r="BV24" s="407">
        <v>16887969</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167</v>
      </c>
      <c r="F25" s="381"/>
      <c r="G25" s="381"/>
      <c r="H25" s="381"/>
      <c r="I25" s="381"/>
      <c r="J25" s="381"/>
      <c r="K25" s="382"/>
      <c r="L25" s="383">
        <v>2</v>
      </c>
      <c r="M25" s="384"/>
      <c r="N25" s="384"/>
      <c r="O25" s="384"/>
      <c r="P25" s="385"/>
      <c r="Q25" s="383">
        <v>8450</v>
      </c>
      <c r="R25" s="384"/>
      <c r="S25" s="384"/>
      <c r="T25" s="384"/>
      <c r="U25" s="384"/>
      <c r="V25" s="385"/>
      <c r="W25" s="449"/>
      <c r="X25" s="440"/>
      <c r="Y25" s="441"/>
      <c r="Z25" s="380" t="s">
        <v>168</v>
      </c>
      <c r="AA25" s="381"/>
      <c r="AB25" s="381"/>
      <c r="AC25" s="381"/>
      <c r="AD25" s="381"/>
      <c r="AE25" s="381"/>
      <c r="AF25" s="381"/>
      <c r="AG25" s="382"/>
      <c r="AH25" s="383" t="s">
        <v>169</v>
      </c>
      <c r="AI25" s="384"/>
      <c r="AJ25" s="384"/>
      <c r="AK25" s="384"/>
      <c r="AL25" s="385"/>
      <c r="AM25" s="383" t="s">
        <v>169</v>
      </c>
      <c r="AN25" s="384"/>
      <c r="AO25" s="384"/>
      <c r="AP25" s="384"/>
      <c r="AQ25" s="384"/>
      <c r="AR25" s="385"/>
      <c r="AS25" s="383" t="s">
        <v>169</v>
      </c>
      <c r="AT25" s="384"/>
      <c r="AU25" s="384"/>
      <c r="AV25" s="384"/>
      <c r="AW25" s="384"/>
      <c r="AX25" s="386"/>
      <c r="AY25" s="399" t="s">
        <v>170</v>
      </c>
      <c r="AZ25" s="400"/>
      <c r="BA25" s="400"/>
      <c r="BB25" s="400"/>
      <c r="BC25" s="400"/>
      <c r="BD25" s="400"/>
      <c r="BE25" s="400"/>
      <c r="BF25" s="400"/>
      <c r="BG25" s="400"/>
      <c r="BH25" s="400"/>
      <c r="BI25" s="400"/>
      <c r="BJ25" s="400"/>
      <c r="BK25" s="400"/>
      <c r="BL25" s="400"/>
      <c r="BM25" s="401"/>
      <c r="BN25" s="402">
        <v>31998305</v>
      </c>
      <c r="BO25" s="403"/>
      <c r="BP25" s="403"/>
      <c r="BQ25" s="403"/>
      <c r="BR25" s="403"/>
      <c r="BS25" s="403"/>
      <c r="BT25" s="403"/>
      <c r="BU25" s="404"/>
      <c r="BV25" s="402">
        <v>18635518</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171</v>
      </c>
      <c r="F26" s="381"/>
      <c r="G26" s="381"/>
      <c r="H26" s="381"/>
      <c r="I26" s="381"/>
      <c r="J26" s="381"/>
      <c r="K26" s="382"/>
      <c r="L26" s="383">
        <v>1</v>
      </c>
      <c r="M26" s="384"/>
      <c r="N26" s="384"/>
      <c r="O26" s="384"/>
      <c r="P26" s="385"/>
      <c r="Q26" s="383">
        <v>7850</v>
      </c>
      <c r="R26" s="384"/>
      <c r="S26" s="384"/>
      <c r="T26" s="384"/>
      <c r="U26" s="384"/>
      <c r="V26" s="385"/>
      <c r="W26" s="449"/>
      <c r="X26" s="440"/>
      <c r="Y26" s="441"/>
      <c r="Z26" s="380" t="s">
        <v>172</v>
      </c>
      <c r="AA26" s="462"/>
      <c r="AB26" s="462"/>
      <c r="AC26" s="462"/>
      <c r="AD26" s="462"/>
      <c r="AE26" s="462"/>
      <c r="AF26" s="462"/>
      <c r="AG26" s="463"/>
      <c r="AH26" s="383">
        <v>103</v>
      </c>
      <c r="AI26" s="384"/>
      <c r="AJ26" s="384"/>
      <c r="AK26" s="384"/>
      <c r="AL26" s="385"/>
      <c r="AM26" s="383">
        <v>350200</v>
      </c>
      <c r="AN26" s="384"/>
      <c r="AO26" s="384"/>
      <c r="AP26" s="384"/>
      <c r="AQ26" s="384"/>
      <c r="AR26" s="385"/>
      <c r="AS26" s="383">
        <v>3400</v>
      </c>
      <c r="AT26" s="384"/>
      <c r="AU26" s="384"/>
      <c r="AV26" s="384"/>
      <c r="AW26" s="384"/>
      <c r="AX26" s="386"/>
      <c r="AY26" s="416" t="s">
        <v>173</v>
      </c>
      <c r="AZ26" s="417"/>
      <c r="BA26" s="417"/>
      <c r="BB26" s="417"/>
      <c r="BC26" s="417"/>
      <c r="BD26" s="417"/>
      <c r="BE26" s="417"/>
      <c r="BF26" s="417"/>
      <c r="BG26" s="417"/>
      <c r="BH26" s="417"/>
      <c r="BI26" s="417"/>
      <c r="BJ26" s="417"/>
      <c r="BK26" s="417"/>
      <c r="BL26" s="417"/>
      <c r="BM26" s="418"/>
      <c r="BN26" s="407">
        <v>42000</v>
      </c>
      <c r="BO26" s="408"/>
      <c r="BP26" s="408"/>
      <c r="BQ26" s="408"/>
      <c r="BR26" s="408"/>
      <c r="BS26" s="408"/>
      <c r="BT26" s="408"/>
      <c r="BU26" s="409"/>
      <c r="BV26" s="407">
        <v>30000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174</v>
      </c>
      <c r="F27" s="381"/>
      <c r="G27" s="381"/>
      <c r="H27" s="381"/>
      <c r="I27" s="381"/>
      <c r="J27" s="381"/>
      <c r="K27" s="382"/>
      <c r="L27" s="383">
        <v>1</v>
      </c>
      <c r="M27" s="384"/>
      <c r="N27" s="384"/>
      <c r="O27" s="384"/>
      <c r="P27" s="385"/>
      <c r="Q27" s="383">
        <v>6250</v>
      </c>
      <c r="R27" s="384"/>
      <c r="S27" s="384"/>
      <c r="T27" s="384"/>
      <c r="U27" s="384"/>
      <c r="V27" s="385"/>
      <c r="W27" s="449"/>
      <c r="X27" s="440"/>
      <c r="Y27" s="441"/>
      <c r="Z27" s="380" t="s">
        <v>175</v>
      </c>
      <c r="AA27" s="381"/>
      <c r="AB27" s="381"/>
      <c r="AC27" s="381"/>
      <c r="AD27" s="381"/>
      <c r="AE27" s="381"/>
      <c r="AF27" s="381"/>
      <c r="AG27" s="382"/>
      <c r="AH27" s="383">
        <v>20</v>
      </c>
      <c r="AI27" s="384"/>
      <c r="AJ27" s="384"/>
      <c r="AK27" s="384"/>
      <c r="AL27" s="385"/>
      <c r="AM27" s="383">
        <v>65602</v>
      </c>
      <c r="AN27" s="384"/>
      <c r="AO27" s="384"/>
      <c r="AP27" s="384"/>
      <c r="AQ27" s="384"/>
      <c r="AR27" s="385"/>
      <c r="AS27" s="383">
        <v>3280</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t="s">
        <v>169</v>
      </c>
      <c r="BO27" s="411"/>
      <c r="BP27" s="411"/>
      <c r="BQ27" s="411"/>
      <c r="BR27" s="411"/>
      <c r="BS27" s="411"/>
      <c r="BT27" s="411"/>
      <c r="BU27" s="412"/>
      <c r="BV27" s="410" t="s">
        <v>169</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177</v>
      </c>
      <c r="F28" s="381"/>
      <c r="G28" s="381"/>
      <c r="H28" s="381"/>
      <c r="I28" s="381"/>
      <c r="J28" s="381"/>
      <c r="K28" s="382"/>
      <c r="L28" s="383">
        <v>1</v>
      </c>
      <c r="M28" s="384"/>
      <c r="N28" s="384"/>
      <c r="O28" s="384"/>
      <c r="P28" s="385"/>
      <c r="Q28" s="383">
        <v>5600</v>
      </c>
      <c r="R28" s="384"/>
      <c r="S28" s="384"/>
      <c r="T28" s="384"/>
      <c r="U28" s="384"/>
      <c r="V28" s="385"/>
      <c r="W28" s="449"/>
      <c r="X28" s="440"/>
      <c r="Y28" s="441"/>
      <c r="Z28" s="380" t="s">
        <v>178</v>
      </c>
      <c r="AA28" s="381"/>
      <c r="AB28" s="381"/>
      <c r="AC28" s="381"/>
      <c r="AD28" s="381"/>
      <c r="AE28" s="381"/>
      <c r="AF28" s="381"/>
      <c r="AG28" s="382"/>
      <c r="AH28" s="383" t="s">
        <v>169</v>
      </c>
      <c r="AI28" s="384"/>
      <c r="AJ28" s="384"/>
      <c r="AK28" s="384"/>
      <c r="AL28" s="385"/>
      <c r="AM28" s="383" t="s">
        <v>169</v>
      </c>
      <c r="AN28" s="384"/>
      <c r="AO28" s="384"/>
      <c r="AP28" s="384"/>
      <c r="AQ28" s="384"/>
      <c r="AR28" s="385"/>
      <c r="AS28" s="383" t="s">
        <v>169</v>
      </c>
      <c r="AT28" s="384"/>
      <c r="AU28" s="384"/>
      <c r="AV28" s="384"/>
      <c r="AW28" s="384"/>
      <c r="AX28" s="386"/>
      <c r="AY28" s="390" t="s">
        <v>179</v>
      </c>
      <c r="AZ28" s="391"/>
      <c r="BA28" s="391"/>
      <c r="BB28" s="392"/>
      <c r="BC28" s="399" t="s">
        <v>42</v>
      </c>
      <c r="BD28" s="400"/>
      <c r="BE28" s="400"/>
      <c r="BF28" s="400"/>
      <c r="BG28" s="400"/>
      <c r="BH28" s="400"/>
      <c r="BI28" s="400"/>
      <c r="BJ28" s="400"/>
      <c r="BK28" s="400"/>
      <c r="BL28" s="400"/>
      <c r="BM28" s="401"/>
      <c r="BN28" s="402">
        <v>4266885</v>
      </c>
      <c r="BO28" s="403"/>
      <c r="BP28" s="403"/>
      <c r="BQ28" s="403"/>
      <c r="BR28" s="403"/>
      <c r="BS28" s="403"/>
      <c r="BT28" s="403"/>
      <c r="BU28" s="404"/>
      <c r="BV28" s="402">
        <v>4252005</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180</v>
      </c>
      <c r="F29" s="381"/>
      <c r="G29" s="381"/>
      <c r="H29" s="381"/>
      <c r="I29" s="381"/>
      <c r="J29" s="381"/>
      <c r="K29" s="382"/>
      <c r="L29" s="383">
        <v>22</v>
      </c>
      <c r="M29" s="384"/>
      <c r="N29" s="384"/>
      <c r="O29" s="384"/>
      <c r="P29" s="385"/>
      <c r="Q29" s="383">
        <v>5450</v>
      </c>
      <c r="R29" s="384"/>
      <c r="S29" s="384"/>
      <c r="T29" s="384"/>
      <c r="U29" s="384"/>
      <c r="V29" s="385"/>
      <c r="W29" s="450"/>
      <c r="X29" s="451"/>
      <c r="Y29" s="452"/>
      <c r="Z29" s="380" t="s">
        <v>181</v>
      </c>
      <c r="AA29" s="381"/>
      <c r="AB29" s="381"/>
      <c r="AC29" s="381"/>
      <c r="AD29" s="381"/>
      <c r="AE29" s="381"/>
      <c r="AF29" s="381"/>
      <c r="AG29" s="382"/>
      <c r="AH29" s="383">
        <v>963</v>
      </c>
      <c r="AI29" s="384"/>
      <c r="AJ29" s="384"/>
      <c r="AK29" s="384"/>
      <c r="AL29" s="385"/>
      <c r="AM29" s="383">
        <v>3119979</v>
      </c>
      <c r="AN29" s="384"/>
      <c r="AO29" s="384"/>
      <c r="AP29" s="384"/>
      <c r="AQ29" s="384"/>
      <c r="AR29" s="385"/>
      <c r="AS29" s="383">
        <v>3240</v>
      </c>
      <c r="AT29" s="384"/>
      <c r="AU29" s="384"/>
      <c r="AV29" s="384"/>
      <c r="AW29" s="384"/>
      <c r="AX29" s="386"/>
      <c r="AY29" s="393"/>
      <c r="AZ29" s="394"/>
      <c r="BA29" s="394"/>
      <c r="BB29" s="395"/>
      <c r="BC29" s="387" t="s">
        <v>182</v>
      </c>
      <c r="BD29" s="388"/>
      <c r="BE29" s="388"/>
      <c r="BF29" s="388"/>
      <c r="BG29" s="388"/>
      <c r="BH29" s="388"/>
      <c r="BI29" s="388"/>
      <c r="BJ29" s="388"/>
      <c r="BK29" s="388"/>
      <c r="BL29" s="388"/>
      <c r="BM29" s="389"/>
      <c r="BN29" s="407">
        <v>327221</v>
      </c>
      <c r="BO29" s="408"/>
      <c r="BP29" s="408"/>
      <c r="BQ29" s="408"/>
      <c r="BR29" s="408"/>
      <c r="BS29" s="408"/>
      <c r="BT29" s="408"/>
      <c r="BU29" s="409"/>
      <c r="BV29" s="407">
        <v>327200</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183</v>
      </c>
      <c r="X30" s="460"/>
      <c r="Y30" s="460"/>
      <c r="Z30" s="460"/>
      <c r="AA30" s="460"/>
      <c r="AB30" s="460"/>
      <c r="AC30" s="460"/>
      <c r="AD30" s="460"/>
      <c r="AE30" s="460"/>
      <c r="AF30" s="460"/>
      <c r="AG30" s="461"/>
      <c r="AH30" s="371">
        <v>99</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10000495</v>
      </c>
      <c r="BO30" s="411"/>
      <c r="BP30" s="411"/>
      <c r="BQ30" s="411"/>
      <c r="BR30" s="411"/>
      <c r="BS30" s="411"/>
      <c r="BT30" s="411"/>
      <c r="BU30" s="412"/>
      <c r="BV30" s="410">
        <v>9847367</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190</v>
      </c>
      <c r="V33" s="370"/>
      <c r="W33" s="369" t="s">
        <v>192</v>
      </c>
      <c r="X33" s="369"/>
      <c r="Y33" s="369"/>
      <c r="Z33" s="369"/>
      <c r="AA33" s="369"/>
      <c r="AB33" s="369"/>
      <c r="AC33" s="369"/>
      <c r="AD33" s="369"/>
      <c r="AE33" s="369"/>
      <c r="AF33" s="369"/>
      <c r="AG33" s="369"/>
      <c r="AH33" s="369"/>
      <c r="AI33" s="369"/>
      <c r="AJ33" s="369"/>
      <c r="AK33" s="369"/>
      <c r="AL33" s="195"/>
      <c r="AM33" s="370" t="s">
        <v>190</v>
      </c>
      <c r="AN33" s="370"/>
      <c r="AO33" s="369" t="s">
        <v>191</v>
      </c>
      <c r="AP33" s="369"/>
      <c r="AQ33" s="369"/>
      <c r="AR33" s="369"/>
      <c r="AS33" s="369"/>
      <c r="AT33" s="369"/>
      <c r="AU33" s="369"/>
      <c r="AV33" s="369"/>
      <c r="AW33" s="369"/>
      <c r="AX33" s="369"/>
      <c r="AY33" s="369"/>
      <c r="AZ33" s="369"/>
      <c r="BA33" s="369"/>
      <c r="BB33" s="369"/>
      <c r="BC33" s="369"/>
      <c r="BD33" s="196"/>
      <c r="BE33" s="369" t="s">
        <v>193</v>
      </c>
      <c r="BF33" s="369"/>
      <c r="BG33" s="369" t="s">
        <v>194</v>
      </c>
      <c r="BH33" s="369"/>
      <c r="BI33" s="369"/>
      <c r="BJ33" s="369"/>
      <c r="BK33" s="369"/>
      <c r="BL33" s="369"/>
      <c r="BM33" s="369"/>
      <c r="BN33" s="369"/>
      <c r="BO33" s="369"/>
      <c r="BP33" s="369"/>
      <c r="BQ33" s="369"/>
      <c r="BR33" s="369"/>
      <c r="BS33" s="369"/>
      <c r="BT33" s="369"/>
      <c r="BU33" s="369"/>
      <c r="BV33" s="196"/>
      <c r="BW33" s="370" t="s">
        <v>193</v>
      </c>
      <c r="BX33" s="370"/>
      <c r="BY33" s="369" t="s">
        <v>195</v>
      </c>
      <c r="BZ33" s="369"/>
      <c r="CA33" s="369"/>
      <c r="CB33" s="369"/>
      <c r="CC33" s="369"/>
      <c r="CD33" s="369"/>
      <c r="CE33" s="369"/>
      <c r="CF33" s="369"/>
      <c r="CG33" s="369"/>
      <c r="CH33" s="369"/>
      <c r="CI33" s="369"/>
      <c r="CJ33" s="369"/>
      <c r="CK33" s="369"/>
      <c r="CL33" s="369"/>
      <c r="CM33" s="369"/>
      <c r="CN33" s="195"/>
      <c r="CO33" s="370" t="s">
        <v>190</v>
      </c>
      <c r="CP33" s="370"/>
      <c r="CQ33" s="369" t="s">
        <v>196</v>
      </c>
      <c r="CR33" s="369"/>
      <c r="CS33" s="369"/>
      <c r="CT33" s="369"/>
      <c r="CU33" s="369"/>
      <c r="CV33" s="369"/>
      <c r="CW33" s="369"/>
      <c r="CX33" s="369"/>
      <c r="CY33" s="369"/>
      <c r="CZ33" s="369"/>
      <c r="DA33" s="369"/>
      <c r="DB33" s="369"/>
      <c r="DC33" s="369"/>
      <c r="DD33" s="369"/>
      <c r="DE33" s="369"/>
      <c r="DF33" s="195"/>
      <c r="DG33" s="368" t="s">
        <v>197</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IF('各会計、関係団体の財政状況及び健全化判断比率'!B31="","",'各会計、関係団体の財政状況及び健全化判断比率'!B31)</f>
        <v>市立病院事業会計</v>
      </c>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IF('各会計、関係団体の財政状況及び健全化判断比率'!B32="","",'各会計、関係団体の財政状況及び健全化判断比率'!B32)</f>
        <v>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東京都市町村総合事務組合（一般会計）</v>
      </c>
      <c r="BZ34" s="365"/>
      <c r="CA34" s="365"/>
      <c r="CB34" s="365"/>
      <c r="CC34" s="365"/>
      <c r="CD34" s="365"/>
      <c r="CE34" s="365"/>
      <c r="CF34" s="365"/>
      <c r="CG34" s="365"/>
      <c r="CH34" s="365"/>
      <c r="CI34" s="365"/>
      <c r="CJ34" s="365"/>
      <c r="CK34" s="365"/>
      <c r="CL34" s="365"/>
      <c r="CM34" s="365"/>
      <c r="CN34" s="193"/>
      <c r="CO34" s="366">
        <f>IF(CQ34="","",MAX(C34:D43,U34:V43,AM34:AN43,BE34:BF43,BW34:BX43)+1)</f>
        <v>17</v>
      </c>
      <c r="CP34" s="366"/>
      <c r="CQ34" s="365" t="str">
        <f>IF('各会計、関係団体の財政状況及び健全化判断比率'!BS7="","",'各会計、関係団体の財政状況及び健全化判断比率'!BS7)</f>
        <v>日野市土地開発公社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土地区画整理事業特別会計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東京都市町村総合事務組合（東京都市町村民交通災害共済事業特別会計）</v>
      </c>
      <c r="BZ35" s="365"/>
      <c r="CA35" s="365"/>
      <c r="CB35" s="365"/>
      <c r="CC35" s="365"/>
      <c r="CD35" s="365"/>
      <c r="CE35" s="365"/>
      <c r="CF35" s="365"/>
      <c r="CG35" s="365"/>
      <c r="CH35" s="365"/>
      <c r="CI35" s="365"/>
      <c r="CJ35" s="365"/>
      <c r="CK35" s="365"/>
      <c r="CL35" s="365"/>
      <c r="CM35" s="365"/>
      <c r="CN35" s="193"/>
      <c r="CO35" s="366">
        <f t="shared" ref="CO35:CO43" si="3">IF(CQ35="","",CO34+1)</f>
        <v>18</v>
      </c>
      <c r="CP35" s="366"/>
      <c r="CQ35" s="365" t="str">
        <f>IF('各会計、関係団体の財政状況及び健全化判断比率'!BS8="","",'各会計、関係団体の財政状況及び健全化判断比率'!BS8)</f>
        <v>株式会社日野市企業公社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東京都十一市競輪事業組合</v>
      </c>
      <c r="BZ36" s="365"/>
      <c r="CA36" s="365"/>
      <c r="CB36" s="365"/>
      <c r="CC36" s="365"/>
      <c r="CD36" s="365"/>
      <c r="CE36" s="365"/>
      <c r="CF36" s="365"/>
      <c r="CG36" s="365"/>
      <c r="CH36" s="365"/>
      <c r="CI36" s="365"/>
      <c r="CJ36" s="365"/>
      <c r="CK36" s="365"/>
      <c r="CL36" s="365"/>
      <c r="CM36" s="365"/>
      <c r="CN36" s="193"/>
      <c r="CO36" s="366">
        <f t="shared" si="3"/>
        <v>19</v>
      </c>
      <c r="CP36" s="366"/>
      <c r="CQ36" s="365" t="str">
        <f>IF('各会計、関係団体の財政状況及び健全化判断比率'!BS9="","",'各会計、関係団体の財政状況及び健全化判断比率'!BS9)</f>
        <v>公益財団法人日野市環境緑化協会</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東京都四市競艇事業組合</v>
      </c>
      <c r="BZ37" s="365"/>
      <c r="CA37" s="365"/>
      <c r="CB37" s="365"/>
      <c r="CC37" s="365"/>
      <c r="CD37" s="365"/>
      <c r="CE37" s="365"/>
      <c r="CF37" s="365"/>
      <c r="CG37" s="365"/>
      <c r="CH37" s="365"/>
      <c r="CI37" s="365"/>
      <c r="CJ37" s="365"/>
      <c r="CK37" s="365"/>
      <c r="CL37" s="365"/>
      <c r="CM37" s="365"/>
      <c r="CN37" s="193"/>
      <c r="CO37" s="366">
        <f t="shared" si="3"/>
        <v>20</v>
      </c>
      <c r="CP37" s="366"/>
      <c r="CQ37" s="365" t="str">
        <f>IF('各会計、関係団体の財政状況及び健全化判断比率'!BS10="","",'各会計、関係団体の財政状況及び健全化判断比率'!BS10)</f>
        <v>多摩都市モノレール株式会社</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12</v>
      </c>
      <c r="BX38" s="366"/>
      <c r="BY38" s="365" t="str">
        <f>IF('各会計、関係団体の財政状況及び健全化判断比率'!B72="","",'各会計、関係団体の財政状況及び健全化判断比率'!B72)</f>
        <v>東京たま広域資源循環組合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13</v>
      </c>
      <c r="BX39" s="366"/>
      <c r="BY39" s="365" t="str">
        <f>IF('各会計、関係団体の財政状況及び健全化判断比率'!B73="","",'各会計、関係団体の財政状況及び健全化判断比率'!B73)</f>
        <v>南多摩斎場組合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14</v>
      </c>
      <c r="BX40" s="366"/>
      <c r="BY40" s="365" t="str">
        <f>IF('各会計、関係団体の財政状況及び健全化判断比率'!B74="","",'各会計、関係団体の財政状況及び健全化判断比率'!B74)</f>
        <v>東京都後期高齢者医療広域連合（一般会計）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15</v>
      </c>
      <c r="BX41" s="366"/>
      <c r="BY41" s="365" t="str">
        <f>IF('各会計、関係団体の財政状況及び健全化判断比率'!B75="","",'各会計、関係団体の財政状況及び健全化判断比率'!B75)</f>
        <v>東京都後期高齢者医療広域連合（後期高齢者医療特別会計）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16</v>
      </c>
      <c r="BX42" s="366"/>
      <c r="BY42" s="365" t="str">
        <f>IF('各会計、関係団体の財政状況及び健全化判断比率'!B76="","",'各会計、関係団体の財政状況及び健全化判断比率'!B76)</f>
        <v>浅川清流環境組合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n/8/bkzGTn2HkdZEFkG1yy+IhBkVmcEH97XRy0+82FHBPv+AuF5XO/28UIgf/HEHpUatvmYoq3ukLKn8FUIKg==" saltValue="aCP8gq3USmpsNDbQakTnT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J38" sqref="J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186" t="s">
        <v>549</v>
      </c>
      <c r="D34" s="1186"/>
      <c r="E34" s="1187"/>
      <c r="F34" s="32">
        <v>5.16</v>
      </c>
      <c r="G34" s="33">
        <v>5.58</v>
      </c>
      <c r="H34" s="33">
        <v>8.2200000000000006</v>
      </c>
      <c r="I34" s="33">
        <v>6.06</v>
      </c>
      <c r="J34" s="34">
        <v>8.0299999999999994</v>
      </c>
      <c r="K34" s="22"/>
      <c r="L34" s="22"/>
      <c r="M34" s="22"/>
      <c r="N34" s="22"/>
      <c r="O34" s="22"/>
      <c r="P34" s="22"/>
    </row>
    <row r="35" spans="1:16" ht="39" customHeight="1" x14ac:dyDescent="0.15">
      <c r="A35" s="22"/>
      <c r="B35" s="35"/>
      <c r="C35" s="1180" t="s">
        <v>550</v>
      </c>
      <c r="D35" s="1181"/>
      <c r="E35" s="1182"/>
      <c r="F35" s="36">
        <v>4.1399999999999997</v>
      </c>
      <c r="G35" s="37">
        <v>3.3</v>
      </c>
      <c r="H35" s="37">
        <v>3.92</v>
      </c>
      <c r="I35" s="37">
        <v>3.77</v>
      </c>
      <c r="J35" s="38">
        <v>2.58</v>
      </c>
      <c r="K35" s="22"/>
      <c r="L35" s="22"/>
      <c r="M35" s="22"/>
      <c r="N35" s="22"/>
      <c r="O35" s="22"/>
      <c r="P35" s="22"/>
    </row>
    <row r="36" spans="1:16" ht="39" customHeight="1" x14ac:dyDescent="0.15">
      <c r="A36" s="22"/>
      <c r="B36" s="35"/>
      <c r="C36" s="1180" t="s">
        <v>551</v>
      </c>
      <c r="D36" s="1181"/>
      <c r="E36" s="1182"/>
      <c r="F36" s="36">
        <v>0.79</v>
      </c>
      <c r="G36" s="37">
        <v>0.74</v>
      </c>
      <c r="H36" s="37">
        <v>0.48</v>
      </c>
      <c r="I36" s="37">
        <v>0.42</v>
      </c>
      <c r="J36" s="38">
        <v>1.44</v>
      </c>
      <c r="K36" s="22"/>
      <c r="L36" s="22"/>
      <c r="M36" s="22"/>
      <c r="N36" s="22"/>
      <c r="O36" s="22"/>
      <c r="P36" s="22"/>
    </row>
    <row r="37" spans="1:16" ht="39" customHeight="1" x14ac:dyDescent="0.15">
      <c r="A37" s="22"/>
      <c r="B37" s="35"/>
      <c r="C37" s="1180" t="s">
        <v>552</v>
      </c>
      <c r="D37" s="1181"/>
      <c r="E37" s="1182"/>
      <c r="F37" s="36">
        <v>0.41</v>
      </c>
      <c r="G37" s="37">
        <v>1.01</v>
      </c>
      <c r="H37" s="37">
        <v>0.4</v>
      </c>
      <c r="I37" s="37">
        <v>0.61</v>
      </c>
      <c r="J37" s="38">
        <v>0.45</v>
      </c>
      <c r="K37" s="22"/>
      <c r="L37" s="22"/>
      <c r="M37" s="22"/>
      <c r="N37" s="22"/>
      <c r="O37" s="22"/>
      <c r="P37" s="22"/>
    </row>
    <row r="38" spans="1:16" ht="39" customHeight="1" x14ac:dyDescent="0.15">
      <c r="A38" s="22"/>
      <c r="B38" s="35"/>
      <c r="C38" s="1180" t="s">
        <v>553</v>
      </c>
      <c r="D38" s="1181"/>
      <c r="E38" s="1182"/>
      <c r="F38" s="36">
        <v>0.63</v>
      </c>
      <c r="G38" s="37">
        <v>0.06</v>
      </c>
      <c r="H38" s="37">
        <v>0.01</v>
      </c>
      <c r="I38" s="37">
        <v>0.61</v>
      </c>
      <c r="J38" s="38">
        <v>0.37</v>
      </c>
      <c r="K38" s="22"/>
      <c r="L38" s="22"/>
      <c r="M38" s="22"/>
      <c r="N38" s="22"/>
      <c r="O38" s="22"/>
      <c r="P38" s="22"/>
    </row>
    <row r="39" spans="1:16" ht="39" customHeight="1" x14ac:dyDescent="0.15">
      <c r="A39" s="22"/>
      <c r="B39" s="35"/>
      <c r="C39" s="1180" t="s">
        <v>554</v>
      </c>
      <c r="D39" s="1181"/>
      <c r="E39" s="1182"/>
      <c r="F39" s="36">
        <v>0.02</v>
      </c>
      <c r="G39" s="37">
        <v>0.27</v>
      </c>
      <c r="H39" s="37">
        <v>0.04</v>
      </c>
      <c r="I39" s="37">
        <v>0.2</v>
      </c>
      <c r="J39" s="38">
        <v>0.24</v>
      </c>
      <c r="K39" s="22"/>
      <c r="L39" s="22"/>
      <c r="M39" s="22"/>
      <c r="N39" s="22"/>
      <c r="O39" s="22"/>
      <c r="P39" s="22"/>
    </row>
    <row r="40" spans="1:16" ht="39" customHeight="1" x14ac:dyDescent="0.15">
      <c r="A40" s="22"/>
      <c r="B40" s="35"/>
      <c r="C40" s="1180" t="s">
        <v>555</v>
      </c>
      <c r="D40" s="1181"/>
      <c r="E40" s="1182"/>
      <c r="F40" s="36">
        <v>0.34</v>
      </c>
      <c r="G40" s="37">
        <v>0.23</v>
      </c>
      <c r="H40" s="37">
        <v>0.3</v>
      </c>
      <c r="I40" s="37">
        <v>0.28999999999999998</v>
      </c>
      <c r="J40" s="38">
        <v>0.21</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556</v>
      </c>
      <c r="D42" s="1181"/>
      <c r="E42" s="1182"/>
      <c r="F42" s="36" t="s">
        <v>499</v>
      </c>
      <c r="G42" s="37" t="s">
        <v>499</v>
      </c>
      <c r="H42" s="37" t="s">
        <v>499</v>
      </c>
      <c r="I42" s="37" t="s">
        <v>499</v>
      </c>
      <c r="J42" s="38" t="s">
        <v>499</v>
      </c>
      <c r="K42" s="22"/>
      <c r="L42" s="22"/>
      <c r="M42" s="22"/>
      <c r="N42" s="22"/>
      <c r="O42" s="22"/>
      <c r="P42" s="22"/>
    </row>
    <row r="43" spans="1:16" ht="39" customHeight="1" thickBot="1" x14ac:dyDescent="0.2">
      <c r="A43" s="22"/>
      <c r="B43" s="40"/>
      <c r="C43" s="1183" t="s">
        <v>557</v>
      </c>
      <c r="D43" s="1184"/>
      <c r="E43" s="1185"/>
      <c r="F43" s="41" t="s">
        <v>499</v>
      </c>
      <c r="G43" s="42" t="s">
        <v>499</v>
      </c>
      <c r="H43" s="42" t="s">
        <v>499</v>
      </c>
      <c r="I43" s="42" t="s">
        <v>499</v>
      </c>
      <c r="J43" s="43" t="s">
        <v>499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0veqFYDxBUby0eKvbl0v2vWXKYdlcwKf9RawdEl2H5fVDzOgdVfbI4vwv+SdN4wS0bgFAwBHyWde3f/EmrdeQ==" saltValue="7fYbZSjwzAMHLTscYnxA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3714</v>
      </c>
      <c r="L45" s="60">
        <v>3487</v>
      </c>
      <c r="M45" s="60">
        <v>3094</v>
      </c>
      <c r="N45" s="60">
        <v>3035</v>
      </c>
      <c r="O45" s="61">
        <v>3132</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499</v>
      </c>
      <c r="L46" s="64" t="s">
        <v>499</v>
      </c>
      <c r="M46" s="64" t="s">
        <v>499</v>
      </c>
      <c r="N46" s="64" t="s">
        <v>499</v>
      </c>
      <c r="O46" s="65" t="s">
        <v>499</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499</v>
      </c>
      <c r="L47" s="64" t="s">
        <v>499</v>
      </c>
      <c r="M47" s="64" t="s">
        <v>499</v>
      </c>
      <c r="N47" s="64" t="s">
        <v>499</v>
      </c>
      <c r="O47" s="65" t="s">
        <v>499</v>
      </c>
      <c r="P47" s="48"/>
      <c r="Q47" s="48"/>
      <c r="R47" s="48"/>
      <c r="S47" s="48"/>
      <c r="T47" s="48"/>
      <c r="U47" s="48"/>
    </row>
    <row r="48" spans="1:21" ht="30.75" customHeight="1" x14ac:dyDescent="0.15">
      <c r="A48" s="48"/>
      <c r="B48" s="1198"/>
      <c r="C48" s="1199"/>
      <c r="D48" s="62"/>
      <c r="E48" s="1190" t="s">
        <v>15</v>
      </c>
      <c r="F48" s="1190"/>
      <c r="G48" s="1190"/>
      <c r="H48" s="1190"/>
      <c r="I48" s="1190"/>
      <c r="J48" s="1191"/>
      <c r="K48" s="63">
        <v>1712</v>
      </c>
      <c r="L48" s="64">
        <v>1780</v>
      </c>
      <c r="M48" s="64">
        <v>1804</v>
      </c>
      <c r="N48" s="64">
        <v>1779</v>
      </c>
      <c r="O48" s="65">
        <v>1385</v>
      </c>
      <c r="P48" s="48"/>
      <c r="Q48" s="48"/>
      <c r="R48" s="48"/>
      <c r="S48" s="48"/>
      <c r="T48" s="48"/>
      <c r="U48" s="48"/>
    </row>
    <row r="49" spans="1:21" ht="30.75" customHeight="1" x14ac:dyDescent="0.15">
      <c r="A49" s="48"/>
      <c r="B49" s="1198"/>
      <c r="C49" s="1199"/>
      <c r="D49" s="62"/>
      <c r="E49" s="1190" t="s">
        <v>16</v>
      </c>
      <c r="F49" s="1190"/>
      <c r="G49" s="1190"/>
      <c r="H49" s="1190"/>
      <c r="I49" s="1190"/>
      <c r="J49" s="1191"/>
      <c r="K49" s="63">
        <v>98</v>
      </c>
      <c r="L49" s="64">
        <v>81</v>
      </c>
      <c r="M49" s="64">
        <v>83</v>
      </c>
      <c r="N49" s="64">
        <v>83</v>
      </c>
      <c r="O49" s="65">
        <v>76</v>
      </c>
      <c r="P49" s="48"/>
      <c r="Q49" s="48"/>
      <c r="R49" s="48"/>
      <c r="S49" s="48"/>
      <c r="T49" s="48"/>
      <c r="U49" s="48"/>
    </row>
    <row r="50" spans="1:21" ht="30.75" customHeight="1" x14ac:dyDescent="0.15">
      <c r="A50" s="48"/>
      <c r="B50" s="1198"/>
      <c r="C50" s="1199"/>
      <c r="D50" s="62"/>
      <c r="E50" s="1190" t="s">
        <v>17</v>
      </c>
      <c r="F50" s="1190"/>
      <c r="G50" s="1190"/>
      <c r="H50" s="1190"/>
      <c r="I50" s="1190"/>
      <c r="J50" s="1191"/>
      <c r="K50" s="63">
        <v>150</v>
      </c>
      <c r="L50" s="64">
        <v>150</v>
      </c>
      <c r="M50" s="64">
        <v>178</v>
      </c>
      <c r="N50" s="64">
        <v>178</v>
      </c>
      <c r="O50" s="65">
        <v>177</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499</v>
      </c>
      <c r="L51" s="64" t="s">
        <v>499</v>
      </c>
      <c r="M51" s="64" t="s">
        <v>499</v>
      </c>
      <c r="N51" s="64" t="s">
        <v>499</v>
      </c>
      <c r="O51" s="65" t="s">
        <v>499</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5697</v>
      </c>
      <c r="L52" s="64">
        <v>5746</v>
      </c>
      <c r="M52" s="64">
        <v>5384</v>
      </c>
      <c r="N52" s="64">
        <v>5663</v>
      </c>
      <c r="O52" s="65">
        <v>5535</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-23</v>
      </c>
      <c r="L53" s="69">
        <v>-248</v>
      </c>
      <c r="M53" s="69">
        <v>-225</v>
      </c>
      <c r="N53" s="69">
        <v>-588</v>
      </c>
      <c r="O53" s="70">
        <v>-765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E5cN75ooZ9GzuNO6CmLwhWU5RWzXoN+6i4r4k6oz3q5t/VN/jqZ92sR99jJ5YPPRnliWn00O3KoKbKGbyZCtA==" saltValue="G8mna9FXa/ecBSQn44Ij3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541</v>
      </c>
      <c r="J40" s="79" t="s">
        <v>542</v>
      </c>
      <c r="K40" s="79" t="s">
        <v>543</v>
      </c>
      <c r="L40" s="79" t="s">
        <v>544</v>
      </c>
      <c r="M40" s="80" t="s">
        <v>545</v>
      </c>
    </row>
    <row r="41" spans="2:13" ht="27.75" customHeight="1" x14ac:dyDescent="0.15">
      <c r="B41" s="1216" t="s">
        <v>24</v>
      </c>
      <c r="C41" s="1217"/>
      <c r="D41" s="81"/>
      <c r="E41" s="1218" t="s">
        <v>25</v>
      </c>
      <c r="F41" s="1218"/>
      <c r="G41" s="1218"/>
      <c r="H41" s="1219"/>
      <c r="I41" s="82">
        <v>34365</v>
      </c>
      <c r="J41" s="83">
        <v>33853</v>
      </c>
      <c r="K41" s="83">
        <v>33806</v>
      </c>
      <c r="L41" s="83">
        <v>34426</v>
      </c>
      <c r="M41" s="84">
        <v>34154</v>
      </c>
    </row>
    <row r="42" spans="2:13" ht="27.75" customHeight="1" x14ac:dyDescent="0.15">
      <c r="B42" s="1206"/>
      <c r="C42" s="1207"/>
      <c r="D42" s="85"/>
      <c r="E42" s="1210" t="s">
        <v>26</v>
      </c>
      <c r="F42" s="1210"/>
      <c r="G42" s="1210"/>
      <c r="H42" s="1211"/>
      <c r="I42" s="86">
        <v>11555</v>
      </c>
      <c r="J42" s="87">
        <v>11812</v>
      </c>
      <c r="K42" s="87">
        <v>11484</v>
      </c>
      <c r="L42" s="87">
        <v>11152</v>
      </c>
      <c r="M42" s="88">
        <v>10374</v>
      </c>
    </row>
    <row r="43" spans="2:13" ht="27.75" customHeight="1" x14ac:dyDescent="0.15">
      <c r="B43" s="1206"/>
      <c r="C43" s="1207"/>
      <c r="D43" s="85"/>
      <c r="E43" s="1210" t="s">
        <v>27</v>
      </c>
      <c r="F43" s="1210"/>
      <c r="G43" s="1210"/>
      <c r="H43" s="1211"/>
      <c r="I43" s="86">
        <v>20772</v>
      </c>
      <c r="J43" s="87">
        <v>19531</v>
      </c>
      <c r="K43" s="87">
        <v>18238</v>
      </c>
      <c r="L43" s="87">
        <v>17151</v>
      </c>
      <c r="M43" s="88">
        <v>15299</v>
      </c>
    </row>
    <row r="44" spans="2:13" ht="27.75" customHeight="1" x14ac:dyDescent="0.15">
      <c r="B44" s="1206"/>
      <c r="C44" s="1207"/>
      <c r="D44" s="85"/>
      <c r="E44" s="1210" t="s">
        <v>28</v>
      </c>
      <c r="F44" s="1210"/>
      <c r="G44" s="1210"/>
      <c r="H44" s="1211"/>
      <c r="I44" s="86">
        <v>511</v>
      </c>
      <c r="J44" s="87">
        <v>425</v>
      </c>
      <c r="K44" s="87">
        <v>330</v>
      </c>
      <c r="L44" s="87">
        <v>244</v>
      </c>
      <c r="M44" s="88">
        <v>258</v>
      </c>
    </row>
    <row r="45" spans="2:13" ht="27.75" customHeight="1" x14ac:dyDescent="0.15">
      <c r="B45" s="1206"/>
      <c r="C45" s="1207"/>
      <c r="D45" s="85"/>
      <c r="E45" s="1210" t="s">
        <v>29</v>
      </c>
      <c r="F45" s="1210"/>
      <c r="G45" s="1210"/>
      <c r="H45" s="1211"/>
      <c r="I45" s="86">
        <v>9903</v>
      </c>
      <c r="J45" s="87">
        <v>9175</v>
      </c>
      <c r="K45" s="87">
        <v>8982</v>
      </c>
      <c r="L45" s="87">
        <v>9072</v>
      </c>
      <c r="M45" s="88">
        <v>9305</v>
      </c>
    </row>
    <row r="46" spans="2:13" ht="27.75" customHeight="1" x14ac:dyDescent="0.15">
      <c r="B46" s="1206"/>
      <c r="C46" s="1207"/>
      <c r="D46" s="89"/>
      <c r="E46" s="1210" t="s">
        <v>30</v>
      </c>
      <c r="F46" s="1210"/>
      <c r="G46" s="1210"/>
      <c r="H46" s="1211"/>
      <c r="I46" s="86">
        <v>523</v>
      </c>
      <c r="J46" s="87">
        <v>457</v>
      </c>
      <c r="K46" s="87">
        <v>313</v>
      </c>
      <c r="L46" s="87">
        <v>266</v>
      </c>
      <c r="M46" s="88">
        <v>443</v>
      </c>
    </row>
    <row r="47" spans="2:13" ht="27.75" customHeight="1" x14ac:dyDescent="0.15">
      <c r="B47" s="1206"/>
      <c r="C47" s="1207"/>
      <c r="D47" s="90"/>
      <c r="E47" s="1220" t="s">
        <v>31</v>
      </c>
      <c r="F47" s="1221"/>
      <c r="G47" s="1221"/>
      <c r="H47" s="1222"/>
      <c r="I47" s="86" t="s">
        <v>499</v>
      </c>
      <c r="J47" s="87" t="s">
        <v>499</v>
      </c>
      <c r="K47" s="87" t="s">
        <v>499</v>
      </c>
      <c r="L47" s="87" t="s">
        <v>499</v>
      </c>
      <c r="M47" s="88" t="s">
        <v>499</v>
      </c>
    </row>
    <row r="48" spans="2:13" ht="27.75" customHeight="1" x14ac:dyDescent="0.15">
      <c r="B48" s="1206"/>
      <c r="C48" s="1207"/>
      <c r="D48" s="85"/>
      <c r="E48" s="1210" t="s">
        <v>32</v>
      </c>
      <c r="F48" s="1210"/>
      <c r="G48" s="1210"/>
      <c r="H48" s="1211"/>
      <c r="I48" s="86" t="s">
        <v>499</v>
      </c>
      <c r="J48" s="87" t="s">
        <v>499</v>
      </c>
      <c r="K48" s="87" t="s">
        <v>499</v>
      </c>
      <c r="L48" s="87" t="s">
        <v>499</v>
      </c>
      <c r="M48" s="88" t="s">
        <v>499</v>
      </c>
    </row>
    <row r="49" spans="2:13" ht="27.75" customHeight="1" x14ac:dyDescent="0.15">
      <c r="B49" s="1208"/>
      <c r="C49" s="1209"/>
      <c r="D49" s="85"/>
      <c r="E49" s="1210" t="s">
        <v>33</v>
      </c>
      <c r="F49" s="1210"/>
      <c r="G49" s="1210"/>
      <c r="H49" s="1211"/>
      <c r="I49" s="86" t="s">
        <v>499</v>
      </c>
      <c r="J49" s="87" t="s">
        <v>499</v>
      </c>
      <c r="K49" s="87" t="s">
        <v>499</v>
      </c>
      <c r="L49" s="87" t="s">
        <v>499</v>
      </c>
      <c r="M49" s="88" t="s">
        <v>499</v>
      </c>
    </row>
    <row r="50" spans="2:13" ht="27.75" customHeight="1" x14ac:dyDescent="0.15">
      <c r="B50" s="1204" t="s">
        <v>34</v>
      </c>
      <c r="C50" s="1205"/>
      <c r="D50" s="91"/>
      <c r="E50" s="1210" t="s">
        <v>35</v>
      </c>
      <c r="F50" s="1210"/>
      <c r="G50" s="1210"/>
      <c r="H50" s="1211"/>
      <c r="I50" s="86">
        <v>12145</v>
      </c>
      <c r="J50" s="87">
        <v>14200</v>
      </c>
      <c r="K50" s="87">
        <v>14819</v>
      </c>
      <c r="L50" s="87">
        <v>14427</v>
      </c>
      <c r="M50" s="88">
        <v>14595</v>
      </c>
    </row>
    <row r="51" spans="2:13" ht="27.75" customHeight="1" x14ac:dyDescent="0.15">
      <c r="B51" s="1206"/>
      <c r="C51" s="1207"/>
      <c r="D51" s="85"/>
      <c r="E51" s="1210" t="s">
        <v>36</v>
      </c>
      <c r="F51" s="1210"/>
      <c r="G51" s="1210"/>
      <c r="H51" s="1211"/>
      <c r="I51" s="86">
        <v>18442</v>
      </c>
      <c r="J51" s="87">
        <v>18288</v>
      </c>
      <c r="K51" s="87">
        <v>17869</v>
      </c>
      <c r="L51" s="87">
        <v>16246</v>
      </c>
      <c r="M51" s="88">
        <v>17169</v>
      </c>
    </row>
    <row r="52" spans="2:13" ht="27.75" customHeight="1" x14ac:dyDescent="0.15">
      <c r="B52" s="1208"/>
      <c r="C52" s="1209"/>
      <c r="D52" s="85"/>
      <c r="E52" s="1210" t="s">
        <v>37</v>
      </c>
      <c r="F52" s="1210"/>
      <c r="G52" s="1210"/>
      <c r="H52" s="1211"/>
      <c r="I52" s="86">
        <v>40070</v>
      </c>
      <c r="J52" s="87">
        <v>39333</v>
      </c>
      <c r="K52" s="87">
        <v>37973</v>
      </c>
      <c r="L52" s="87">
        <v>36273</v>
      </c>
      <c r="M52" s="88">
        <v>34770</v>
      </c>
    </row>
    <row r="53" spans="2:13" ht="27.75" customHeight="1" thickBot="1" x14ac:dyDescent="0.2">
      <c r="B53" s="1212" t="s">
        <v>38</v>
      </c>
      <c r="C53" s="1213"/>
      <c r="D53" s="92"/>
      <c r="E53" s="1214" t="s">
        <v>39</v>
      </c>
      <c r="F53" s="1214"/>
      <c r="G53" s="1214"/>
      <c r="H53" s="1215"/>
      <c r="I53" s="93">
        <v>6972</v>
      </c>
      <c r="J53" s="94">
        <v>3432</v>
      </c>
      <c r="K53" s="94">
        <v>2490</v>
      </c>
      <c r="L53" s="94">
        <v>5366</v>
      </c>
      <c r="M53" s="95">
        <v>3299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ueXHd5dW2c1/qz5MYQ7/x3t+MhB2ZSQGiuGTdVnWbAZ880XepgU2oC9GYf/7Ptq5CUv7yL0EsZ0BerM9eVVWg==" saltValue="1VX8Bn5H04SWIf8tX51d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C58" sqref="C58:E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543</v>
      </c>
      <c r="G54" s="104" t="s">
        <v>544</v>
      </c>
      <c r="H54" s="105" t="s">
        <v>545</v>
      </c>
    </row>
    <row r="55" spans="2:8" ht="52.5" customHeight="1" x14ac:dyDescent="0.15">
      <c r="B55" s="106"/>
      <c r="C55" s="1231" t="s">
        <v>42</v>
      </c>
      <c r="D55" s="1231"/>
      <c r="E55" s="1232"/>
      <c r="F55" s="107">
        <v>4294</v>
      </c>
      <c r="G55" s="107">
        <v>4252</v>
      </c>
      <c r="H55" s="108">
        <v>4267</v>
      </c>
    </row>
    <row r="56" spans="2:8" ht="52.5" customHeight="1" x14ac:dyDescent="0.15">
      <c r="B56" s="109"/>
      <c r="C56" s="1233" t="s">
        <v>43</v>
      </c>
      <c r="D56" s="1233"/>
      <c r="E56" s="1234"/>
      <c r="F56" s="110">
        <v>307</v>
      </c>
      <c r="G56" s="110">
        <v>327</v>
      </c>
      <c r="H56" s="111">
        <v>327</v>
      </c>
    </row>
    <row r="57" spans="2:8" ht="53.25" customHeight="1" x14ac:dyDescent="0.15">
      <c r="B57" s="109"/>
      <c r="C57" s="1235" t="s">
        <v>44</v>
      </c>
      <c r="D57" s="1235"/>
      <c r="E57" s="1236"/>
      <c r="F57" s="112">
        <v>10218</v>
      </c>
      <c r="G57" s="112">
        <v>9847</v>
      </c>
      <c r="H57" s="113">
        <v>10000</v>
      </c>
    </row>
    <row r="58" spans="2:8" ht="45.75" customHeight="1" x14ac:dyDescent="0.15">
      <c r="B58" s="114"/>
      <c r="C58" s="1223" t="s">
        <v>574</v>
      </c>
      <c r="D58" s="1224"/>
      <c r="E58" s="1225"/>
      <c r="F58" s="115">
        <v>2206</v>
      </c>
      <c r="G58" s="115">
        <v>2646</v>
      </c>
      <c r="H58" s="116">
        <v>2680</v>
      </c>
    </row>
    <row r="59" spans="2:8" ht="45.75" customHeight="1" x14ac:dyDescent="0.15">
      <c r="B59" s="114"/>
      <c r="C59" s="1223" t="s">
        <v>575</v>
      </c>
      <c r="D59" s="1224"/>
      <c r="E59" s="1225"/>
      <c r="F59" s="115">
        <v>2900</v>
      </c>
      <c r="G59" s="115">
        <v>2277</v>
      </c>
      <c r="H59" s="116">
        <v>1843</v>
      </c>
    </row>
    <row r="60" spans="2:8" ht="45.75" customHeight="1" x14ac:dyDescent="0.15">
      <c r="B60" s="114"/>
      <c r="C60" s="1223" t="s">
        <v>576</v>
      </c>
      <c r="D60" s="1224"/>
      <c r="E60" s="1225"/>
      <c r="F60" s="115">
        <v>1674</v>
      </c>
      <c r="G60" s="115">
        <v>1571</v>
      </c>
      <c r="H60" s="116">
        <v>1723</v>
      </c>
    </row>
    <row r="61" spans="2:8" ht="45.75" customHeight="1" x14ac:dyDescent="0.15">
      <c r="B61" s="114"/>
      <c r="C61" s="1223" t="s">
        <v>577</v>
      </c>
      <c r="D61" s="1224"/>
      <c r="E61" s="1225"/>
      <c r="F61" s="115">
        <v>1265</v>
      </c>
      <c r="G61" s="115">
        <v>1265</v>
      </c>
      <c r="H61" s="116">
        <v>1435</v>
      </c>
    </row>
    <row r="62" spans="2:8" ht="45.75" customHeight="1" thickBot="1" x14ac:dyDescent="0.2">
      <c r="B62" s="117"/>
      <c r="C62" s="1226" t="s">
        <v>578</v>
      </c>
      <c r="D62" s="1227"/>
      <c r="E62" s="1228"/>
      <c r="F62" s="118">
        <v>692</v>
      </c>
      <c r="G62" s="118">
        <v>632</v>
      </c>
      <c r="H62" s="119">
        <v>722</v>
      </c>
    </row>
    <row r="63" spans="2:8" ht="52.5" customHeight="1" thickBot="1" x14ac:dyDescent="0.2">
      <c r="B63" s="120"/>
      <c r="C63" s="1229" t="s">
        <v>45</v>
      </c>
      <c r="D63" s="1229"/>
      <c r="E63" s="1230"/>
      <c r="F63" s="121">
        <v>14819</v>
      </c>
      <c r="G63" s="121">
        <v>14427</v>
      </c>
      <c r="H63" s="122">
        <v>14595</v>
      </c>
    </row>
    <row r="64" spans="2:8" ht="15" customHeight="1" x14ac:dyDescent="0.15"/>
    <row r="65" ht="0" hidden="1" customHeight="1" x14ac:dyDescent="0.15"/>
    <row r="66" ht="0" hidden="1" customHeight="1" x14ac:dyDescent="0.15"/>
  </sheetData>
  <sheetProtection algorithmName="SHA-512" hashValue="yqQ3qwAJWsGl04P0zcOziD4SoKKvArneD02f4cWXkUUbLYMLf02g3RlFDGGEQKC+PmcUE8B5OxTCOO1xr5c0qQ==" saltValue="1tUgcTdA7nVqKmBTcnu2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4CB0F-E70A-46B7-B2CB-9CA69AF91070}">
  <sheetPr>
    <pageSetUpPr fitToPage="1"/>
  </sheetPr>
  <dimension ref="A1:WZM191"/>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580</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580</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581</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582</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583</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584</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541</v>
      </c>
      <c r="BQ50" s="1271"/>
      <c r="BR50" s="1271"/>
      <c r="BS50" s="1271"/>
      <c r="BT50" s="1271"/>
      <c r="BU50" s="1271"/>
      <c r="BV50" s="1271"/>
      <c r="BW50" s="1271"/>
      <c r="BX50" s="1271" t="s">
        <v>542</v>
      </c>
      <c r="BY50" s="1271"/>
      <c r="BZ50" s="1271"/>
      <c r="CA50" s="1271"/>
      <c r="CB50" s="1271"/>
      <c r="CC50" s="1271"/>
      <c r="CD50" s="1271"/>
      <c r="CE50" s="1271"/>
      <c r="CF50" s="1271" t="s">
        <v>543</v>
      </c>
      <c r="CG50" s="1271"/>
      <c r="CH50" s="1271"/>
      <c r="CI50" s="1271"/>
      <c r="CJ50" s="1271"/>
      <c r="CK50" s="1271"/>
      <c r="CL50" s="1271"/>
      <c r="CM50" s="1271"/>
      <c r="CN50" s="1271" t="s">
        <v>544</v>
      </c>
      <c r="CO50" s="1271"/>
      <c r="CP50" s="1271"/>
      <c r="CQ50" s="1271"/>
      <c r="CR50" s="1271"/>
      <c r="CS50" s="1271"/>
      <c r="CT50" s="1271"/>
      <c r="CU50" s="1271"/>
      <c r="CV50" s="1271" t="s">
        <v>545</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585</v>
      </c>
      <c r="AO51" s="1275"/>
      <c r="AP51" s="1275"/>
      <c r="AQ51" s="1275"/>
      <c r="AR51" s="1275"/>
      <c r="AS51" s="1275"/>
      <c r="AT51" s="1275"/>
      <c r="AU51" s="1275"/>
      <c r="AV51" s="1275"/>
      <c r="AW51" s="1275"/>
      <c r="AX51" s="1275"/>
      <c r="AY51" s="1275"/>
      <c r="AZ51" s="1275"/>
      <c r="BA51" s="1275"/>
      <c r="BB51" s="1275" t="s">
        <v>586</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8.1999999999999993</v>
      </c>
      <c r="CG51" s="1277"/>
      <c r="CH51" s="1277"/>
      <c r="CI51" s="1277"/>
      <c r="CJ51" s="1277"/>
      <c r="CK51" s="1277"/>
      <c r="CL51" s="1277"/>
      <c r="CM51" s="1277"/>
      <c r="CN51" s="1277">
        <v>17.3</v>
      </c>
      <c r="CO51" s="1277"/>
      <c r="CP51" s="1277"/>
      <c r="CQ51" s="1277"/>
      <c r="CR51" s="1277"/>
      <c r="CS51" s="1277"/>
      <c r="CT51" s="1277"/>
      <c r="CU51" s="1277"/>
      <c r="CV51" s="1277">
        <v>10.6</v>
      </c>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587</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60</v>
      </c>
      <c r="CG53" s="1277"/>
      <c r="CH53" s="1277"/>
      <c r="CI53" s="1277"/>
      <c r="CJ53" s="1277"/>
      <c r="CK53" s="1277"/>
      <c r="CL53" s="1277"/>
      <c r="CM53" s="1277"/>
      <c r="CN53" s="1277">
        <v>60.3</v>
      </c>
      <c r="CO53" s="1277"/>
      <c r="CP53" s="1277"/>
      <c r="CQ53" s="1277"/>
      <c r="CR53" s="1277"/>
      <c r="CS53" s="1277"/>
      <c r="CT53" s="1277"/>
      <c r="CU53" s="1277"/>
      <c r="CV53" s="1277">
        <v>61.6</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588</v>
      </c>
      <c r="AO55" s="1271"/>
      <c r="AP55" s="1271"/>
      <c r="AQ55" s="1271"/>
      <c r="AR55" s="1271"/>
      <c r="AS55" s="1271"/>
      <c r="AT55" s="1271"/>
      <c r="AU55" s="1271"/>
      <c r="AV55" s="1271"/>
      <c r="AW55" s="1271"/>
      <c r="AX55" s="1271"/>
      <c r="AY55" s="1271"/>
      <c r="AZ55" s="1271"/>
      <c r="BA55" s="1271"/>
      <c r="BB55" s="1275" t="s">
        <v>586</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21.2</v>
      </c>
      <c r="CG55" s="1277"/>
      <c r="CH55" s="1277"/>
      <c r="CI55" s="1277"/>
      <c r="CJ55" s="1277"/>
      <c r="CK55" s="1277"/>
      <c r="CL55" s="1277"/>
      <c r="CM55" s="1277"/>
      <c r="CN55" s="1277">
        <v>16.600000000000001</v>
      </c>
      <c r="CO55" s="1277"/>
      <c r="CP55" s="1277"/>
      <c r="CQ55" s="1277"/>
      <c r="CR55" s="1277"/>
      <c r="CS55" s="1277"/>
      <c r="CT55" s="1277"/>
      <c r="CU55" s="1277"/>
      <c r="CV55" s="1277">
        <v>17.399999999999999</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587</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50.4</v>
      </c>
      <c r="CG57" s="1277"/>
      <c r="CH57" s="1277"/>
      <c r="CI57" s="1277"/>
      <c r="CJ57" s="1277"/>
      <c r="CK57" s="1277"/>
      <c r="CL57" s="1277"/>
      <c r="CM57" s="1277"/>
      <c r="CN57" s="1277">
        <v>58.6</v>
      </c>
      <c r="CO57" s="1277"/>
      <c r="CP57" s="1277"/>
      <c r="CQ57" s="1277"/>
      <c r="CR57" s="1277"/>
      <c r="CS57" s="1277"/>
      <c r="CT57" s="1277"/>
      <c r="CU57" s="1277"/>
      <c r="CV57" s="1277">
        <v>57.9</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589</v>
      </c>
    </row>
    <row r="64" spans="1:109" x14ac:dyDescent="0.15">
      <c r="B64" s="1246"/>
      <c r="G64" s="1253"/>
      <c r="I64" s="1287"/>
      <c r="J64" s="1287"/>
      <c r="K64" s="1287"/>
      <c r="L64" s="1287"/>
      <c r="M64" s="1287"/>
      <c r="N64" s="1288"/>
      <c r="AM64" s="1253"/>
      <c r="AN64" s="1253" t="s">
        <v>582</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590</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584</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541</v>
      </c>
      <c r="BQ72" s="1271"/>
      <c r="BR72" s="1271"/>
      <c r="BS72" s="1271"/>
      <c r="BT72" s="1271"/>
      <c r="BU72" s="1271"/>
      <c r="BV72" s="1271"/>
      <c r="BW72" s="1271"/>
      <c r="BX72" s="1271" t="s">
        <v>542</v>
      </c>
      <c r="BY72" s="1271"/>
      <c r="BZ72" s="1271"/>
      <c r="CA72" s="1271"/>
      <c r="CB72" s="1271"/>
      <c r="CC72" s="1271"/>
      <c r="CD72" s="1271"/>
      <c r="CE72" s="1271"/>
      <c r="CF72" s="1271" t="s">
        <v>543</v>
      </c>
      <c r="CG72" s="1271"/>
      <c r="CH72" s="1271"/>
      <c r="CI72" s="1271"/>
      <c r="CJ72" s="1271"/>
      <c r="CK72" s="1271"/>
      <c r="CL72" s="1271"/>
      <c r="CM72" s="1271"/>
      <c r="CN72" s="1271" t="s">
        <v>544</v>
      </c>
      <c r="CO72" s="1271"/>
      <c r="CP72" s="1271"/>
      <c r="CQ72" s="1271"/>
      <c r="CR72" s="1271"/>
      <c r="CS72" s="1271"/>
      <c r="CT72" s="1271"/>
      <c r="CU72" s="1271"/>
      <c r="CV72" s="1271" t="s">
        <v>545</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585</v>
      </c>
      <c r="AO73" s="1275"/>
      <c r="AP73" s="1275"/>
      <c r="AQ73" s="1275"/>
      <c r="AR73" s="1275"/>
      <c r="AS73" s="1275"/>
      <c r="AT73" s="1275"/>
      <c r="AU73" s="1275"/>
      <c r="AV73" s="1275"/>
      <c r="AW73" s="1275"/>
      <c r="AX73" s="1275"/>
      <c r="AY73" s="1275"/>
      <c r="AZ73" s="1275"/>
      <c r="BA73" s="1275"/>
      <c r="BB73" s="1275" t="s">
        <v>586</v>
      </c>
      <c r="BC73" s="1275"/>
      <c r="BD73" s="1275"/>
      <c r="BE73" s="1275"/>
      <c r="BF73" s="1275"/>
      <c r="BG73" s="1275"/>
      <c r="BH73" s="1275"/>
      <c r="BI73" s="1275"/>
      <c r="BJ73" s="1275"/>
      <c r="BK73" s="1275"/>
      <c r="BL73" s="1275"/>
      <c r="BM73" s="1275"/>
      <c r="BN73" s="1275"/>
      <c r="BO73" s="1275"/>
      <c r="BP73" s="1277">
        <v>23.7</v>
      </c>
      <c r="BQ73" s="1277"/>
      <c r="BR73" s="1277"/>
      <c r="BS73" s="1277"/>
      <c r="BT73" s="1277"/>
      <c r="BU73" s="1277"/>
      <c r="BV73" s="1277"/>
      <c r="BW73" s="1277"/>
      <c r="BX73" s="1277">
        <v>11.8</v>
      </c>
      <c r="BY73" s="1277"/>
      <c r="BZ73" s="1277"/>
      <c r="CA73" s="1277"/>
      <c r="CB73" s="1277"/>
      <c r="CC73" s="1277"/>
      <c r="CD73" s="1277"/>
      <c r="CE73" s="1277"/>
      <c r="CF73" s="1277">
        <v>8.1999999999999993</v>
      </c>
      <c r="CG73" s="1277"/>
      <c r="CH73" s="1277"/>
      <c r="CI73" s="1277"/>
      <c r="CJ73" s="1277"/>
      <c r="CK73" s="1277"/>
      <c r="CL73" s="1277"/>
      <c r="CM73" s="1277"/>
      <c r="CN73" s="1277">
        <v>17.3</v>
      </c>
      <c r="CO73" s="1277"/>
      <c r="CP73" s="1277"/>
      <c r="CQ73" s="1277"/>
      <c r="CR73" s="1277"/>
      <c r="CS73" s="1277"/>
      <c r="CT73" s="1277"/>
      <c r="CU73" s="1277"/>
      <c r="CV73" s="1277">
        <v>10.6</v>
      </c>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591</v>
      </c>
      <c r="BC75" s="1275"/>
      <c r="BD75" s="1275"/>
      <c r="BE75" s="1275"/>
      <c r="BF75" s="1275"/>
      <c r="BG75" s="1275"/>
      <c r="BH75" s="1275"/>
      <c r="BI75" s="1275"/>
      <c r="BJ75" s="1275"/>
      <c r="BK75" s="1275"/>
      <c r="BL75" s="1275"/>
      <c r="BM75" s="1275"/>
      <c r="BN75" s="1275"/>
      <c r="BO75" s="1275"/>
      <c r="BP75" s="1277">
        <v>0.7</v>
      </c>
      <c r="BQ75" s="1277"/>
      <c r="BR75" s="1277"/>
      <c r="BS75" s="1277"/>
      <c r="BT75" s="1277"/>
      <c r="BU75" s="1277"/>
      <c r="BV75" s="1277"/>
      <c r="BW75" s="1277"/>
      <c r="BX75" s="1277">
        <v>0</v>
      </c>
      <c r="BY75" s="1277"/>
      <c r="BZ75" s="1277"/>
      <c r="CA75" s="1277"/>
      <c r="CB75" s="1277"/>
      <c r="CC75" s="1277"/>
      <c r="CD75" s="1277"/>
      <c r="CE75" s="1277"/>
      <c r="CF75" s="1277">
        <v>-0.5</v>
      </c>
      <c r="CG75" s="1277"/>
      <c r="CH75" s="1277"/>
      <c r="CI75" s="1277"/>
      <c r="CJ75" s="1277"/>
      <c r="CK75" s="1277"/>
      <c r="CL75" s="1277"/>
      <c r="CM75" s="1277"/>
      <c r="CN75" s="1277">
        <v>-1.1000000000000001</v>
      </c>
      <c r="CO75" s="1277"/>
      <c r="CP75" s="1277"/>
      <c r="CQ75" s="1277"/>
      <c r="CR75" s="1277"/>
      <c r="CS75" s="1277"/>
      <c r="CT75" s="1277"/>
      <c r="CU75" s="1277"/>
      <c r="CV75" s="1277">
        <v>-1.7</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588</v>
      </c>
      <c r="AO77" s="1271"/>
      <c r="AP77" s="1271"/>
      <c r="AQ77" s="1271"/>
      <c r="AR77" s="1271"/>
      <c r="AS77" s="1271"/>
      <c r="AT77" s="1271"/>
      <c r="AU77" s="1271"/>
      <c r="AV77" s="1271"/>
      <c r="AW77" s="1271"/>
      <c r="AX77" s="1271"/>
      <c r="AY77" s="1271"/>
      <c r="AZ77" s="1271"/>
      <c r="BA77" s="1271"/>
      <c r="BB77" s="1275" t="s">
        <v>586</v>
      </c>
      <c r="BC77" s="1275"/>
      <c r="BD77" s="1275"/>
      <c r="BE77" s="1275"/>
      <c r="BF77" s="1275"/>
      <c r="BG77" s="1275"/>
      <c r="BH77" s="1275"/>
      <c r="BI77" s="1275"/>
      <c r="BJ77" s="1275"/>
      <c r="BK77" s="1275"/>
      <c r="BL77" s="1275"/>
      <c r="BM77" s="1275"/>
      <c r="BN77" s="1275"/>
      <c r="BO77" s="1275"/>
      <c r="BP77" s="1277">
        <v>32.6</v>
      </c>
      <c r="BQ77" s="1277"/>
      <c r="BR77" s="1277"/>
      <c r="BS77" s="1277"/>
      <c r="BT77" s="1277"/>
      <c r="BU77" s="1277"/>
      <c r="BV77" s="1277"/>
      <c r="BW77" s="1277"/>
      <c r="BX77" s="1277">
        <v>30.5</v>
      </c>
      <c r="BY77" s="1277"/>
      <c r="BZ77" s="1277"/>
      <c r="CA77" s="1277"/>
      <c r="CB77" s="1277"/>
      <c r="CC77" s="1277"/>
      <c r="CD77" s="1277"/>
      <c r="CE77" s="1277"/>
      <c r="CF77" s="1277">
        <v>21.2</v>
      </c>
      <c r="CG77" s="1277"/>
      <c r="CH77" s="1277"/>
      <c r="CI77" s="1277"/>
      <c r="CJ77" s="1277"/>
      <c r="CK77" s="1277"/>
      <c r="CL77" s="1277"/>
      <c r="CM77" s="1277"/>
      <c r="CN77" s="1277">
        <v>16.600000000000001</v>
      </c>
      <c r="CO77" s="1277"/>
      <c r="CP77" s="1277"/>
      <c r="CQ77" s="1277"/>
      <c r="CR77" s="1277"/>
      <c r="CS77" s="1277"/>
      <c r="CT77" s="1277"/>
      <c r="CU77" s="1277"/>
      <c r="CV77" s="1277">
        <v>17.399999999999999</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591</v>
      </c>
      <c r="BC79" s="1275"/>
      <c r="BD79" s="1275"/>
      <c r="BE79" s="1275"/>
      <c r="BF79" s="1275"/>
      <c r="BG79" s="1275"/>
      <c r="BH79" s="1275"/>
      <c r="BI79" s="1275"/>
      <c r="BJ79" s="1275"/>
      <c r="BK79" s="1275"/>
      <c r="BL79" s="1275"/>
      <c r="BM79" s="1275"/>
      <c r="BN79" s="1275"/>
      <c r="BO79" s="1275"/>
      <c r="BP79" s="1277">
        <v>5.9</v>
      </c>
      <c r="BQ79" s="1277"/>
      <c r="BR79" s="1277"/>
      <c r="BS79" s="1277"/>
      <c r="BT79" s="1277"/>
      <c r="BU79" s="1277"/>
      <c r="BV79" s="1277"/>
      <c r="BW79" s="1277"/>
      <c r="BX79" s="1277">
        <v>5.2</v>
      </c>
      <c r="BY79" s="1277"/>
      <c r="BZ79" s="1277"/>
      <c r="CA79" s="1277"/>
      <c r="CB79" s="1277"/>
      <c r="CC79" s="1277"/>
      <c r="CD79" s="1277"/>
      <c r="CE79" s="1277"/>
      <c r="CF79" s="1277">
        <v>4.0999999999999996</v>
      </c>
      <c r="CG79" s="1277"/>
      <c r="CH79" s="1277"/>
      <c r="CI79" s="1277"/>
      <c r="CJ79" s="1277"/>
      <c r="CK79" s="1277"/>
      <c r="CL79" s="1277"/>
      <c r="CM79" s="1277"/>
      <c r="CN79" s="1277">
        <v>3.6</v>
      </c>
      <c r="CO79" s="1277"/>
      <c r="CP79" s="1277"/>
      <c r="CQ79" s="1277"/>
      <c r="CR79" s="1277"/>
      <c r="CS79" s="1277"/>
      <c r="CT79" s="1277"/>
      <c r="CU79" s="1277"/>
      <c r="CV79" s="1277">
        <v>3.6</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toVUa4W+x6AdtSn/giIt3KVxhAubeD0/ggisGngafJGYxmTw560dZhCsZtBCVsL/RjRUTopsYL6zPZkXpIyg==" saltValue="BamNKLBJm8xCG7a9SjEZJ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F2DAB-0365-4472-A550-6751B2E86F69}">
  <sheetPr>
    <pageSetUpPr fitToPage="1"/>
  </sheetPr>
  <dimension ref="A1:DR135"/>
  <sheetViews>
    <sheetView showGridLines="0" zoomScaleNormal="100" zoomScaleSheetLayoutView="70" workbookViewId="0">
      <selection activeCell="AF111" sqref="AF11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EYW/e8ZRxY6jSq2Ud/7oq+Bk0HNc7igttqAL1C1b79X+4XvdIHXCn5TTJiRyq1DBPZVFhPIa+J4ISxFqwcayA==" saltValue="AgIWVcAL+xD19Z/p5tIo7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1919E-C658-416F-8AFF-0D981F3A2047}">
  <sheetPr>
    <pageSetUpPr fitToPage="1"/>
  </sheetPr>
  <dimension ref="A1:DR135"/>
  <sheetViews>
    <sheetView showGridLines="0" zoomScaleNormal="100" zoomScaleSheetLayoutView="55" workbookViewId="0">
      <selection activeCell="AE112" sqref="AE11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R68rY61ROYMdsh7vI0BNKfKPOoki9DCyGd20pzLU8xsRf03G5MasA8dlEukWixuqsOeYBuG9n7Rx7n98dqezQ==" saltValue="dAmws86WRra9ZASAyZ3+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538</v>
      </c>
      <c r="G2" s="136"/>
      <c r="H2" s="137"/>
    </row>
    <row r="3" spans="1:8" x14ac:dyDescent="0.15">
      <c r="A3" s="133" t="s">
        <v>531</v>
      </c>
      <c r="B3" s="138"/>
      <c r="C3" s="139"/>
      <c r="D3" s="140">
        <v>29563</v>
      </c>
      <c r="E3" s="141"/>
      <c r="F3" s="142">
        <v>43141</v>
      </c>
      <c r="G3" s="143"/>
      <c r="H3" s="144"/>
    </row>
    <row r="4" spans="1:8" x14ac:dyDescent="0.15">
      <c r="A4" s="145"/>
      <c r="B4" s="146"/>
      <c r="C4" s="147"/>
      <c r="D4" s="148">
        <v>17211</v>
      </c>
      <c r="E4" s="149"/>
      <c r="F4" s="150">
        <v>21887</v>
      </c>
      <c r="G4" s="151"/>
      <c r="H4" s="152"/>
    </row>
    <row r="5" spans="1:8" x14ac:dyDescent="0.15">
      <c r="A5" s="133" t="s">
        <v>533</v>
      </c>
      <c r="B5" s="138"/>
      <c r="C5" s="139"/>
      <c r="D5" s="140">
        <v>30021</v>
      </c>
      <c r="E5" s="141"/>
      <c r="F5" s="142">
        <v>45117</v>
      </c>
      <c r="G5" s="143"/>
      <c r="H5" s="144"/>
    </row>
    <row r="6" spans="1:8" x14ac:dyDescent="0.15">
      <c r="A6" s="145"/>
      <c r="B6" s="146"/>
      <c r="C6" s="147"/>
      <c r="D6" s="148">
        <v>14282</v>
      </c>
      <c r="E6" s="149"/>
      <c r="F6" s="150">
        <v>25589</v>
      </c>
      <c r="G6" s="151"/>
      <c r="H6" s="152"/>
    </row>
    <row r="7" spans="1:8" x14ac:dyDescent="0.15">
      <c r="A7" s="133" t="s">
        <v>534</v>
      </c>
      <c r="B7" s="138"/>
      <c r="C7" s="139"/>
      <c r="D7" s="140">
        <v>42731</v>
      </c>
      <c r="E7" s="141"/>
      <c r="F7" s="142">
        <v>43532</v>
      </c>
      <c r="G7" s="143"/>
      <c r="H7" s="144"/>
    </row>
    <row r="8" spans="1:8" x14ac:dyDescent="0.15">
      <c r="A8" s="145"/>
      <c r="B8" s="146"/>
      <c r="C8" s="147"/>
      <c r="D8" s="148">
        <v>25487</v>
      </c>
      <c r="E8" s="149"/>
      <c r="F8" s="150">
        <v>25435</v>
      </c>
      <c r="G8" s="151"/>
      <c r="H8" s="152"/>
    </row>
    <row r="9" spans="1:8" x14ac:dyDescent="0.15">
      <c r="A9" s="133" t="s">
        <v>535</v>
      </c>
      <c r="B9" s="138"/>
      <c r="C9" s="139"/>
      <c r="D9" s="140">
        <v>46737</v>
      </c>
      <c r="E9" s="141"/>
      <c r="F9" s="142">
        <v>39893</v>
      </c>
      <c r="G9" s="143"/>
      <c r="H9" s="144"/>
    </row>
    <row r="10" spans="1:8" x14ac:dyDescent="0.15">
      <c r="A10" s="145"/>
      <c r="B10" s="146"/>
      <c r="C10" s="147"/>
      <c r="D10" s="148">
        <v>28886</v>
      </c>
      <c r="E10" s="149"/>
      <c r="F10" s="150">
        <v>26170</v>
      </c>
      <c r="G10" s="151"/>
      <c r="H10" s="152"/>
    </row>
    <row r="11" spans="1:8" x14ac:dyDescent="0.15">
      <c r="A11" s="133" t="s">
        <v>536</v>
      </c>
      <c r="B11" s="138"/>
      <c r="C11" s="139"/>
      <c r="D11" s="140">
        <v>45091</v>
      </c>
      <c r="E11" s="141"/>
      <c r="F11" s="142">
        <v>41080</v>
      </c>
      <c r="G11" s="143"/>
      <c r="H11" s="144"/>
    </row>
    <row r="12" spans="1:8" x14ac:dyDescent="0.15">
      <c r="A12" s="145"/>
      <c r="B12" s="146"/>
      <c r="C12" s="153"/>
      <c r="D12" s="148">
        <v>23673</v>
      </c>
      <c r="E12" s="149"/>
      <c r="F12" s="150">
        <v>27265</v>
      </c>
      <c r="G12" s="151"/>
      <c r="H12" s="152"/>
    </row>
    <row r="13" spans="1:8" x14ac:dyDescent="0.15">
      <c r="A13" s="133"/>
      <c r="B13" s="138"/>
      <c r="C13" s="154"/>
      <c r="D13" s="155">
        <v>38829</v>
      </c>
      <c r="E13" s="156"/>
      <c r="F13" s="157">
        <v>42553</v>
      </c>
      <c r="G13" s="158"/>
      <c r="H13" s="144"/>
    </row>
    <row r="14" spans="1:8" x14ac:dyDescent="0.15">
      <c r="A14" s="145"/>
      <c r="B14" s="146"/>
      <c r="C14" s="147"/>
      <c r="D14" s="148">
        <v>21908</v>
      </c>
      <c r="E14" s="149"/>
      <c r="F14" s="150">
        <v>25269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5.58</v>
      </c>
      <c r="C19" s="159">
        <f>ROUND(VALUE(SUBSTITUTE(実質収支比率等に係る経年分析!G$48,"▲","-")),2)</f>
        <v>6.6</v>
      </c>
      <c r="D19" s="159">
        <f>ROUND(VALUE(SUBSTITUTE(実質収支比率等に係る経年分析!H$48,"▲","-")),2)</f>
        <v>8.6300000000000008</v>
      </c>
      <c r="E19" s="159">
        <f>ROUND(VALUE(SUBSTITUTE(実質収支比率等に係る経年分析!I$48,"▲","-")),2)</f>
        <v>6.68</v>
      </c>
      <c r="F19" s="159">
        <f>ROUND(VALUE(SUBSTITUTE(実質収支比率等に係る経年分析!J$48,"▲","-")),2)</f>
        <v>8.49</v>
      </c>
    </row>
    <row r="20" spans="1:11" x14ac:dyDescent="0.15">
      <c r="A20" s="159" t="s">
        <v>49</v>
      </c>
      <c r="B20" s="159">
        <f>ROUND(VALUE(SUBSTITUTE(実質収支比率等に係る経年分析!F$47,"▲","-")),2)</f>
        <v>9.89</v>
      </c>
      <c r="C20" s="159">
        <f>ROUND(VALUE(SUBSTITUTE(実質収支比率等に係る経年分析!G$47,"▲","-")),2)</f>
        <v>15.37</v>
      </c>
      <c r="D20" s="159">
        <f>ROUND(VALUE(SUBSTITUTE(実質収支比率等に係る経年分析!H$47,"▲","-")),2)</f>
        <v>12.76</v>
      </c>
      <c r="E20" s="159">
        <f>ROUND(VALUE(SUBSTITUTE(実質収支比率等に係る経年分析!I$47,"▲","-")),2)</f>
        <v>12.33</v>
      </c>
      <c r="F20" s="159">
        <f>ROUND(VALUE(SUBSTITUTE(実質収支比率等に係る経年分析!J$47,"▲","-")),2)</f>
        <v>12.41</v>
      </c>
    </row>
    <row r="21" spans="1:11" x14ac:dyDescent="0.15">
      <c r="A21" s="159" t="s">
        <v>50</v>
      </c>
      <c r="B21" s="159">
        <f>IF(ISNUMBER(VALUE(SUBSTITUTE(実質収支比率等に係る経年分析!F$49,"▲","-"))),ROUND(VALUE(SUBSTITUTE(実質収支比率等に係る経年分析!F$49,"▲","-")),2),NA())</f>
        <v>-1.66</v>
      </c>
      <c r="C21" s="159">
        <f>IF(ISNUMBER(VALUE(SUBSTITUTE(実質収支比率等に係る経年分析!G$49,"▲","-"))),ROUND(VALUE(SUBSTITUTE(実質収支比率等に係る経年分析!G$49,"▲","-")),2),NA())</f>
        <v>6.44</v>
      </c>
      <c r="D21" s="159">
        <f>IF(ISNUMBER(VALUE(SUBSTITUTE(実質収支比率等に係る経年分析!H$49,"▲","-"))),ROUND(VALUE(SUBSTITUTE(実質収支比率等に係る経年分析!H$49,"▲","-")),2),NA())</f>
        <v>-7.0000000000000007E-2</v>
      </c>
      <c r="E21" s="159">
        <f>IF(ISNUMBER(VALUE(SUBSTITUTE(実質収支比率等に係る経年分析!I$49,"▲","-"))),ROUND(VALUE(SUBSTITUTE(実質収支比率等に係る経年分析!I$49,"▲","-")),2),NA())</f>
        <v>-1.86</v>
      </c>
      <c r="F21" s="159">
        <f>IF(ISNUMBER(VALUE(SUBSTITUTE(実質収支比率等に係る経年分析!J$49,"▲","-"))),ROUND(VALUE(SUBSTITUTE(実質収支比率等に係る経年分析!J$49,"▲","-")),2),NA())</f>
        <v>1.83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0.34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0.28999999999999998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0.21</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0.24</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0.37</v>
      </c>
    </row>
    <row r="33" spans="1:16" x14ac:dyDescent="0.15">
      <c r="A33" s="160" t="str">
        <f>IF(連結実質赤字比率に係る赤字・黒字の構成分析!C$37="",NA(),連結実質赤字比率に係る赤字・黒字の構成分析!C$37)</f>
        <v>土地区画整理事業特別会計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0.45</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1.44</v>
      </c>
    </row>
    <row r="35" spans="1:16" x14ac:dyDescent="0.15">
      <c r="A35" s="160" t="str">
        <f>IF(連結実質赤字比率に係る赤字・黒字の構成分析!C$35="",NA(),連結実質赤字比率に係る赤字・黒字の構成分析!C$35)</f>
        <v>市立病院事業会計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4.1399999999999997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3.92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3.77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2.58</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5.16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5.58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8.2200000000000006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6.06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8.0299999999999994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5697</v>
      </c>
      <c r="E42" s="161"/>
      <c r="F42" s="161"/>
      <c r="G42" s="161">
        <f>'実質公債費比率（分子）の構造'!L$52</f>
        <v>5746</v>
      </c>
      <c r="H42" s="161"/>
      <c r="I42" s="161"/>
      <c r="J42" s="161">
        <f>'実質公債費比率（分子）の構造'!M$52</f>
        <v>5384</v>
      </c>
      <c r="K42" s="161"/>
      <c r="L42" s="161"/>
      <c r="M42" s="161">
        <f>'実質公債費比率（分子）の構造'!N$52</f>
        <v>5663</v>
      </c>
      <c r="N42" s="161"/>
      <c r="O42" s="161"/>
      <c r="P42" s="161">
        <f>'実質公債費比率（分子）の構造'!O$52</f>
        <v>5535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150</v>
      </c>
      <c r="C44" s="161"/>
      <c r="D44" s="161"/>
      <c r="E44" s="161">
        <f>'実質公債費比率（分子）の構造'!L$50</f>
        <v>150</v>
      </c>
      <c r="F44" s="161"/>
      <c r="G44" s="161"/>
      <c r="H44" s="161">
        <f>'実質公債費比率（分子）の構造'!M$50</f>
        <v>178</v>
      </c>
      <c r="I44" s="161"/>
      <c r="J44" s="161"/>
      <c r="K44" s="161">
        <f>'実質公債費比率（分子）の構造'!N$50</f>
        <v>178</v>
      </c>
      <c r="L44" s="161"/>
      <c r="M44" s="161"/>
      <c r="N44" s="161">
        <f>'実質公債費比率（分子）の構造'!O$50</f>
        <v>177</v>
      </c>
      <c r="O44" s="161"/>
      <c r="P44" s="161"/>
    </row>
    <row r="45" spans="1:16" x14ac:dyDescent="0.15">
      <c r="A45" s="161" t="s">
        <v>60</v>
      </c>
      <c r="B45" s="161">
        <f>'実質公債費比率（分子）の構造'!K$49</f>
        <v>98</v>
      </c>
      <c r="C45" s="161"/>
      <c r="D45" s="161"/>
      <c r="E45" s="161">
        <f>'実質公債費比率（分子）の構造'!L$49</f>
        <v>81</v>
      </c>
      <c r="F45" s="161"/>
      <c r="G45" s="161"/>
      <c r="H45" s="161">
        <f>'実質公債費比率（分子）の構造'!M$49</f>
        <v>83</v>
      </c>
      <c r="I45" s="161"/>
      <c r="J45" s="161"/>
      <c r="K45" s="161">
        <f>'実質公債費比率（分子）の構造'!N$49</f>
        <v>83</v>
      </c>
      <c r="L45" s="161"/>
      <c r="M45" s="161"/>
      <c r="N45" s="161">
        <f>'実質公債費比率（分子）の構造'!O$49</f>
        <v>76</v>
      </c>
      <c r="O45" s="161"/>
      <c r="P45" s="161"/>
    </row>
    <row r="46" spans="1:16" x14ac:dyDescent="0.15">
      <c r="A46" s="161" t="s">
        <v>61</v>
      </c>
      <c r="B46" s="161">
        <f>'実質公債費比率（分子）の構造'!K$48</f>
        <v>1712</v>
      </c>
      <c r="C46" s="161"/>
      <c r="D46" s="161"/>
      <c r="E46" s="161">
        <f>'実質公債費比率（分子）の構造'!L$48</f>
        <v>1780</v>
      </c>
      <c r="F46" s="161"/>
      <c r="G46" s="161"/>
      <c r="H46" s="161">
        <f>'実質公債費比率（分子）の構造'!M$48</f>
        <v>1804</v>
      </c>
      <c r="I46" s="161"/>
      <c r="J46" s="161"/>
      <c r="K46" s="161">
        <f>'実質公債費比率（分子）の構造'!N$48</f>
        <v>1779</v>
      </c>
      <c r="L46" s="161"/>
      <c r="M46" s="161"/>
      <c r="N46" s="161">
        <f>'実質公債費比率（分子）の構造'!O$48</f>
        <v>1385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3714</v>
      </c>
      <c r="C49" s="161"/>
      <c r="D49" s="161"/>
      <c r="E49" s="161">
        <f>'実質公債費比率（分子）の構造'!L$45</f>
        <v>3487</v>
      </c>
      <c r="F49" s="161"/>
      <c r="G49" s="161"/>
      <c r="H49" s="161">
        <f>'実質公債費比率（分子）の構造'!M$45</f>
        <v>3094</v>
      </c>
      <c r="I49" s="161"/>
      <c r="J49" s="161"/>
      <c r="K49" s="161">
        <f>'実質公債費比率（分子）の構造'!N$45</f>
        <v>3035</v>
      </c>
      <c r="L49" s="161"/>
      <c r="M49" s="161"/>
      <c r="N49" s="161">
        <f>'実質公債費比率（分子）の構造'!O$45</f>
        <v>3132</v>
      </c>
      <c r="O49" s="161"/>
      <c r="P49" s="161"/>
    </row>
    <row r="50" spans="1:16" x14ac:dyDescent="0.15">
      <c r="A50" s="161" t="s">
        <v>65</v>
      </c>
      <c r="B50" s="161" t="e">
        <f>NA()</f>
        <v>#N/A</v>
      </c>
      <c r="C50" s="161">
        <f>IF(ISNUMBER('実質公債費比率（分子）の構造'!K$53),'実質公債費比率（分子）の構造'!K$53,NA())</f>
        <v>-23</v>
      </c>
      <c r="D50" s="161" t="e">
        <f>NA()</f>
        <v>#N/A</v>
      </c>
      <c r="E50" s="161" t="e">
        <f>NA()</f>
        <v>#N/A</v>
      </c>
      <c r="F50" s="161">
        <f>IF(ISNUMBER('実質公債費比率（分子）の構造'!L$53),'実質公債費比率（分子）の構造'!L$53,NA())</f>
        <v>-248</v>
      </c>
      <c r="G50" s="161" t="e">
        <f>NA()</f>
        <v>#N/A</v>
      </c>
      <c r="H50" s="161" t="e">
        <f>NA()</f>
        <v>#N/A</v>
      </c>
      <c r="I50" s="161">
        <f>IF(ISNUMBER('実質公債費比率（分子）の構造'!M$53),'実質公債費比率（分子）の構造'!M$53,NA())</f>
        <v>-225</v>
      </c>
      <c r="J50" s="161" t="e">
        <f>NA()</f>
        <v>#N/A</v>
      </c>
      <c r="K50" s="161" t="e">
        <f>NA()</f>
        <v>#N/A</v>
      </c>
      <c r="L50" s="161">
        <f>IF(ISNUMBER('実質公債費比率（分子）の構造'!N$53),'実質公債費比率（分子）の構造'!N$53,NA())</f>
        <v>-588</v>
      </c>
      <c r="M50" s="161" t="e">
        <f>NA()</f>
        <v>#N/A</v>
      </c>
      <c r="N50" s="161" t="e">
        <f>NA()</f>
        <v>#N/A</v>
      </c>
      <c r="O50" s="161">
        <f>IF(ISNUMBER('実質公債費比率（分子）の構造'!O$53),'実質公債費比率（分子）の構造'!O$53,NA())</f>
        <v>-765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40070</v>
      </c>
      <c r="E56" s="160"/>
      <c r="F56" s="160"/>
      <c r="G56" s="160">
        <f>'将来負担比率（分子）の構造'!J$52</f>
        <v>39333</v>
      </c>
      <c r="H56" s="160"/>
      <c r="I56" s="160"/>
      <c r="J56" s="160">
        <f>'将来負担比率（分子）の構造'!K$52</f>
        <v>37973</v>
      </c>
      <c r="K56" s="160"/>
      <c r="L56" s="160"/>
      <c r="M56" s="160">
        <f>'将来負担比率（分子）の構造'!L$52</f>
        <v>36273</v>
      </c>
      <c r="N56" s="160"/>
      <c r="O56" s="160"/>
      <c r="P56" s="160">
        <f>'将来負担比率（分子）の構造'!M$52</f>
        <v>34770</v>
      </c>
    </row>
    <row r="57" spans="1:16" x14ac:dyDescent="0.15">
      <c r="A57" s="160" t="s">
        <v>36</v>
      </c>
      <c r="B57" s="160"/>
      <c r="C57" s="160"/>
      <c r="D57" s="160">
        <f>'将来負担比率（分子）の構造'!I$51</f>
        <v>18442</v>
      </c>
      <c r="E57" s="160"/>
      <c r="F57" s="160"/>
      <c r="G57" s="160">
        <f>'将来負担比率（分子）の構造'!J$51</f>
        <v>18288</v>
      </c>
      <c r="H57" s="160"/>
      <c r="I57" s="160"/>
      <c r="J57" s="160">
        <f>'将来負担比率（分子）の構造'!K$51</f>
        <v>17869</v>
      </c>
      <c r="K57" s="160"/>
      <c r="L57" s="160"/>
      <c r="M57" s="160">
        <f>'将来負担比率（分子）の構造'!L$51</f>
        <v>16246</v>
      </c>
      <c r="N57" s="160"/>
      <c r="O57" s="160"/>
      <c r="P57" s="160">
        <f>'将来負担比率（分子）の構造'!M$51</f>
        <v>17169</v>
      </c>
    </row>
    <row r="58" spans="1:16" x14ac:dyDescent="0.15">
      <c r="A58" s="160" t="s">
        <v>35</v>
      </c>
      <c r="B58" s="160"/>
      <c r="C58" s="160"/>
      <c r="D58" s="160">
        <f>'将来負担比率（分子）の構造'!I$50</f>
        <v>12145</v>
      </c>
      <c r="E58" s="160"/>
      <c r="F58" s="160"/>
      <c r="G58" s="160">
        <f>'将来負担比率（分子）の構造'!J$50</f>
        <v>14200</v>
      </c>
      <c r="H58" s="160"/>
      <c r="I58" s="160"/>
      <c r="J58" s="160">
        <f>'将来負担比率（分子）の構造'!K$50</f>
        <v>14819</v>
      </c>
      <c r="K58" s="160"/>
      <c r="L58" s="160"/>
      <c r="M58" s="160">
        <f>'将来負担比率（分子）の構造'!L$50</f>
        <v>14427</v>
      </c>
      <c r="N58" s="160"/>
      <c r="O58" s="160"/>
      <c r="P58" s="160">
        <f>'将来負担比率（分子）の構造'!M$50</f>
        <v>14595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523</v>
      </c>
      <c r="C61" s="160"/>
      <c r="D61" s="160"/>
      <c r="E61" s="160">
        <f>'将来負担比率（分子）の構造'!J$46</f>
        <v>457</v>
      </c>
      <c r="F61" s="160"/>
      <c r="G61" s="160"/>
      <c r="H61" s="160">
        <f>'将来負担比率（分子）の構造'!K$46</f>
        <v>313</v>
      </c>
      <c r="I61" s="160"/>
      <c r="J61" s="160"/>
      <c r="K61" s="160">
        <f>'将来負担比率（分子）の構造'!L$46</f>
        <v>266</v>
      </c>
      <c r="L61" s="160"/>
      <c r="M61" s="160"/>
      <c r="N61" s="160">
        <f>'将来負担比率（分子）の構造'!M$46</f>
        <v>443</v>
      </c>
      <c r="O61" s="160"/>
      <c r="P61" s="160"/>
    </row>
    <row r="62" spans="1:16" x14ac:dyDescent="0.15">
      <c r="A62" s="160" t="s">
        <v>29</v>
      </c>
      <c r="B62" s="160">
        <f>'将来負担比率（分子）の構造'!I$45</f>
        <v>9903</v>
      </c>
      <c r="C62" s="160"/>
      <c r="D62" s="160"/>
      <c r="E62" s="160">
        <f>'将来負担比率（分子）の構造'!J$45</f>
        <v>9175</v>
      </c>
      <c r="F62" s="160"/>
      <c r="G62" s="160"/>
      <c r="H62" s="160">
        <f>'将来負担比率（分子）の構造'!K$45</f>
        <v>8982</v>
      </c>
      <c r="I62" s="160"/>
      <c r="J62" s="160"/>
      <c r="K62" s="160">
        <f>'将来負担比率（分子）の構造'!L$45</f>
        <v>9072</v>
      </c>
      <c r="L62" s="160"/>
      <c r="M62" s="160"/>
      <c r="N62" s="160">
        <f>'将来負担比率（分子）の構造'!M$45</f>
        <v>9305</v>
      </c>
      <c r="O62" s="160"/>
      <c r="P62" s="160"/>
    </row>
    <row r="63" spans="1:16" x14ac:dyDescent="0.15">
      <c r="A63" s="160" t="s">
        <v>28</v>
      </c>
      <c r="B63" s="160">
        <f>'将来負担比率（分子）の構造'!I$44</f>
        <v>511</v>
      </c>
      <c r="C63" s="160"/>
      <c r="D63" s="160"/>
      <c r="E63" s="160">
        <f>'将来負担比率（分子）の構造'!J$44</f>
        <v>425</v>
      </c>
      <c r="F63" s="160"/>
      <c r="G63" s="160"/>
      <c r="H63" s="160">
        <f>'将来負担比率（分子）の構造'!K$44</f>
        <v>330</v>
      </c>
      <c r="I63" s="160"/>
      <c r="J63" s="160"/>
      <c r="K63" s="160">
        <f>'将来負担比率（分子）の構造'!L$44</f>
        <v>244</v>
      </c>
      <c r="L63" s="160"/>
      <c r="M63" s="160"/>
      <c r="N63" s="160">
        <f>'将来負担比率（分子）の構造'!M$44</f>
        <v>258</v>
      </c>
      <c r="O63" s="160"/>
      <c r="P63" s="160"/>
    </row>
    <row r="64" spans="1:16" x14ac:dyDescent="0.15">
      <c r="A64" s="160" t="s">
        <v>27</v>
      </c>
      <c r="B64" s="160">
        <f>'将来負担比率（分子）の構造'!I$43</f>
        <v>20772</v>
      </c>
      <c r="C64" s="160"/>
      <c r="D64" s="160"/>
      <c r="E64" s="160">
        <f>'将来負担比率（分子）の構造'!J$43</f>
        <v>19531</v>
      </c>
      <c r="F64" s="160"/>
      <c r="G64" s="160"/>
      <c r="H64" s="160">
        <f>'将来負担比率（分子）の構造'!K$43</f>
        <v>18238</v>
      </c>
      <c r="I64" s="160"/>
      <c r="J64" s="160"/>
      <c r="K64" s="160">
        <f>'将来負担比率（分子）の構造'!L$43</f>
        <v>17151</v>
      </c>
      <c r="L64" s="160"/>
      <c r="M64" s="160"/>
      <c r="N64" s="160">
        <f>'将来負担比率（分子）の構造'!M$43</f>
        <v>15299</v>
      </c>
      <c r="O64" s="160"/>
      <c r="P64" s="160"/>
    </row>
    <row r="65" spans="1:16" x14ac:dyDescent="0.15">
      <c r="A65" s="160" t="s">
        <v>26</v>
      </c>
      <c r="B65" s="160">
        <f>'将来負担比率（分子）の構造'!I$42</f>
        <v>11555</v>
      </c>
      <c r="C65" s="160"/>
      <c r="D65" s="160"/>
      <c r="E65" s="160">
        <f>'将来負担比率（分子）の構造'!J$42</f>
        <v>11812</v>
      </c>
      <c r="F65" s="160"/>
      <c r="G65" s="160"/>
      <c r="H65" s="160">
        <f>'将来負担比率（分子）の構造'!K$42</f>
        <v>11484</v>
      </c>
      <c r="I65" s="160"/>
      <c r="J65" s="160"/>
      <c r="K65" s="160">
        <f>'将来負担比率（分子）の構造'!L$42</f>
        <v>11152</v>
      </c>
      <c r="L65" s="160"/>
      <c r="M65" s="160"/>
      <c r="N65" s="160">
        <f>'将来負担比率（分子）の構造'!M$42</f>
        <v>10374</v>
      </c>
      <c r="O65" s="160"/>
      <c r="P65" s="160"/>
    </row>
    <row r="66" spans="1:16" x14ac:dyDescent="0.15">
      <c r="A66" s="160" t="s">
        <v>25</v>
      </c>
      <c r="B66" s="160">
        <f>'将来負担比率（分子）の構造'!I$41</f>
        <v>34365</v>
      </c>
      <c r="C66" s="160"/>
      <c r="D66" s="160"/>
      <c r="E66" s="160">
        <f>'将来負担比率（分子）の構造'!J$41</f>
        <v>33853</v>
      </c>
      <c r="F66" s="160"/>
      <c r="G66" s="160"/>
      <c r="H66" s="160">
        <f>'将来負担比率（分子）の構造'!K$41</f>
        <v>33806</v>
      </c>
      <c r="I66" s="160"/>
      <c r="J66" s="160"/>
      <c r="K66" s="160">
        <f>'将来負担比率（分子）の構造'!L$41</f>
        <v>34426</v>
      </c>
      <c r="L66" s="160"/>
      <c r="M66" s="160"/>
      <c r="N66" s="160">
        <f>'将来負担比率（分子）の構造'!M$41</f>
        <v>34154</v>
      </c>
      <c r="O66" s="160"/>
      <c r="P66" s="160"/>
    </row>
    <row r="67" spans="1:16" x14ac:dyDescent="0.15">
      <c r="A67" s="160" t="s">
        <v>69</v>
      </c>
      <c r="B67" s="160" t="e">
        <f>NA()</f>
        <v>#N/A</v>
      </c>
      <c r="C67" s="160">
        <f>IF(ISNUMBER('将来負担比率（分子）の構造'!I$53), IF('将来負担比率（分子）の構造'!I$53 &lt; 0, 0, '将来負担比率（分子）の構造'!I$53), NA())</f>
        <v>6972</v>
      </c>
      <c r="D67" s="160" t="e">
        <f>NA()</f>
        <v>#N/A</v>
      </c>
      <c r="E67" s="160" t="e">
        <f>NA()</f>
        <v>#N/A</v>
      </c>
      <c r="F67" s="160">
        <f>IF(ISNUMBER('将来負担比率（分子）の構造'!J$53), IF('将来負担比率（分子）の構造'!J$53 &lt; 0, 0, '将来負担比率（分子）の構造'!J$53), NA())</f>
        <v>3432</v>
      </c>
      <c r="G67" s="160" t="e">
        <f>NA()</f>
        <v>#N/A</v>
      </c>
      <c r="H67" s="160" t="e">
        <f>NA()</f>
        <v>#N/A</v>
      </c>
      <c r="I67" s="160">
        <f>IF(ISNUMBER('将来負担比率（分子）の構造'!K$53), IF('将来負担比率（分子）の構造'!K$53 &lt; 0, 0, '将来負担比率（分子）の構造'!K$53), NA())</f>
        <v>2490</v>
      </c>
      <c r="J67" s="160" t="e">
        <f>NA()</f>
        <v>#N/A</v>
      </c>
      <c r="K67" s="160" t="e">
        <f>NA()</f>
        <v>#N/A</v>
      </c>
      <c r="L67" s="160">
        <f>IF(ISNUMBER('将来負担比率（分子）の構造'!L$53), IF('将来負担比率（分子）の構造'!L$53 &lt; 0, 0, '将来負担比率（分子）の構造'!L$53), NA())</f>
        <v>5366</v>
      </c>
      <c r="M67" s="160" t="e">
        <f>NA()</f>
        <v>#N/A</v>
      </c>
      <c r="N67" s="160" t="e">
        <f>NA()</f>
        <v>#N/A</v>
      </c>
      <c r="O67" s="160">
        <f>IF(ISNUMBER('将来負担比率（分子）の構造'!M$53), IF('将来負担比率（分子）の構造'!M$53 &lt; 0, 0, '将来負担比率（分子）の構造'!M$53), NA())</f>
        <v>3299</v>
      </c>
      <c r="P67" s="160" t="e">
        <f>NA()</f>
        <v>#N/A</v>
      </c>
    </row>
    <row r="70" spans="1:16" x14ac:dyDescent="0.15">
      <c r="A70" s="162" t="s">
        <v>70</v>
      </c>
      <c r="B70" s="162"/>
      <c r="C70" s="162"/>
      <c r="D70" s="162"/>
      <c r="E70" s="162"/>
      <c r="F70" s="162"/>
    </row>
    <row r="71" spans="1:16" x14ac:dyDescent="0.15">
      <c r="A71" s="163"/>
      <c r="B71" s="163" t="e">
        <f>#REF!</f>
        <v>#REF!</v>
      </c>
      <c r="C71" s="163" t="e">
        <f>#REF!</f>
        <v>#REF!</v>
      </c>
      <c r="D71" s="163" t="e">
        <f>#REF!</f>
        <v>#REF!</v>
      </c>
    </row>
    <row r="72" spans="1:16" x14ac:dyDescent="0.15">
      <c r="A72" s="163" t="s">
        <v>71</v>
      </c>
      <c r="B72" s="164" t="e">
        <f>#REF!</f>
        <v>#REF!</v>
      </c>
      <c r="C72" s="164" t="e">
        <f>#REF!</f>
        <v>#REF!</v>
      </c>
      <c r="D72" s="164" t="e">
        <f>#REF!</f>
        <v>#REF!</v>
      </c>
    </row>
    <row r="73" spans="1:16" x14ac:dyDescent="0.15">
      <c r="A73" s="163" t="s">
        <v>72</v>
      </c>
      <c r="B73" s="164" t="e">
        <f>#REF!</f>
        <v>#REF!</v>
      </c>
      <c r="C73" s="164" t="e">
        <f>#REF!</f>
        <v>#REF!</v>
      </c>
      <c r="D73" s="164" t="e">
        <f>#REF!</f>
        <v>#REF!</v>
      </c>
    </row>
    <row r="74" spans="1:16" x14ac:dyDescent="0.15">
      <c r="A74" s="163" t="s">
        <v>73</v>
      </c>
      <c r="B74" s="164" t="e">
        <f>#REF!</f>
        <v>#REF!</v>
      </c>
      <c r="C74" s="164" t="e">
        <f>#REF!</f>
        <v>#REF!</v>
      </c>
      <c r="D74" s="164" t="e">
        <f>#REF!</f>
        <v>#REF!</v>
      </c>
    </row>
  </sheetData>
  <sheetProtection algorithmName="SHA-512" hashValue="KXLAljVYZjsoLrQurVkdUBMV+YMgEsqH28jwOZfNWx+Mkma+ZZYGfGuoG6dIwkdseld5hW9XMLGRpCkL6TIM+g==" saltValue="6cmPLkdfFhx88OzlDHZsj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207</v>
      </c>
      <c r="DI1" s="736"/>
      <c r="DJ1" s="736"/>
      <c r="DK1" s="736"/>
      <c r="DL1" s="736"/>
      <c r="DM1" s="736"/>
      <c r="DN1" s="737"/>
      <c r="DO1" s="205"/>
      <c r="DP1" s="735" t="s">
        <v>208</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210</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211</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212</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213</v>
      </c>
      <c r="S4" s="678"/>
      <c r="T4" s="678"/>
      <c r="U4" s="678"/>
      <c r="V4" s="678"/>
      <c r="W4" s="678"/>
      <c r="X4" s="678"/>
      <c r="Y4" s="679"/>
      <c r="Z4" s="677" t="s">
        <v>214</v>
      </c>
      <c r="AA4" s="678"/>
      <c r="AB4" s="678"/>
      <c r="AC4" s="679"/>
      <c r="AD4" s="677" t="s">
        <v>215</v>
      </c>
      <c r="AE4" s="678"/>
      <c r="AF4" s="678"/>
      <c r="AG4" s="678"/>
      <c r="AH4" s="678"/>
      <c r="AI4" s="678"/>
      <c r="AJ4" s="678"/>
      <c r="AK4" s="679"/>
      <c r="AL4" s="677" t="s">
        <v>214</v>
      </c>
      <c r="AM4" s="678"/>
      <c r="AN4" s="678"/>
      <c r="AO4" s="679"/>
      <c r="AP4" s="738" t="s">
        <v>216</v>
      </c>
      <c r="AQ4" s="738"/>
      <c r="AR4" s="738"/>
      <c r="AS4" s="738"/>
      <c r="AT4" s="738"/>
      <c r="AU4" s="738"/>
      <c r="AV4" s="738"/>
      <c r="AW4" s="738"/>
      <c r="AX4" s="738"/>
      <c r="AY4" s="738"/>
      <c r="AZ4" s="738"/>
      <c r="BA4" s="738"/>
      <c r="BB4" s="738"/>
      <c r="BC4" s="738"/>
      <c r="BD4" s="738"/>
      <c r="BE4" s="738"/>
      <c r="BF4" s="738"/>
      <c r="BG4" s="738" t="s">
        <v>217</v>
      </c>
      <c r="BH4" s="738"/>
      <c r="BI4" s="738"/>
      <c r="BJ4" s="738"/>
      <c r="BK4" s="738"/>
      <c r="BL4" s="738"/>
      <c r="BM4" s="738"/>
      <c r="BN4" s="738"/>
      <c r="BO4" s="738" t="s">
        <v>214</v>
      </c>
      <c r="BP4" s="738"/>
      <c r="BQ4" s="738"/>
      <c r="BR4" s="738"/>
      <c r="BS4" s="738" t="s">
        <v>218</v>
      </c>
      <c r="BT4" s="738"/>
      <c r="BU4" s="738"/>
      <c r="BV4" s="738"/>
      <c r="BW4" s="738"/>
      <c r="BX4" s="738"/>
      <c r="BY4" s="738"/>
      <c r="BZ4" s="738"/>
      <c r="CA4" s="738"/>
      <c r="CB4" s="738"/>
      <c r="CD4" s="720" t="s">
        <v>219</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220</v>
      </c>
      <c r="C5" s="703"/>
      <c r="D5" s="703"/>
      <c r="E5" s="703"/>
      <c r="F5" s="703"/>
      <c r="G5" s="703"/>
      <c r="H5" s="703"/>
      <c r="I5" s="703"/>
      <c r="J5" s="703"/>
      <c r="K5" s="703"/>
      <c r="L5" s="703"/>
      <c r="M5" s="703"/>
      <c r="N5" s="703"/>
      <c r="O5" s="703"/>
      <c r="P5" s="703"/>
      <c r="Q5" s="704"/>
      <c r="R5" s="668">
        <v>30650501</v>
      </c>
      <c r="S5" s="669"/>
      <c r="T5" s="669"/>
      <c r="U5" s="669"/>
      <c r="V5" s="669"/>
      <c r="W5" s="669"/>
      <c r="X5" s="669"/>
      <c r="Y5" s="715"/>
      <c r="Z5" s="733">
        <v>44.6</v>
      </c>
      <c r="AA5" s="733"/>
      <c r="AB5" s="733"/>
      <c r="AC5" s="733"/>
      <c r="AD5" s="734">
        <v>28354418</v>
      </c>
      <c r="AE5" s="734"/>
      <c r="AF5" s="734"/>
      <c r="AG5" s="734"/>
      <c r="AH5" s="734"/>
      <c r="AI5" s="734"/>
      <c r="AJ5" s="734"/>
      <c r="AK5" s="734"/>
      <c r="AL5" s="716">
        <v>82.7</v>
      </c>
      <c r="AM5" s="685"/>
      <c r="AN5" s="685"/>
      <c r="AO5" s="717"/>
      <c r="AP5" s="702" t="s">
        <v>221</v>
      </c>
      <c r="AQ5" s="703"/>
      <c r="AR5" s="703"/>
      <c r="AS5" s="703"/>
      <c r="AT5" s="703"/>
      <c r="AU5" s="703"/>
      <c r="AV5" s="703"/>
      <c r="AW5" s="703"/>
      <c r="AX5" s="703"/>
      <c r="AY5" s="703"/>
      <c r="AZ5" s="703"/>
      <c r="BA5" s="703"/>
      <c r="BB5" s="703"/>
      <c r="BC5" s="703"/>
      <c r="BD5" s="703"/>
      <c r="BE5" s="703"/>
      <c r="BF5" s="704"/>
      <c r="BG5" s="603">
        <v>28354418</v>
      </c>
      <c r="BH5" s="606"/>
      <c r="BI5" s="606"/>
      <c r="BJ5" s="606"/>
      <c r="BK5" s="606"/>
      <c r="BL5" s="606"/>
      <c r="BM5" s="606"/>
      <c r="BN5" s="607"/>
      <c r="BO5" s="665">
        <v>92.5</v>
      </c>
      <c r="BP5" s="665"/>
      <c r="BQ5" s="665"/>
      <c r="BR5" s="665"/>
      <c r="BS5" s="666">
        <v>341746</v>
      </c>
      <c r="BT5" s="666"/>
      <c r="BU5" s="666"/>
      <c r="BV5" s="666"/>
      <c r="BW5" s="666"/>
      <c r="BX5" s="666"/>
      <c r="BY5" s="666"/>
      <c r="BZ5" s="666"/>
      <c r="CA5" s="666"/>
      <c r="CB5" s="707"/>
      <c r="CD5" s="720" t="s">
        <v>216</v>
      </c>
      <c r="CE5" s="721"/>
      <c r="CF5" s="721"/>
      <c r="CG5" s="721"/>
      <c r="CH5" s="721"/>
      <c r="CI5" s="721"/>
      <c r="CJ5" s="721"/>
      <c r="CK5" s="721"/>
      <c r="CL5" s="721"/>
      <c r="CM5" s="721"/>
      <c r="CN5" s="721"/>
      <c r="CO5" s="721"/>
      <c r="CP5" s="721"/>
      <c r="CQ5" s="722"/>
      <c r="CR5" s="720" t="s">
        <v>222</v>
      </c>
      <c r="CS5" s="721"/>
      <c r="CT5" s="721"/>
      <c r="CU5" s="721"/>
      <c r="CV5" s="721"/>
      <c r="CW5" s="721"/>
      <c r="CX5" s="721"/>
      <c r="CY5" s="722"/>
      <c r="CZ5" s="720" t="s">
        <v>214</v>
      </c>
      <c r="DA5" s="721"/>
      <c r="DB5" s="721"/>
      <c r="DC5" s="722"/>
      <c r="DD5" s="720" t="s">
        <v>223</v>
      </c>
      <c r="DE5" s="721"/>
      <c r="DF5" s="721"/>
      <c r="DG5" s="721"/>
      <c r="DH5" s="721"/>
      <c r="DI5" s="721"/>
      <c r="DJ5" s="721"/>
      <c r="DK5" s="721"/>
      <c r="DL5" s="721"/>
      <c r="DM5" s="721"/>
      <c r="DN5" s="721"/>
      <c r="DO5" s="721"/>
      <c r="DP5" s="722"/>
      <c r="DQ5" s="720" t="s">
        <v>224</v>
      </c>
      <c r="DR5" s="721"/>
      <c r="DS5" s="721"/>
      <c r="DT5" s="721"/>
      <c r="DU5" s="721"/>
      <c r="DV5" s="721"/>
      <c r="DW5" s="721"/>
      <c r="DX5" s="721"/>
      <c r="DY5" s="721"/>
      <c r="DZ5" s="721"/>
      <c r="EA5" s="721"/>
      <c r="EB5" s="721"/>
      <c r="EC5" s="722"/>
    </row>
    <row r="6" spans="2:143" ht="11.25" customHeight="1" x14ac:dyDescent="0.15">
      <c r="B6" s="600" t="s">
        <v>225</v>
      </c>
      <c r="C6" s="601"/>
      <c r="D6" s="601"/>
      <c r="E6" s="601"/>
      <c r="F6" s="601"/>
      <c r="G6" s="601"/>
      <c r="H6" s="601"/>
      <c r="I6" s="601"/>
      <c r="J6" s="601"/>
      <c r="K6" s="601"/>
      <c r="L6" s="601"/>
      <c r="M6" s="601"/>
      <c r="N6" s="601"/>
      <c r="O6" s="601"/>
      <c r="P6" s="601"/>
      <c r="Q6" s="602"/>
      <c r="R6" s="603">
        <v>295856</v>
      </c>
      <c r="S6" s="606"/>
      <c r="T6" s="606"/>
      <c r="U6" s="606"/>
      <c r="V6" s="606"/>
      <c r="W6" s="606"/>
      <c r="X6" s="606"/>
      <c r="Y6" s="607"/>
      <c r="Z6" s="665">
        <v>0.4</v>
      </c>
      <c r="AA6" s="665"/>
      <c r="AB6" s="665"/>
      <c r="AC6" s="665"/>
      <c r="AD6" s="666">
        <v>295856</v>
      </c>
      <c r="AE6" s="666"/>
      <c r="AF6" s="666"/>
      <c r="AG6" s="666"/>
      <c r="AH6" s="666"/>
      <c r="AI6" s="666"/>
      <c r="AJ6" s="666"/>
      <c r="AK6" s="666"/>
      <c r="AL6" s="608">
        <v>0.9</v>
      </c>
      <c r="AM6" s="609"/>
      <c r="AN6" s="609"/>
      <c r="AO6" s="667"/>
      <c r="AP6" s="600" t="s">
        <v>226</v>
      </c>
      <c r="AQ6" s="601"/>
      <c r="AR6" s="601"/>
      <c r="AS6" s="601"/>
      <c r="AT6" s="601"/>
      <c r="AU6" s="601"/>
      <c r="AV6" s="601"/>
      <c r="AW6" s="601"/>
      <c r="AX6" s="601"/>
      <c r="AY6" s="601"/>
      <c r="AZ6" s="601"/>
      <c r="BA6" s="601"/>
      <c r="BB6" s="601"/>
      <c r="BC6" s="601"/>
      <c r="BD6" s="601"/>
      <c r="BE6" s="601"/>
      <c r="BF6" s="602"/>
      <c r="BG6" s="603">
        <v>28354418</v>
      </c>
      <c r="BH6" s="606"/>
      <c r="BI6" s="606"/>
      <c r="BJ6" s="606"/>
      <c r="BK6" s="606"/>
      <c r="BL6" s="606"/>
      <c r="BM6" s="606"/>
      <c r="BN6" s="607"/>
      <c r="BO6" s="665">
        <v>92.5</v>
      </c>
      <c r="BP6" s="665"/>
      <c r="BQ6" s="665"/>
      <c r="BR6" s="665"/>
      <c r="BS6" s="666">
        <v>341746</v>
      </c>
      <c r="BT6" s="666"/>
      <c r="BU6" s="666"/>
      <c r="BV6" s="666"/>
      <c r="BW6" s="666"/>
      <c r="BX6" s="666"/>
      <c r="BY6" s="666"/>
      <c r="BZ6" s="666"/>
      <c r="CA6" s="666"/>
      <c r="CB6" s="707"/>
      <c r="CD6" s="674" t="s">
        <v>227</v>
      </c>
      <c r="CE6" s="675"/>
      <c r="CF6" s="675"/>
      <c r="CG6" s="675"/>
      <c r="CH6" s="675"/>
      <c r="CI6" s="675"/>
      <c r="CJ6" s="675"/>
      <c r="CK6" s="675"/>
      <c r="CL6" s="675"/>
      <c r="CM6" s="675"/>
      <c r="CN6" s="675"/>
      <c r="CO6" s="675"/>
      <c r="CP6" s="675"/>
      <c r="CQ6" s="676"/>
      <c r="CR6" s="603">
        <v>382161</v>
      </c>
      <c r="CS6" s="606"/>
      <c r="CT6" s="606"/>
      <c r="CU6" s="606"/>
      <c r="CV6" s="606"/>
      <c r="CW6" s="606"/>
      <c r="CX6" s="606"/>
      <c r="CY6" s="607"/>
      <c r="CZ6" s="716">
        <v>0.6</v>
      </c>
      <c r="DA6" s="685"/>
      <c r="DB6" s="685"/>
      <c r="DC6" s="719"/>
      <c r="DD6" s="611" t="s">
        <v>228</v>
      </c>
      <c r="DE6" s="606"/>
      <c r="DF6" s="606"/>
      <c r="DG6" s="606"/>
      <c r="DH6" s="606"/>
      <c r="DI6" s="606"/>
      <c r="DJ6" s="606"/>
      <c r="DK6" s="606"/>
      <c r="DL6" s="606"/>
      <c r="DM6" s="606"/>
      <c r="DN6" s="606"/>
      <c r="DO6" s="606"/>
      <c r="DP6" s="607"/>
      <c r="DQ6" s="611">
        <v>382161</v>
      </c>
      <c r="DR6" s="606"/>
      <c r="DS6" s="606"/>
      <c r="DT6" s="606"/>
      <c r="DU6" s="606"/>
      <c r="DV6" s="606"/>
      <c r="DW6" s="606"/>
      <c r="DX6" s="606"/>
      <c r="DY6" s="606"/>
      <c r="DZ6" s="606"/>
      <c r="EA6" s="606"/>
      <c r="EB6" s="606"/>
      <c r="EC6" s="646"/>
    </row>
    <row r="7" spans="2:143" ht="11.25" customHeight="1" x14ac:dyDescent="0.15">
      <c r="B7" s="600" t="s">
        <v>229</v>
      </c>
      <c r="C7" s="601"/>
      <c r="D7" s="601"/>
      <c r="E7" s="601"/>
      <c r="F7" s="601"/>
      <c r="G7" s="601"/>
      <c r="H7" s="601"/>
      <c r="I7" s="601"/>
      <c r="J7" s="601"/>
      <c r="K7" s="601"/>
      <c r="L7" s="601"/>
      <c r="M7" s="601"/>
      <c r="N7" s="601"/>
      <c r="O7" s="601"/>
      <c r="P7" s="601"/>
      <c r="Q7" s="602"/>
      <c r="R7" s="603">
        <v>55015</v>
      </c>
      <c r="S7" s="606"/>
      <c r="T7" s="606"/>
      <c r="U7" s="606"/>
      <c r="V7" s="606"/>
      <c r="W7" s="606"/>
      <c r="X7" s="606"/>
      <c r="Y7" s="607"/>
      <c r="Z7" s="665">
        <v>0.1</v>
      </c>
      <c r="AA7" s="665"/>
      <c r="AB7" s="665"/>
      <c r="AC7" s="665"/>
      <c r="AD7" s="666">
        <v>55015</v>
      </c>
      <c r="AE7" s="666"/>
      <c r="AF7" s="666"/>
      <c r="AG7" s="666"/>
      <c r="AH7" s="666"/>
      <c r="AI7" s="666"/>
      <c r="AJ7" s="666"/>
      <c r="AK7" s="666"/>
      <c r="AL7" s="608">
        <v>0.2</v>
      </c>
      <c r="AM7" s="609"/>
      <c r="AN7" s="609"/>
      <c r="AO7" s="667"/>
      <c r="AP7" s="600" t="s">
        <v>230</v>
      </c>
      <c r="AQ7" s="601"/>
      <c r="AR7" s="601"/>
      <c r="AS7" s="601"/>
      <c r="AT7" s="601"/>
      <c r="AU7" s="601"/>
      <c r="AV7" s="601"/>
      <c r="AW7" s="601"/>
      <c r="AX7" s="601"/>
      <c r="AY7" s="601"/>
      <c r="AZ7" s="601"/>
      <c r="BA7" s="601"/>
      <c r="BB7" s="601"/>
      <c r="BC7" s="601"/>
      <c r="BD7" s="601"/>
      <c r="BE7" s="601"/>
      <c r="BF7" s="602"/>
      <c r="BG7" s="603">
        <v>15641248</v>
      </c>
      <c r="BH7" s="606"/>
      <c r="BI7" s="606"/>
      <c r="BJ7" s="606"/>
      <c r="BK7" s="606"/>
      <c r="BL7" s="606"/>
      <c r="BM7" s="606"/>
      <c r="BN7" s="607"/>
      <c r="BO7" s="665">
        <v>51</v>
      </c>
      <c r="BP7" s="665"/>
      <c r="BQ7" s="665"/>
      <c r="BR7" s="665"/>
      <c r="BS7" s="666">
        <v>341746</v>
      </c>
      <c r="BT7" s="666"/>
      <c r="BU7" s="666"/>
      <c r="BV7" s="666"/>
      <c r="BW7" s="666"/>
      <c r="BX7" s="666"/>
      <c r="BY7" s="666"/>
      <c r="BZ7" s="666"/>
      <c r="CA7" s="666"/>
      <c r="CB7" s="707"/>
      <c r="CD7" s="647" t="s">
        <v>231</v>
      </c>
      <c r="CE7" s="644"/>
      <c r="CF7" s="644"/>
      <c r="CG7" s="644"/>
      <c r="CH7" s="644"/>
      <c r="CI7" s="644"/>
      <c r="CJ7" s="644"/>
      <c r="CK7" s="644"/>
      <c r="CL7" s="644"/>
      <c r="CM7" s="644"/>
      <c r="CN7" s="644"/>
      <c r="CO7" s="644"/>
      <c r="CP7" s="644"/>
      <c r="CQ7" s="645"/>
      <c r="CR7" s="603">
        <v>5812388</v>
      </c>
      <c r="CS7" s="606"/>
      <c r="CT7" s="606"/>
      <c r="CU7" s="606"/>
      <c r="CV7" s="606"/>
      <c r="CW7" s="606"/>
      <c r="CX7" s="606"/>
      <c r="CY7" s="607"/>
      <c r="CZ7" s="665">
        <v>8.9</v>
      </c>
      <c r="DA7" s="665"/>
      <c r="DB7" s="665"/>
      <c r="DC7" s="665"/>
      <c r="DD7" s="611">
        <v>238444</v>
      </c>
      <c r="DE7" s="606"/>
      <c r="DF7" s="606"/>
      <c r="DG7" s="606"/>
      <c r="DH7" s="606"/>
      <c r="DI7" s="606"/>
      <c r="DJ7" s="606"/>
      <c r="DK7" s="606"/>
      <c r="DL7" s="606"/>
      <c r="DM7" s="606"/>
      <c r="DN7" s="606"/>
      <c r="DO7" s="606"/>
      <c r="DP7" s="607"/>
      <c r="DQ7" s="611">
        <v>4966906</v>
      </c>
      <c r="DR7" s="606"/>
      <c r="DS7" s="606"/>
      <c r="DT7" s="606"/>
      <c r="DU7" s="606"/>
      <c r="DV7" s="606"/>
      <c r="DW7" s="606"/>
      <c r="DX7" s="606"/>
      <c r="DY7" s="606"/>
      <c r="DZ7" s="606"/>
      <c r="EA7" s="606"/>
      <c r="EB7" s="606"/>
      <c r="EC7" s="646"/>
    </row>
    <row r="8" spans="2:143" ht="11.25" customHeight="1" x14ac:dyDescent="0.15">
      <c r="B8" s="600" t="s">
        <v>232</v>
      </c>
      <c r="C8" s="601"/>
      <c r="D8" s="601"/>
      <c r="E8" s="601"/>
      <c r="F8" s="601"/>
      <c r="G8" s="601"/>
      <c r="H8" s="601"/>
      <c r="I8" s="601"/>
      <c r="J8" s="601"/>
      <c r="K8" s="601"/>
      <c r="L8" s="601"/>
      <c r="M8" s="601"/>
      <c r="N8" s="601"/>
      <c r="O8" s="601"/>
      <c r="P8" s="601"/>
      <c r="Q8" s="602"/>
      <c r="R8" s="603">
        <v>226487</v>
      </c>
      <c r="S8" s="606"/>
      <c r="T8" s="606"/>
      <c r="U8" s="606"/>
      <c r="V8" s="606"/>
      <c r="W8" s="606"/>
      <c r="X8" s="606"/>
      <c r="Y8" s="607"/>
      <c r="Z8" s="665">
        <v>0.3</v>
      </c>
      <c r="AA8" s="665"/>
      <c r="AB8" s="665"/>
      <c r="AC8" s="665"/>
      <c r="AD8" s="666">
        <v>226487</v>
      </c>
      <c r="AE8" s="666"/>
      <c r="AF8" s="666"/>
      <c r="AG8" s="666"/>
      <c r="AH8" s="666"/>
      <c r="AI8" s="666"/>
      <c r="AJ8" s="666"/>
      <c r="AK8" s="666"/>
      <c r="AL8" s="608">
        <v>0.7</v>
      </c>
      <c r="AM8" s="609"/>
      <c r="AN8" s="609"/>
      <c r="AO8" s="667"/>
      <c r="AP8" s="600" t="s">
        <v>233</v>
      </c>
      <c r="AQ8" s="601"/>
      <c r="AR8" s="601"/>
      <c r="AS8" s="601"/>
      <c r="AT8" s="601"/>
      <c r="AU8" s="601"/>
      <c r="AV8" s="601"/>
      <c r="AW8" s="601"/>
      <c r="AX8" s="601"/>
      <c r="AY8" s="601"/>
      <c r="AZ8" s="601"/>
      <c r="BA8" s="601"/>
      <c r="BB8" s="601"/>
      <c r="BC8" s="601"/>
      <c r="BD8" s="601"/>
      <c r="BE8" s="601"/>
      <c r="BF8" s="602"/>
      <c r="BG8" s="603">
        <v>328217</v>
      </c>
      <c r="BH8" s="606"/>
      <c r="BI8" s="606"/>
      <c r="BJ8" s="606"/>
      <c r="BK8" s="606"/>
      <c r="BL8" s="606"/>
      <c r="BM8" s="606"/>
      <c r="BN8" s="607"/>
      <c r="BO8" s="665">
        <v>1.1000000000000001</v>
      </c>
      <c r="BP8" s="665"/>
      <c r="BQ8" s="665"/>
      <c r="BR8" s="665"/>
      <c r="BS8" s="611" t="s">
        <v>169</v>
      </c>
      <c r="BT8" s="606"/>
      <c r="BU8" s="606"/>
      <c r="BV8" s="606"/>
      <c r="BW8" s="606"/>
      <c r="BX8" s="606"/>
      <c r="BY8" s="606"/>
      <c r="BZ8" s="606"/>
      <c r="CA8" s="606"/>
      <c r="CB8" s="646"/>
      <c r="CD8" s="647" t="s">
        <v>234</v>
      </c>
      <c r="CE8" s="644"/>
      <c r="CF8" s="644"/>
      <c r="CG8" s="644"/>
      <c r="CH8" s="644"/>
      <c r="CI8" s="644"/>
      <c r="CJ8" s="644"/>
      <c r="CK8" s="644"/>
      <c r="CL8" s="644"/>
      <c r="CM8" s="644"/>
      <c r="CN8" s="644"/>
      <c r="CO8" s="644"/>
      <c r="CP8" s="644"/>
      <c r="CQ8" s="645"/>
      <c r="CR8" s="603">
        <v>32230977</v>
      </c>
      <c r="CS8" s="606"/>
      <c r="CT8" s="606"/>
      <c r="CU8" s="606"/>
      <c r="CV8" s="606"/>
      <c r="CW8" s="606"/>
      <c r="CX8" s="606"/>
      <c r="CY8" s="607"/>
      <c r="CZ8" s="665">
        <v>49.1</v>
      </c>
      <c r="DA8" s="665"/>
      <c r="DB8" s="665"/>
      <c r="DC8" s="665"/>
      <c r="DD8" s="611">
        <v>1577856</v>
      </c>
      <c r="DE8" s="606"/>
      <c r="DF8" s="606"/>
      <c r="DG8" s="606"/>
      <c r="DH8" s="606"/>
      <c r="DI8" s="606"/>
      <c r="DJ8" s="606"/>
      <c r="DK8" s="606"/>
      <c r="DL8" s="606"/>
      <c r="DM8" s="606"/>
      <c r="DN8" s="606"/>
      <c r="DO8" s="606"/>
      <c r="DP8" s="607"/>
      <c r="DQ8" s="611">
        <v>15273428</v>
      </c>
      <c r="DR8" s="606"/>
      <c r="DS8" s="606"/>
      <c r="DT8" s="606"/>
      <c r="DU8" s="606"/>
      <c r="DV8" s="606"/>
      <c r="DW8" s="606"/>
      <c r="DX8" s="606"/>
      <c r="DY8" s="606"/>
      <c r="DZ8" s="606"/>
      <c r="EA8" s="606"/>
      <c r="EB8" s="606"/>
      <c r="EC8" s="646"/>
    </row>
    <row r="9" spans="2:143" ht="11.25" customHeight="1" x14ac:dyDescent="0.15">
      <c r="B9" s="600" t="s">
        <v>235</v>
      </c>
      <c r="C9" s="601"/>
      <c r="D9" s="601"/>
      <c r="E9" s="601"/>
      <c r="F9" s="601"/>
      <c r="G9" s="601"/>
      <c r="H9" s="601"/>
      <c r="I9" s="601"/>
      <c r="J9" s="601"/>
      <c r="K9" s="601"/>
      <c r="L9" s="601"/>
      <c r="M9" s="601"/>
      <c r="N9" s="601"/>
      <c r="O9" s="601"/>
      <c r="P9" s="601"/>
      <c r="Q9" s="602"/>
      <c r="R9" s="603">
        <v>226783</v>
      </c>
      <c r="S9" s="606"/>
      <c r="T9" s="606"/>
      <c r="U9" s="606"/>
      <c r="V9" s="606"/>
      <c r="W9" s="606"/>
      <c r="X9" s="606"/>
      <c r="Y9" s="607"/>
      <c r="Z9" s="665">
        <v>0.3</v>
      </c>
      <c r="AA9" s="665"/>
      <c r="AB9" s="665"/>
      <c r="AC9" s="665"/>
      <c r="AD9" s="666">
        <v>226783</v>
      </c>
      <c r="AE9" s="666"/>
      <c r="AF9" s="666"/>
      <c r="AG9" s="666"/>
      <c r="AH9" s="666"/>
      <c r="AI9" s="666"/>
      <c r="AJ9" s="666"/>
      <c r="AK9" s="666"/>
      <c r="AL9" s="608">
        <v>0.7</v>
      </c>
      <c r="AM9" s="609"/>
      <c r="AN9" s="609"/>
      <c r="AO9" s="667"/>
      <c r="AP9" s="600" t="s">
        <v>236</v>
      </c>
      <c r="AQ9" s="601"/>
      <c r="AR9" s="601"/>
      <c r="AS9" s="601"/>
      <c r="AT9" s="601"/>
      <c r="AU9" s="601"/>
      <c r="AV9" s="601"/>
      <c r="AW9" s="601"/>
      <c r="AX9" s="601"/>
      <c r="AY9" s="601"/>
      <c r="AZ9" s="601"/>
      <c r="BA9" s="601"/>
      <c r="BB9" s="601"/>
      <c r="BC9" s="601"/>
      <c r="BD9" s="601"/>
      <c r="BE9" s="601"/>
      <c r="BF9" s="602"/>
      <c r="BG9" s="603">
        <v>12757209</v>
      </c>
      <c r="BH9" s="606"/>
      <c r="BI9" s="606"/>
      <c r="BJ9" s="606"/>
      <c r="BK9" s="606"/>
      <c r="BL9" s="606"/>
      <c r="BM9" s="606"/>
      <c r="BN9" s="607"/>
      <c r="BO9" s="665">
        <v>41.6</v>
      </c>
      <c r="BP9" s="665"/>
      <c r="BQ9" s="665"/>
      <c r="BR9" s="665"/>
      <c r="BS9" s="611" t="s">
        <v>132</v>
      </c>
      <c r="BT9" s="606"/>
      <c r="BU9" s="606"/>
      <c r="BV9" s="606"/>
      <c r="BW9" s="606"/>
      <c r="BX9" s="606"/>
      <c r="BY9" s="606"/>
      <c r="BZ9" s="606"/>
      <c r="CA9" s="606"/>
      <c r="CB9" s="646"/>
      <c r="CD9" s="647" t="s">
        <v>237</v>
      </c>
      <c r="CE9" s="644"/>
      <c r="CF9" s="644"/>
      <c r="CG9" s="644"/>
      <c r="CH9" s="644"/>
      <c r="CI9" s="644"/>
      <c r="CJ9" s="644"/>
      <c r="CK9" s="644"/>
      <c r="CL9" s="644"/>
      <c r="CM9" s="644"/>
      <c r="CN9" s="644"/>
      <c r="CO9" s="644"/>
      <c r="CP9" s="644"/>
      <c r="CQ9" s="645"/>
      <c r="CR9" s="603">
        <v>5583670</v>
      </c>
      <c r="CS9" s="606"/>
      <c r="CT9" s="606"/>
      <c r="CU9" s="606"/>
      <c r="CV9" s="606"/>
      <c r="CW9" s="606"/>
      <c r="CX9" s="606"/>
      <c r="CY9" s="607"/>
      <c r="CZ9" s="665">
        <v>8.5</v>
      </c>
      <c r="DA9" s="665"/>
      <c r="DB9" s="665"/>
      <c r="DC9" s="665"/>
      <c r="DD9" s="611">
        <v>461860</v>
      </c>
      <c r="DE9" s="606"/>
      <c r="DF9" s="606"/>
      <c r="DG9" s="606"/>
      <c r="DH9" s="606"/>
      <c r="DI9" s="606"/>
      <c r="DJ9" s="606"/>
      <c r="DK9" s="606"/>
      <c r="DL9" s="606"/>
      <c r="DM9" s="606"/>
      <c r="DN9" s="606"/>
      <c r="DO9" s="606"/>
      <c r="DP9" s="607"/>
      <c r="DQ9" s="611">
        <v>3913730</v>
      </c>
      <c r="DR9" s="606"/>
      <c r="DS9" s="606"/>
      <c r="DT9" s="606"/>
      <c r="DU9" s="606"/>
      <c r="DV9" s="606"/>
      <c r="DW9" s="606"/>
      <c r="DX9" s="606"/>
      <c r="DY9" s="606"/>
      <c r="DZ9" s="606"/>
      <c r="EA9" s="606"/>
      <c r="EB9" s="606"/>
      <c r="EC9" s="646"/>
    </row>
    <row r="10" spans="2:143" ht="11.25" customHeight="1" x14ac:dyDescent="0.15">
      <c r="B10" s="600" t="s">
        <v>238</v>
      </c>
      <c r="C10" s="601"/>
      <c r="D10" s="601"/>
      <c r="E10" s="601"/>
      <c r="F10" s="601"/>
      <c r="G10" s="601"/>
      <c r="H10" s="601"/>
      <c r="I10" s="601"/>
      <c r="J10" s="601"/>
      <c r="K10" s="601"/>
      <c r="L10" s="601"/>
      <c r="M10" s="601"/>
      <c r="N10" s="601"/>
      <c r="O10" s="601"/>
      <c r="P10" s="601"/>
      <c r="Q10" s="602"/>
      <c r="R10" s="603" t="s">
        <v>169</v>
      </c>
      <c r="S10" s="606"/>
      <c r="T10" s="606"/>
      <c r="U10" s="606"/>
      <c r="V10" s="606"/>
      <c r="W10" s="606"/>
      <c r="X10" s="606"/>
      <c r="Y10" s="607"/>
      <c r="Z10" s="665" t="s">
        <v>228</v>
      </c>
      <c r="AA10" s="665"/>
      <c r="AB10" s="665"/>
      <c r="AC10" s="665"/>
      <c r="AD10" s="666" t="s">
        <v>132</v>
      </c>
      <c r="AE10" s="666"/>
      <c r="AF10" s="666"/>
      <c r="AG10" s="666"/>
      <c r="AH10" s="666"/>
      <c r="AI10" s="666"/>
      <c r="AJ10" s="666"/>
      <c r="AK10" s="666"/>
      <c r="AL10" s="608" t="s">
        <v>169</v>
      </c>
      <c r="AM10" s="609"/>
      <c r="AN10" s="609"/>
      <c r="AO10" s="667"/>
      <c r="AP10" s="600" t="s">
        <v>239</v>
      </c>
      <c r="AQ10" s="601"/>
      <c r="AR10" s="601"/>
      <c r="AS10" s="601"/>
      <c r="AT10" s="601"/>
      <c r="AU10" s="601"/>
      <c r="AV10" s="601"/>
      <c r="AW10" s="601"/>
      <c r="AX10" s="601"/>
      <c r="AY10" s="601"/>
      <c r="AZ10" s="601"/>
      <c r="BA10" s="601"/>
      <c r="BB10" s="601"/>
      <c r="BC10" s="601"/>
      <c r="BD10" s="601"/>
      <c r="BE10" s="601"/>
      <c r="BF10" s="602"/>
      <c r="BG10" s="603">
        <v>350390</v>
      </c>
      <c r="BH10" s="606"/>
      <c r="BI10" s="606"/>
      <c r="BJ10" s="606"/>
      <c r="BK10" s="606"/>
      <c r="BL10" s="606"/>
      <c r="BM10" s="606"/>
      <c r="BN10" s="607"/>
      <c r="BO10" s="665">
        <v>1.1000000000000001</v>
      </c>
      <c r="BP10" s="665"/>
      <c r="BQ10" s="665"/>
      <c r="BR10" s="665"/>
      <c r="BS10" s="611" t="s">
        <v>169</v>
      </c>
      <c r="BT10" s="606"/>
      <c r="BU10" s="606"/>
      <c r="BV10" s="606"/>
      <c r="BW10" s="606"/>
      <c r="BX10" s="606"/>
      <c r="BY10" s="606"/>
      <c r="BZ10" s="606"/>
      <c r="CA10" s="606"/>
      <c r="CB10" s="646"/>
      <c r="CD10" s="647" t="s">
        <v>240</v>
      </c>
      <c r="CE10" s="644"/>
      <c r="CF10" s="644"/>
      <c r="CG10" s="644"/>
      <c r="CH10" s="644"/>
      <c r="CI10" s="644"/>
      <c r="CJ10" s="644"/>
      <c r="CK10" s="644"/>
      <c r="CL10" s="644"/>
      <c r="CM10" s="644"/>
      <c r="CN10" s="644"/>
      <c r="CO10" s="644"/>
      <c r="CP10" s="644"/>
      <c r="CQ10" s="645"/>
      <c r="CR10" s="603">
        <v>271230</v>
      </c>
      <c r="CS10" s="606"/>
      <c r="CT10" s="606"/>
      <c r="CU10" s="606"/>
      <c r="CV10" s="606"/>
      <c r="CW10" s="606"/>
      <c r="CX10" s="606"/>
      <c r="CY10" s="607"/>
      <c r="CZ10" s="665">
        <v>0.4</v>
      </c>
      <c r="DA10" s="665"/>
      <c r="DB10" s="665"/>
      <c r="DC10" s="665"/>
      <c r="DD10" s="611" t="s">
        <v>241</v>
      </c>
      <c r="DE10" s="606"/>
      <c r="DF10" s="606"/>
      <c r="DG10" s="606"/>
      <c r="DH10" s="606"/>
      <c r="DI10" s="606"/>
      <c r="DJ10" s="606"/>
      <c r="DK10" s="606"/>
      <c r="DL10" s="606"/>
      <c r="DM10" s="606"/>
      <c r="DN10" s="606"/>
      <c r="DO10" s="606"/>
      <c r="DP10" s="607"/>
      <c r="DQ10" s="611">
        <v>238702</v>
      </c>
      <c r="DR10" s="606"/>
      <c r="DS10" s="606"/>
      <c r="DT10" s="606"/>
      <c r="DU10" s="606"/>
      <c r="DV10" s="606"/>
      <c r="DW10" s="606"/>
      <c r="DX10" s="606"/>
      <c r="DY10" s="606"/>
      <c r="DZ10" s="606"/>
      <c r="EA10" s="606"/>
      <c r="EB10" s="606"/>
      <c r="EC10" s="646"/>
    </row>
    <row r="11" spans="2:143" ht="11.25" customHeight="1" x14ac:dyDescent="0.15">
      <c r="B11" s="600" t="s">
        <v>242</v>
      </c>
      <c r="C11" s="601"/>
      <c r="D11" s="601"/>
      <c r="E11" s="601"/>
      <c r="F11" s="601"/>
      <c r="G11" s="601"/>
      <c r="H11" s="601"/>
      <c r="I11" s="601"/>
      <c r="J11" s="601"/>
      <c r="K11" s="601"/>
      <c r="L11" s="601"/>
      <c r="M11" s="601"/>
      <c r="N11" s="601"/>
      <c r="O11" s="601"/>
      <c r="P11" s="601"/>
      <c r="Q11" s="602"/>
      <c r="R11" s="603" t="s">
        <v>169</v>
      </c>
      <c r="S11" s="606"/>
      <c r="T11" s="606"/>
      <c r="U11" s="606"/>
      <c r="V11" s="606"/>
      <c r="W11" s="606"/>
      <c r="X11" s="606"/>
      <c r="Y11" s="607"/>
      <c r="Z11" s="665" t="s">
        <v>228</v>
      </c>
      <c r="AA11" s="665"/>
      <c r="AB11" s="665"/>
      <c r="AC11" s="665"/>
      <c r="AD11" s="666" t="s">
        <v>228</v>
      </c>
      <c r="AE11" s="666"/>
      <c r="AF11" s="666"/>
      <c r="AG11" s="666"/>
      <c r="AH11" s="666"/>
      <c r="AI11" s="666"/>
      <c r="AJ11" s="666"/>
      <c r="AK11" s="666"/>
      <c r="AL11" s="608" t="s">
        <v>169</v>
      </c>
      <c r="AM11" s="609"/>
      <c r="AN11" s="609"/>
      <c r="AO11" s="667"/>
      <c r="AP11" s="600" t="s">
        <v>243</v>
      </c>
      <c r="AQ11" s="601"/>
      <c r="AR11" s="601"/>
      <c r="AS11" s="601"/>
      <c r="AT11" s="601"/>
      <c r="AU11" s="601"/>
      <c r="AV11" s="601"/>
      <c r="AW11" s="601"/>
      <c r="AX11" s="601"/>
      <c r="AY11" s="601"/>
      <c r="AZ11" s="601"/>
      <c r="BA11" s="601"/>
      <c r="BB11" s="601"/>
      <c r="BC11" s="601"/>
      <c r="BD11" s="601"/>
      <c r="BE11" s="601"/>
      <c r="BF11" s="602"/>
      <c r="BG11" s="603">
        <v>2205432</v>
      </c>
      <c r="BH11" s="606"/>
      <c r="BI11" s="606"/>
      <c r="BJ11" s="606"/>
      <c r="BK11" s="606"/>
      <c r="BL11" s="606"/>
      <c r="BM11" s="606"/>
      <c r="BN11" s="607"/>
      <c r="BO11" s="665">
        <v>7.2</v>
      </c>
      <c r="BP11" s="665"/>
      <c r="BQ11" s="665"/>
      <c r="BR11" s="665"/>
      <c r="BS11" s="611">
        <v>341746</v>
      </c>
      <c r="BT11" s="606"/>
      <c r="BU11" s="606"/>
      <c r="BV11" s="606"/>
      <c r="BW11" s="606"/>
      <c r="BX11" s="606"/>
      <c r="BY11" s="606"/>
      <c r="BZ11" s="606"/>
      <c r="CA11" s="606"/>
      <c r="CB11" s="646"/>
      <c r="CD11" s="647" t="s">
        <v>244</v>
      </c>
      <c r="CE11" s="644"/>
      <c r="CF11" s="644"/>
      <c r="CG11" s="644"/>
      <c r="CH11" s="644"/>
      <c r="CI11" s="644"/>
      <c r="CJ11" s="644"/>
      <c r="CK11" s="644"/>
      <c r="CL11" s="644"/>
      <c r="CM11" s="644"/>
      <c r="CN11" s="644"/>
      <c r="CO11" s="644"/>
      <c r="CP11" s="644"/>
      <c r="CQ11" s="645"/>
      <c r="CR11" s="603">
        <v>229382</v>
      </c>
      <c r="CS11" s="606"/>
      <c r="CT11" s="606"/>
      <c r="CU11" s="606"/>
      <c r="CV11" s="606"/>
      <c r="CW11" s="606"/>
      <c r="CX11" s="606"/>
      <c r="CY11" s="607"/>
      <c r="CZ11" s="665">
        <v>0.3</v>
      </c>
      <c r="DA11" s="665"/>
      <c r="DB11" s="665"/>
      <c r="DC11" s="665"/>
      <c r="DD11" s="611">
        <v>90102</v>
      </c>
      <c r="DE11" s="606"/>
      <c r="DF11" s="606"/>
      <c r="DG11" s="606"/>
      <c r="DH11" s="606"/>
      <c r="DI11" s="606"/>
      <c r="DJ11" s="606"/>
      <c r="DK11" s="606"/>
      <c r="DL11" s="606"/>
      <c r="DM11" s="606"/>
      <c r="DN11" s="606"/>
      <c r="DO11" s="606"/>
      <c r="DP11" s="607"/>
      <c r="DQ11" s="611">
        <v>128462</v>
      </c>
      <c r="DR11" s="606"/>
      <c r="DS11" s="606"/>
      <c r="DT11" s="606"/>
      <c r="DU11" s="606"/>
      <c r="DV11" s="606"/>
      <c r="DW11" s="606"/>
      <c r="DX11" s="606"/>
      <c r="DY11" s="606"/>
      <c r="DZ11" s="606"/>
      <c r="EA11" s="606"/>
      <c r="EB11" s="606"/>
      <c r="EC11" s="646"/>
    </row>
    <row r="12" spans="2:143" ht="11.25" customHeight="1" x14ac:dyDescent="0.15">
      <c r="B12" s="600" t="s">
        <v>245</v>
      </c>
      <c r="C12" s="601"/>
      <c r="D12" s="601"/>
      <c r="E12" s="601"/>
      <c r="F12" s="601"/>
      <c r="G12" s="601"/>
      <c r="H12" s="601"/>
      <c r="I12" s="601"/>
      <c r="J12" s="601"/>
      <c r="K12" s="601"/>
      <c r="L12" s="601"/>
      <c r="M12" s="601"/>
      <c r="N12" s="601"/>
      <c r="O12" s="601"/>
      <c r="P12" s="601"/>
      <c r="Q12" s="602"/>
      <c r="R12" s="603">
        <v>3754035</v>
      </c>
      <c r="S12" s="606"/>
      <c r="T12" s="606"/>
      <c r="U12" s="606"/>
      <c r="V12" s="606"/>
      <c r="W12" s="606"/>
      <c r="X12" s="606"/>
      <c r="Y12" s="607"/>
      <c r="Z12" s="665">
        <v>5.5</v>
      </c>
      <c r="AA12" s="665"/>
      <c r="AB12" s="665"/>
      <c r="AC12" s="665"/>
      <c r="AD12" s="666">
        <v>3754035</v>
      </c>
      <c r="AE12" s="666"/>
      <c r="AF12" s="666"/>
      <c r="AG12" s="666"/>
      <c r="AH12" s="666"/>
      <c r="AI12" s="666"/>
      <c r="AJ12" s="666"/>
      <c r="AK12" s="666"/>
      <c r="AL12" s="608">
        <v>11</v>
      </c>
      <c r="AM12" s="609"/>
      <c r="AN12" s="609"/>
      <c r="AO12" s="667"/>
      <c r="AP12" s="600" t="s">
        <v>246</v>
      </c>
      <c r="AQ12" s="601"/>
      <c r="AR12" s="601"/>
      <c r="AS12" s="601"/>
      <c r="AT12" s="601"/>
      <c r="AU12" s="601"/>
      <c r="AV12" s="601"/>
      <c r="AW12" s="601"/>
      <c r="AX12" s="601"/>
      <c r="AY12" s="601"/>
      <c r="AZ12" s="601"/>
      <c r="BA12" s="601"/>
      <c r="BB12" s="601"/>
      <c r="BC12" s="601"/>
      <c r="BD12" s="601"/>
      <c r="BE12" s="601"/>
      <c r="BF12" s="602"/>
      <c r="BG12" s="603">
        <v>11726537</v>
      </c>
      <c r="BH12" s="606"/>
      <c r="BI12" s="606"/>
      <c r="BJ12" s="606"/>
      <c r="BK12" s="606"/>
      <c r="BL12" s="606"/>
      <c r="BM12" s="606"/>
      <c r="BN12" s="607"/>
      <c r="BO12" s="665">
        <v>38.299999999999997</v>
      </c>
      <c r="BP12" s="665"/>
      <c r="BQ12" s="665"/>
      <c r="BR12" s="665"/>
      <c r="BS12" s="611" t="s">
        <v>228</v>
      </c>
      <c r="BT12" s="606"/>
      <c r="BU12" s="606"/>
      <c r="BV12" s="606"/>
      <c r="BW12" s="606"/>
      <c r="BX12" s="606"/>
      <c r="BY12" s="606"/>
      <c r="BZ12" s="606"/>
      <c r="CA12" s="606"/>
      <c r="CB12" s="646"/>
      <c r="CD12" s="647" t="s">
        <v>247</v>
      </c>
      <c r="CE12" s="644"/>
      <c r="CF12" s="644"/>
      <c r="CG12" s="644"/>
      <c r="CH12" s="644"/>
      <c r="CI12" s="644"/>
      <c r="CJ12" s="644"/>
      <c r="CK12" s="644"/>
      <c r="CL12" s="644"/>
      <c r="CM12" s="644"/>
      <c r="CN12" s="644"/>
      <c r="CO12" s="644"/>
      <c r="CP12" s="644"/>
      <c r="CQ12" s="645"/>
      <c r="CR12" s="603">
        <v>537335</v>
      </c>
      <c r="CS12" s="606"/>
      <c r="CT12" s="606"/>
      <c r="CU12" s="606"/>
      <c r="CV12" s="606"/>
      <c r="CW12" s="606"/>
      <c r="CX12" s="606"/>
      <c r="CY12" s="607"/>
      <c r="CZ12" s="665">
        <v>0.8</v>
      </c>
      <c r="DA12" s="665"/>
      <c r="DB12" s="665"/>
      <c r="DC12" s="665"/>
      <c r="DD12" s="611" t="s">
        <v>132</v>
      </c>
      <c r="DE12" s="606"/>
      <c r="DF12" s="606"/>
      <c r="DG12" s="606"/>
      <c r="DH12" s="606"/>
      <c r="DI12" s="606"/>
      <c r="DJ12" s="606"/>
      <c r="DK12" s="606"/>
      <c r="DL12" s="606"/>
      <c r="DM12" s="606"/>
      <c r="DN12" s="606"/>
      <c r="DO12" s="606"/>
      <c r="DP12" s="607"/>
      <c r="DQ12" s="611">
        <v>447640</v>
      </c>
      <c r="DR12" s="606"/>
      <c r="DS12" s="606"/>
      <c r="DT12" s="606"/>
      <c r="DU12" s="606"/>
      <c r="DV12" s="606"/>
      <c r="DW12" s="606"/>
      <c r="DX12" s="606"/>
      <c r="DY12" s="606"/>
      <c r="DZ12" s="606"/>
      <c r="EA12" s="606"/>
      <c r="EB12" s="606"/>
      <c r="EC12" s="646"/>
    </row>
    <row r="13" spans="2:143" ht="11.25" customHeight="1" x14ac:dyDescent="0.15">
      <c r="B13" s="600" t="s">
        <v>248</v>
      </c>
      <c r="C13" s="601"/>
      <c r="D13" s="601"/>
      <c r="E13" s="601"/>
      <c r="F13" s="601"/>
      <c r="G13" s="601"/>
      <c r="H13" s="601"/>
      <c r="I13" s="601"/>
      <c r="J13" s="601"/>
      <c r="K13" s="601"/>
      <c r="L13" s="601"/>
      <c r="M13" s="601"/>
      <c r="N13" s="601"/>
      <c r="O13" s="601"/>
      <c r="P13" s="601"/>
      <c r="Q13" s="602"/>
      <c r="R13" s="603" t="s">
        <v>241</v>
      </c>
      <c r="S13" s="606"/>
      <c r="T13" s="606"/>
      <c r="U13" s="606"/>
      <c r="V13" s="606"/>
      <c r="W13" s="606"/>
      <c r="X13" s="606"/>
      <c r="Y13" s="607"/>
      <c r="Z13" s="665" t="s">
        <v>169</v>
      </c>
      <c r="AA13" s="665"/>
      <c r="AB13" s="665"/>
      <c r="AC13" s="665"/>
      <c r="AD13" s="666" t="s">
        <v>249</v>
      </c>
      <c r="AE13" s="666"/>
      <c r="AF13" s="666"/>
      <c r="AG13" s="666"/>
      <c r="AH13" s="666"/>
      <c r="AI13" s="666"/>
      <c r="AJ13" s="666"/>
      <c r="AK13" s="666"/>
      <c r="AL13" s="608" t="s">
        <v>132</v>
      </c>
      <c r="AM13" s="609"/>
      <c r="AN13" s="609"/>
      <c r="AO13" s="667"/>
      <c r="AP13" s="600" t="s">
        <v>250</v>
      </c>
      <c r="AQ13" s="601"/>
      <c r="AR13" s="601"/>
      <c r="AS13" s="601"/>
      <c r="AT13" s="601"/>
      <c r="AU13" s="601"/>
      <c r="AV13" s="601"/>
      <c r="AW13" s="601"/>
      <c r="AX13" s="601"/>
      <c r="AY13" s="601"/>
      <c r="AZ13" s="601"/>
      <c r="BA13" s="601"/>
      <c r="BB13" s="601"/>
      <c r="BC13" s="601"/>
      <c r="BD13" s="601"/>
      <c r="BE13" s="601"/>
      <c r="BF13" s="602"/>
      <c r="BG13" s="603">
        <v>11540283</v>
      </c>
      <c r="BH13" s="606"/>
      <c r="BI13" s="606"/>
      <c r="BJ13" s="606"/>
      <c r="BK13" s="606"/>
      <c r="BL13" s="606"/>
      <c r="BM13" s="606"/>
      <c r="BN13" s="607"/>
      <c r="BO13" s="665">
        <v>37.700000000000003</v>
      </c>
      <c r="BP13" s="665"/>
      <c r="BQ13" s="665"/>
      <c r="BR13" s="665"/>
      <c r="BS13" s="611" t="s">
        <v>169</v>
      </c>
      <c r="BT13" s="606"/>
      <c r="BU13" s="606"/>
      <c r="BV13" s="606"/>
      <c r="BW13" s="606"/>
      <c r="BX13" s="606"/>
      <c r="BY13" s="606"/>
      <c r="BZ13" s="606"/>
      <c r="CA13" s="606"/>
      <c r="CB13" s="646"/>
      <c r="CD13" s="647" t="s">
        <v>251</v>
      </c>
      <c r="CE13" s="644"/>
      <c r="CF13" s="644"/>
      <c r="CG13" s="644"/>
      <c r="CH13" s="644"/>
      <c r="CI13" s="644"/>
      <c r="CJ13" s="644"/>
      <c r="CK13" s="644"/>
      <c r="CL13" s="644"/>
      <c r="CM13" s="644"/>
      <c r="CN13" s="644"/>
      <c r="CO13" s="644"/>
      <c r="CP13" s="644"/>
      <c r="CQ13" s="645"/>
      <c r="CR13" s="603">
        <v>8068462</v>
      </c>
      <c r="CS13" s="606"/>
      <c r="CT13" s="606"/>
      <c r="CU13" s="606"/>
      <c r="CV13" s="606"/>
      <c r="CW13" s="606"/>
      <c r="CX13" s="606"/>
      <c r="CY13" s="607"/>
      <c r="CZ13" s="665">
        <v>12.3</v>
      </c>
      <c r="DA13" s="665"/>
      <c r="DB13" s="665"/>
      <c r="DC13" s="665"/>
      <c r="DD13" s="611">
        <v>4604991</v>
      </c>
      <c r="DE13" s="606"/>
      <c r="DF13" s="606"/>
      <c r="DG13" s="606"/>
      <c r="DH13" s="606"/>
      <c r="DI13" s="606"/>
      <c r="DJ13" s="606"/>
      <c r="DK13" s="606"/>
      <c r="DL13" s="606"/>
      <c r="DM13" s="606"/>
      <c r="DN13" s="606"/>
      <c r="DO13" s="606"/>
      <c r="DP13" s="607"/>
      <c r="DQ13" s="611">
        <v>3563069</v>
      </c>
      <c r="DR13" s="606"/>
      <c r="DS13" s="606"/>
      <c r="DT13" s="606"/>
      <c r="DU13" s="606"/>
      <c r="DV13" s="606"/>
      <c r="DW13" s="606"/>
      <c r="DX13" s="606"/>
      <c r="DY13" s="606"/>
      <c r="DZ13" s="606"/>
      <c r="EA13" s="606"/>
      <c r="EB13" s="606"/>
      <c r="EC13" s="646"/>
    </row>
    <row r="14" spans="2:143" ht="11.25" customHeight="1" x14ac:dyDescent="0.15">
      <c r="B14" s="600" t="s">
        <v>252</v>
      </c>
      <c r="C14" s="601"/>
      <c r="D14" s="601"/>
      <c r="E14" s="601"/>
      <c r="F14" s="601"/>
      <c r="G14" s="601"/>
      <c r="H14" s="601"/>
      <c r="I14" s="601"/>
      <c r="J14" s="601"/>
      <c r="K14" s="601"/>
      <c r="L14" s="601"/>
      <c r="M14" s="601"/>
      <c r="N14" s="601"/>
      <c r="O14" s="601"/>
      <c r="P14" s="601"/>
      <c r="Q14" s="602"/>
      <c r="R14" s="603" t="s">
        <v>169</v>
      </c>
      <c r="S14" s="606"/>
      <c r="T14" s="606"/>
      <c r="U14" s="606"/>
      <c r="V14" s="606"/>
      <c r="W14" s="606"/>
      <c r="X14" s="606"/>
      <c r="Y14" s="607"/>
      <c r="Z14" s="665" t="s">
        <v>169</v>
      </c>
      <c r="AA14" s="665"/>
      <c r="AB14" s="665"/>
      <c r="AC14" s="665"/>
      <c r="AD14" s="666" t="s">
        <v>169</v>
      </c>
      <c r="AE14" s="666"/>
      <c r="AF14" s="666"/>
      <c r="AG14" s="666"/>
      <c r="AH14" s="666"/>
      <c r="AI14" s="666"/>
      <c r="AJ14" s="666"/>
      <c r="AK14" s="666"/>
      <c r="AL14" s="608" t="s">
        <v>228</v>
      </c>
      <c r="AM14" s="609"/>
      <c r="AN14" s="609"/>
      <c r="AO14" s="667"/>
      <c r="AP14" s="600" t="s">
        <v>253</v>
      </c>
      <c r="AQ14" s="601"/>
      <c r="AR14" s="601"/>
      <c r="AS14" s="601"/>
      <c r="AT14" s="601"/>
      <c r="AU14" s="601"/>
      <c r="AV14" s="601"/>
      <c r="AW14" s="601"/>
      <c r="AX14" s="601"/>
      <c r="AY14" s="601"/>
      <c r="AZ14" s="601"/>
      <c r="BA14" s="601"/>
      <c r="BB14" s="601"/>
      <c r="BC14" s="601"/>
      <c r="BD14" s="601"/>
      <c r="BE14" s="601"/>
      <c r="BF14" s="602"/>
      <c r="BG14" s="603">
        <v>154563</v>
      </c>
      <c r="BH14" s="606"/>
      <c r="BI14" s="606"/>
      <c r="BJ14" s="606"/>
      <c r="BK14" s="606"/>
      <c r="BL14" s="606"/>
      <c r="BM14" s="606"/>
      <c r="BN14" s="607"/>
      <c r="BO14" s="665">
        <v>0.5</v>
      </c>
      <c r="BP14" s="665"/>
      <c r="BQ14" s="665"/>
      <c r="BR14" s="665"/>
      <c r="BS14" s="611" t="s">
        <v>249</v>
      </c>
      <c r="BT14" s="606"/>
      <c r="BU14" s="606"/>
      <c r="BV14" s="606"/>
      <c r="BW14" s="606"/>
      <c r="BX14" s="606"/>
      <c r="BY14" s="606"/>
      <c r="BZ14" s="606"/>
      <c r="CA14" s="606"/>
      <c r="CB14" s="646"/>
      <c r="CD14" s="647" t="s">
        <v>254</v>
      </c>
      <c r="CE14" s="644"/>
      <c r="CF14" s="644"/>
      <c r="CG14" s="644"/>
      <c r="CH14" s="644"/>
      <c r="CI14" s="644"/>
      <c r="CJ14" s="644"/>
      <c r="CK14" s="644"/>
      <c r="CL14" s="644"/>
      <c r="CM14" s="644"/>
      <c r="CN14" s="644"/>
      <c r="CO14" s="644"/>
      <c r="CP14" s="644"/>
      <c r="CQ14" s="645"/>
      <c r="CR14" s="603">
        <v>2437001</v>
      </c>
      <c r="CS14" s="606"/>
      <c r="CT14" s="606"/>
      <c r="CU14" s="606"/>
      <c r="CV14" s="606"/>
      <c r="CW14" s="606"/>
      <c r="CX14" s="606"/>
      <c r="CY14" s="607"/>
      <c r="CZ14" s="665">
        <v>3.7</v>
      </c>
      <c r="DA14" s="665"/>
      <c r="DB14" s="665"/>
      <c r="DC14" s="665"/>
      <c r="DD14" s="611">
        <v>262814</v>
      </c>
      <c r="DE14" s="606"/>
      <c r="DF14" s="606"/>
      <c r="DG14" s="606"/>
      <c r="DH14" s="606"/>
      <c r="DI14" s="606"/>
      <c r="DJ14" s="606"/>
      <c r="DK14" s="606"/>
      <c r="DL14" s="606"/>
      <c r="DM14" s="606"/>
      <c r="DN14" s="606"/>
      <c r="DO14" s="606"/>
      <c r="DP14" s="607"/>
      <c r="DQ14" s="611">
        <v>1593045</v>
      </c>
      <c r="DR14" s="606"/>
      <c r="DS14" s="606"/>
      <c r="DT14" s="606"/>
      <c r="DU14" s="606"/>
      <c r="DV14" s="606"/>
      <c r="DW14" s="606"/>
      <c r="DX14" s="606"/>
      <c r="DY14" s="606"/>
      <c r="DZ14" s="606"/>
      <c r="EA14" s="606"/>
      <c r="EB14" s="606"/>
      <c r="EC14" s="646"/>
    </row>
    <row r="15" spans="2:143" ht="11.25" customHeight="1" x14ac:dyDescent="0.15">
      <c r="B15" s="600" t="s">
        <v>255</v>
      </c>
      <c r="C15" s="601"/>
      <c r="D15" s="601"/>
      <c r="E15" s="601"/>
      <c r="F15" s="601"/>
      <c r="G15" s="601"/>
      <c r="H15" s="601"/>
      <c r="I15" s="601"/>
      <c r="J15" s="601"/>
      <c r="K15" s="601"/>
      <c r="L15" s="601"/>
      <c r="M15" s="601"/>
      <c r="N15" s="601"/>
      <c r="O15" s="601"/>
      <c r="P15" s="601"/>
      <c r="Q15" s="602"/>
      <c r="R15" s="603">
        <v>169766</v>
      </c>
      <c r="S15" s="606"/>
      <c r="T15" s="606"/>
      <c r="U15" s="606"/>
      <c r="V15" s="606"/>
      <c r="W15" s="606"/>
      <c r="X15" s="606"/>
      <c r="Y15" s="607"/>
      <c r="Z15" s="665">
        <v>0.2</v>
      </c>
      <c r="AA15" s="665"/>
      <c r="AB15" s="665"/>
      <c r="AC15" s="665"/>
      <c r="AD15" s="666">
        <v>169766</v>
      </c>
      <c r="AE15" s="666"/>
      <c r="AF15" s="666"/>
      <c r="AG15" s="666"/>
      <c r="AH15" s="666"/>
      <c r="AI15" s="666"/>
      <c r="AJ15" s="666"/>
      <c r="AK15" s="666"/>
      <c r="AL15" s="608">
        <v>0.5</v>
      </c>
      <c r="AM15" s="609"/>
      <c r="AN15" s="609"/>
      <c r="AO15" s="667"/>
      <c r="AP15" s="600" t="s">
        <v>256</v>
      </c>
      <c r="AQ15" s="601"/>
      <c r="AR15" s="601"/>
      <c r="AS15" s="601"/>
      <c r="AT15" s="601"/>
      <c r="AU15" s="601"/>
      <c r="AV15" s="601"/>
      <c r="AW15" s="601"/>
      <c r="AX15" s="601"/>
      <c r="AY15" s="601"/>
      <c r="AZ15" s="601"/>
      <c r="BA15" s="601"/>
      <c r="BB15" s="601"/>
      <c r="BC15" s="601"/>
      <c r="BD15" s="601"/>
      <c r="BE15" s="601"/>
      <c r="BF15" s="602"/>
      <c r="BG15" s="603">
        <v>832070</v>
      </c>
      <c r="BH15" s="606"/>
      <c r="BI15" s="606"/>
      <c r="BJ15" s="606"/>
      <c r="BK15" s="606"/>
      <c r="BL15" s="606"/>
      <c r="BM15" s="606"/>
      <c r="BN15" s="607"/>
      <c r="BO15" s="665">
        <v>2.7</v>
      </c>
      <c r="BP15" s="665"/>
      <c r="BQ15" s="665"/>
      <c r="BR15" s="665"/>
      <c r="BS15" s="611" t="s">
        <v>169</v>
      </c>
      <c r="BT15" s="606"/>
      <c r="BU15" s="606"/>
      <c r="BV15" s="606"/>
      <c r="BW15" s="606"/>
      <c r="BX15" s="606"/>
      <c r="BY15" s="606"/>
      <c r="BZ15" s="606"/>
      <c r="CA15" s="606"/>
      <c r="CB15" s="646"/>
      <c r="CD15" s="647" t="s">
        <v>257</v>
      </c>
      <c r="CE15" s="644"/>
      <c r="CF15" s="644"/>
      <c r="CG15" s="644"/>
      <c r="CH15" s="644"/>
      <c r="CI15" s="644"/>
      <c r="CJ15" s="644"/>
      <c r="CK15" s="644"/>
      <c r="CL15" s="644"/>
      <c r="CM15" s="644"/>
      <c r="CN15" s="644"/>
      <c r="CO15" s="644"/>
      <c r="CP15" s="644"/>
      <c r="CQ15" s="645"/>
      <c r="CR15" s="603">
        <v>6854651</v>
      </c>
      <c r="CS15" s="606"/>
      <c r="CT15" s="606"/>
      <c r="CU15" s="606"/>
      <c r="CV15" s="606"/>
      <c r="CW15" s="606"/>
      <c r="CX15" s="606"/>
      <c r="CY15" s="607"/>
      <c r="CZ15" s="665">
        <v>10.5</v>
      </c>
      <c r="DA15" s="665"/>
      <c r="DB15" s="665"/>
      <c r="DC15" s="665"/>
      <c r="DD15" s="611">
        <v>1090761</v>
      </c>
      <c r="DE15" s="606"/>
      <c r="DF15" s="606"/>
      <c r="DG15" s="606"/>
      <c r="DH15" s="606"/>
      <c r="DI15" s="606"/>
      <c r="DJ15" s="606"/>
      <c r="DK15" s="606"/>
      <c r="DL15" s="606"/>
      <c r="DM15" s="606"/>
      <c r="DN15" s="606"/>
      <c r="DO15" s="606"/>
      <c r="DP15" s="607"/>
      <c r="DQ15" s="611">
        <v>5454766</v>
      </c>
      <c r="DR15" s="606"/>
      <c r="DS15" s="606"/>
      <c r="DT15" s="606"/>
      <c r="DU15" s="606"/>
      <c r="DV15" s="606"/>
      <c r="DW15" s="606"/>
      <c r="DX15" s="606"/>
      <c r="DY15" s="606"/>
      <c r="DZ15" s="606"/>
      <c r="EA15" s="606"/>
      <c r="EB15" s="606"/>
      <c r="EC15" s="646"/>
    </row>
    <row r="16" spans="2:143" ht="11.25" customHeight="1" x14ac:dyDescent="0.15">
      <c r="B16" s="600" t="s">
        <v>258</v>
      </c>
      <c r="C16" s="601"/>
      <c r="D16" s="601"/>
      <c r="E16" s="601"/>
      <c r="F16" s="601"/>
      <c r="G16" s="601"/>
      <c r="H16" s="601"/>
      <c r="I16" s="601"/>
      <c r="J16" s="601"/>
      <c r="K16" s="601"/>
      <c r="L16" s="601"/>
      <c r="M16" s="601"/>
      <c r="N16" s="601"/>
      <c r="O16" s="601"/>
      <c r="P16" s="601"/>
      <c r="Q16" s="602"/>
      <c r="R16" s="603" t="s">
        <v>241</v>
      </c>
      <c r="S16" s="606"/>
      <c r="T16" s="606"/>
      <c r="U16" s="606"/>
      <c r="V16" s="606"/>
      <c r="W16" s="606"/>
      <c r="X16" s="606"/>
      <c r="Y16" s="607"/>
      <c r="Z16" s="665" t="s">
        <v>169</v>
      </c>
      <c r="AA16" s="665"/>
      <c r="AB16" s="665"/>
      <c r="AC16" s="665"/>
      <c r="AD16" s="666" t="s">
        <v>169</v>
      </c>
      <c r="AE16" s="666"/>
      <c r="AF16" s="666"/>
      <c r="AG16" s="666"/>
      <c r="AH16" s="666"/>
      <c r="AI16" s="666"/>
      <c r="AJ16" s="666"/>
      <c r="AK16" s="666"/>
      <c r="AL16" s="608" t="s">
        <v>228</v>
      </c>
      <c r="AM16" s="609"/>
      <c r="AN16" s="609"/>
      <c r="AO16" s="667"/>
      <c r="AP16" s="600" t="s">
        <v>259</v>
      </c>
      <c r="AQ16" s="601"/>
      <c r="AR16" s="601"/>
      <c r="AS16" s="601"/>
      <c r="AT16" s="601"/>
      <c r="AU16" s="601"/>
      <c r="AV16" s="601"/>
      <c r="AW16" s="601"/>
      <c r="AX16" s="601"/>
      <c r="AY16" s="601"/>
      <c r="AZ16" s="601"/>
      <c r="BA16" s="601"/>
      <c r="BB16" s="601"/>
      <c r="BC16" s="601"/>
      <c r="BD16" s="601"/>
      <c r="BE16" s="601"/>
      <c r="BF16" s="602"/>
      <c r="BG16" s="603" t="s">
        <v>169</v>
      </c>
      <c r="BH16" s="606"/>
      <c r="BI16" s="606"/>
      <c r="BJ16" s="606"/>
      <c r="BK16" s="606"/>
      <c r="BL16" s="606"/>
      <c r="BM16" s="606"/>
      <c r="BN16" s="607"/>
      <c r="BO16" s="665" t="s">
        <v>132</v>
      </c>
      <c r="BP16" s="665"/>
      <c r="BQ16" s="665"/>
      <c r="BR16" s="665"/>
      <c r="BS16" s="611" t="s">
        <v>132</v>
      </c>
      <c r="BT16" s="606"/>
      <c r="BU16" s="606"/>
      <c r="BV16" s="606"/>
      <c r="BW16" s="606"/>
      <c r="BX16" s="606"/>
      <c r="BY16" s="606"/>
      <c r="BZ16" s="606"/>
      <c r="CA16" s="606"/>
      <c r="CB16" s="646"/>
      <c r="CD16" s="647" t="s">
        <v>260</v>
      </c>
      <c r="CE16" s="644"/>
      <c r="CF16" s="644"/>
      <c r="CG16" s="644"/>
      <c r="CH16" s="644"/>
      <c r="CI16" s="644"/>
      <c r="CJ16" s="644"/>
      <c r="CK16" s="644"/>
      <c r="CL16" s="644"/>
      <c r="CM16" s="644"/>
      <c r="CN16" s="644"/>
      <c r="CO16" s="644"/>
      <c r="CP16" s="644"/>
      <c r="CQ16" s="645"/>
      <c r="CR16" s="603">
        <v>45612</v>
      </c>
      <c r="CS16" s="606"/>
      <c r="CT16" s="606"/>
      <c r="CU16" s="606"/>
      <c r="CV16" s="606"/>
      <c r="CW16" s="606"/>
      <c r="CX16" s="606"/>
      <c r="CY16" s="607"/>
      <c r="CZ16" s="665">
        <v>0.1</v>
      </c>
      <c r="DA16" s="665"/>
      <c r="DB16" s="665"/>
      <c r="DC16" s="665"/>
      <c r="DD16" s="611" t="s">
        <v>228</v>
      </c>
      <c r="DE16" s="606"/>
      <c r="DF16" s="606"/>
      <c r="DG16" s="606"/>
      <c r="DH16" s="606"/>
      <c r="DI16" s="606"/>
      <c r="DJ16" s="606"/>
      <c r="DK16" s="606"/>
      <c r="DL16" s="606"/>
      <c r="DM16" s="606"/>
      <c r="DN16" s="606"/>
      <c r="DO16" s="606"/>
      <c r="DP16" s="607"/>
      <c r="DQ16" s="611">
        <v>45612</v>
      </c>
      <c r="DR16" s="606"/>
      <c r="DS16" s="606"/>
      <c r="DT16" s="606"/>
      <c r="DU16" s="606"/>
      <c r="DV16" s="606"/>
      <c r="DW16" s="606"/>
      <c r="DX16" s="606"/>
      <c r="DY16" s="606"/>
      <c r="DZ16" s="606"/>
      <c r="EA16" s="606"/>
      <c r="EB16" s="606"/>
      <c r="EC16" s="646"/>
    </row>
    <row r="17" spans="2:133" ht="11.25" customHeight="1" x14ac:dyDescent="0.15">
      <c r="B17" s="600" t="s">
        <v>261</v>
      </c>
      <c r="C17" s="601"/>
      <c r="D17" s="601"/>
      <c r="E17" s="601"/>
      <c r="F17" s="601"/>
      <c r="G17" s="601"/>
      <c r="H17" s="601"/>
      <c r="I17" s="601"/>
      <c r="J17" s="601"/>
      <c r="K17" s="601"/>
      <c r="L17" s="601"/>
      <c r="M17" s="601"/>
      <c r="N17" s="601"/>
      <c r="O17" s="601"/>
      <c r="P17" s="601"/>
      <c r="Q17" s="602"/>
      <c r="R17" s="603">
        <v>156773</v>
      </c>
      <c r="S17" s="606"/>
      <c r="T17" s="606"/>
      <c r="U17" s="606"/>
      <c r="V17" s="606"/>
      <c r="W17" s="606"/>
      <c r="X17" s="606"/>
      <c r="Y17" s="607"/>
      <c r="Z17" s="665">
        <v>0.2</v>
      </c>
      <c r="AA17" s="665"/>
      <c r="AB17" s="665"/>
      <c r="AC17" s="665"/>
      <c r="AD17" s="666">
        <v>156773</v>
      </c>
      <c r="AE17" s="666"/>
      <c r="AF17" s="666"/>
      <c r="AG17" s="666"/>
      <c r="AH17" s="666"/>
      <c r="AI17" s="666"/>
      <c r="AJ17" s="666"/>
      <c r="AK17" s="666"/>
      <c r="AL17" s="608">
        <v>0.5</v>
      </c>
      <c r="AM17" s="609"/>
      <c r="AN17" s="609"/>
      <c r="AO17" s="667"/>
      <c r="AP17" s="600" t="s">
        <v>262</v>
      </c>
      <c r="AQ17" s="601"/>
      <c r="AR17" s="601"/>
      <c r="AS17" s="601"/>
      <c r="AT17" s="601"/>
      <c r="AU17" s="601"/>
      <c r="AV17" s="601"/>
      <c r="AW17" s="601"/>
      <c r="AX17" s="601"/>
      <c r="AY17" s="601"/>
      <c r="AZ17" s="601"/>
      <c r="BA17" s="601"/>
      <c r="BB17" s="601"/>
      <c r="BC17" s="601"/>
      <c r="BD17" s="601"/>
      <c r="BE17" s="601"/>
      <c r="BF17" s="602"/>
      <c r="BG17" s="603" t="s">
        <v>169</v>
      </c>
      <c r="BH17" s="606"/>
      <c r="BI17" s="606"/>
      <c r="BJ17" s="606"/>
      <c r="BK17" s="606"/>
      <c r="BL17" s="606"/>
      <c r="BM17" s="606"/>
      <c r="BN17" s="607"/>
      <c r="BO17" s="665" t="s">
        <v>249</v>
      </c>
      <c r="BP17" s="665"/>
      <c r="BQ17" s="665"/>
      <c r="BR17" s="665"/>
      <c r="BS17" s="611" t="s">
        <v>169</v>
      </c>
      <c r="BT17" s="606"/>
      <c r="BU17" s="606"/>
      <c r="BV17" s="606"/>
      <c r="BW17" s="606"/>
      <c r="BX17" s="606"/>
      <c r="BY17" s="606"/>
      <c r="BZ17" s="606"/>
      <c r="CA17" s="606"/>
      <c r="CB17" s="646"/>
      <c r="CD17" s="647" t="s">
        <v>263</v>
      </c>
      <c r="CE17" s="644"/>
      <c r="CF17" s="644"/>
      <c r="CG17" s="644"/>
      <c r="CH17" s="644"/>
      <c r="CI17" s="644"/>
      <c r="CJ17" s="644"/>
      <c r="CK17" s="644"/>
      <c r="CL17" s="644"/>
      <c r="CM17" s="644"/>
      <c r="CN17" s="644"/>
      <c r="CO17" s="644"/>
      <c r="CP17" s="644"/>
      <c r="CQ17" s="645"/>
      <c r="CR17" s="603">
        <v>3131815</v>
      </c>
      <c r="CS17" s="606"/>
      <c r="CT17" s="606"/>
      <c r="CU17" s="606"/>
      <c r="CV17" s="606"/>
      <c r="CW17" s="606"/>
      <c r="CX17" s="606"/>
      <c r="CY17" s="607"/>
      <c r="CZ17" s="665">
        <v>4.8</v>
      </c>
      <c r="DA17" s="665"/>
      <c r="DB17" s="665"/>
      <c r="DC17" s="665"/>
      <c r="DD17" s="611" t="s">
        <v>169</v>
      </c>
      <c r="DE17" s="606"/>
      <c r="DF17" s="606"/>
      <c r="DG17" s="606"/>
      <c r="DH17" s="606"/>
      <c r="DI17" s="606"/>
      <c r="DJ17" s="606"/>
      <c r="DK17" s="606"/>
      <c r="DL17" s="606"/>
      <c r="DM17" s="606"/>
      <c r="DN17" s="606"/>
      <c r="DO17" s="606"/>
      <c r="DP17" s="607"/>
      <c r="DQ17" s="611">
        <v>3087446</v>
      </c>
      <c r="DR17" s="606"/>
      <c r="DS17" s="606"/>
      <c r="DT17" s="606"/>
      <c r="DU17" s="606"/>
      <c r="DV17" s="606"/>
      <c r="DW17" s="606"/>
      <c r="DX17" s="606"/>
      <c r="DY17" s="606"/>
      <c r="DZ17" s="606"/>
      <c r="EA17" s="606"/>
      <c r="EB17" s="606"/>
      <c r="EC17" s="646"/>
    </row>
    <row r="18" spans="2:133" ht="11.25" customHeight="1" x14ac:dyDescent="0.15">
      <c r="B18" s="600" t="s">
        <v>264</v>
      </c>
      <c r="C18" s="601"/>
      <c r="D18" s="601"/>
      <c r="E18" s="601"/>
      <c r="F18" s="601"/>
      <c r="G18" s="601"/>
      <c r="H18" s="601"/>
      <c r="I18" s="601"/>
      <c r="J18" s="601"/>
      <c r="K18" s="601"/>
      <c r="L18" s="601"/>
      <c r="M18" s="601"/>
      <c r="N18" s="601"/>
      <c r="O18" s="601"/>
      <c r="P18" s="601"/>
      <c r="Q18" s="602"/>
      <c r="R18" s="603">
        <v>932061</v>
      </c>
      <c r="S18" s="606"/>
      <c r="T18" s="606"/>
      <c r="U18" s="606"/>
      <c r="V18" s="606"/>
      <c r="W18" s="606"/>
      <c r="X18" s="606"/>
      <c r="Y18" s="607"/>
      <c r="Z18" s="665">
        <v>1.4</v>
      </c>
      <c r="AA18" s="665"/>
      <c r="AB18" s="665"/>
      <c r="AC18" s="665"/>
      <c r="AD18" s="666">
        <v>744998</v>
      </c>
      <c r="AE18" s="666"/>
      <c r="AF18" s="666"/>
      <c r="AG18" s="666"/>
      <c r="AH18" s="666"/>
      <c r="AI18" s="666"/>
      <c r="AJ18" s="666"/>
      <c r="AK18" s="666"/>
      <c r="AL18" s="608">
        <v>2.2000000000000002</v>
      </c>
      <c r="AM18" s="609"/>
      <c r="AN18" s="609"/>
      <c r="AO18" s="667"/>
      <c r="AP18" s="600" t="s">
        <v>265</v>
      </c>
      <c r="AQ18" s="601"/>
      <c r="AR18" s="601"/>
      <c r="AS18" s="601"/>
      <c r="AT18" s="601"/>
      <c r="AU18" s="601"/>
      <c r="AV18" s="601"/>
      <c r="AW18" s="601"/>
      <c r="AX18" s="601"/>
      <c r="AY18" s="601"/>
      <c r="AZ18" s="601"/>
      <c r="BA18" s="601"/>
      <c r="BB18" s="601"/>
      <c r="BC18" s="601"/>
      <c r="BD18" s="601"/>
      <c r="BE18" s="601"/>
      <c r="BF18" s="602"/>
      <c r="BG18" s="603" t="s">
        <v>169</v>
      </c>
      <c r="BH18" s="606"/>
      <c r="BI18" s="606"/>
      <c r="BJ18" s="606"/>
      <c r="BK18" s="606"/>
      <c r="BL18" s="606"/>
      <c r="BM18" s="606"/>
      <c r="BN18" s="607"/>
      <c r="BO18" s="665" t="s">
        <v>169</v>
      </c>
      <c r="BP18" s="665"/>
      <c r="BQ18" s="665"/>
      <c r="BR18" s="665"/>
      <c r="BS18" s="611" t="s">
        <v>228</v>
      </c>
      <c r="BT18" s="606"/>
      <c r="BU18" s="606"/>
      <c r="BV18" s="606"/>
      <c r="BW18" s="606"/>
      <c r="BX18" s="606"/>
      <c r="BY18" s="606"/>
      <c r="BZ18" s="606"/>
      <c r="CA18" s="606"/>
      <c r="CB18" s="646"/>
      <c r="CD18" s="647" t="s">
        <v>266</v>
      </c>
      <c r="CE18" s="644"/>
      <c r="CF18" s="644"/>
      <c r="CG18" s="644"/>
      <c r="CH18" s="644"/>
      <c r="CI18" s="644"/>
      <c r="CJ18" s="644"/>
      <c r="CK18" s="644"/>
      <c r="CL18" s="644"/>
      <c r="CM18" s="644"/>
      <c r="CN18" s="644"/>
      <c r="CO18" s="644"/>
      <c r="CP18" s="644"/>
      <c r="CQ18" s="645"/>
      <c r="CR18" s="603" t="s">
        <v>228</v>
      </c>
      <c r="CS18" s="606"/>
      <c r="CT18" s="606"/>
      <c r="CU18" s="606"/>
      <c r="CV18" s="606"/>
      <c r="CW18" s="606"/>
      <c r="CX18" s="606"/>
      <c r="CY18" s="607"/>
      <c r="CZ18" s="665" t="s">
        <v>169</v>
      </c>
      <c r="DA18" s="665"/>
      <c r="DB18" s="665"/>
      <c r="DC18" s="665"/>
      <c r="DD18" s="611" t="s">
        <v>228</v>
      </c>
      <c r="DE18" s="606"/>
      <c r="DF18" s="606"/>
      <c r="DG18" s="606"/>
      <c r="DH18" s="606"/>
      <c r="DI18" s="606"/>
      <c r="DJ18" s="606"/>
      <c r="DK18" s="606"/>
      <c r="DL18" s="606"/>
      <c r="DM18" s="606"/>
      <c r="DN18" s="606"/>
      <c r="DO18" s="606"/>
      <c r="DP18" s="607"/>
      <c r="DQ18" s="611" t="s">
        <v>169</v>
      </c>
      <c r="DR18" s="606"/>
      <c r="DS18" s="606"/>
      <c r="DT18" s="606"/>
      <c r="DU18" s="606"/>
      <c r="DV18" s="606"/>
      <c r="DW18" s="606"/>
      <c r="DX18" s="606"/>
      <c r="DY18" s="606"/>
      <c r="DZ18" s="606"/>
      <c r="EA18" s="606"/>
      <c r="EB18" s="606"/>
      <c r="EC18" s="646"/>
    </row>
    <row r="19" spans="2:133" ht="11.25" customHeight="1" x14ac:dyDescent="0.15">
      <c r="B19" s="600" t="s">
        <v>267</v>
      </c>
      <c r="C19" s="601"/>
      <c r="D19" s="601"/>
      <c r="E19" s="601"/>
      <c r="F19" s="601"/>
      <c r="G19" s="601"/>
      <c r="H19" s="601"/>
      <c r="I19" s="601"/>
      <c r="J19" s="601"/>
      <c r="K19" s="601"/>
      <c r="L19" s="601"/>
      <c r="M19" s="601"/>
      <c r="N19" s="601"/>
      <c r="O19" s="601"/>
      <c r="P19" s="601"/>
      <c r="Q19" s="602"/>
      <c r="R19" s="603">
        <v>744998</v>
      </c>
      <c r="S19" s="606"/>
      <c r="T19" s="606"/>
      <c r="U19" s="606"/>
      <c r="V19" s="606"/>
      <c r="W19" s="606"/>
      <c r="X19" s="606"/>
      <c r="Y19" s="607"/>
      <c r="Z19" s="665">
        <v>1.1000000000000001</v>
      </c>
      <c r="AA19" s="665"/>
      <c r="AB19" s="665"/>
      <c r="AC19" s="665"/>
      <c r="AD19" s="666">
        <v>744998</v>
      </c>
      <c r="AE19" s="666"/>
      <c r="AF19" s="666"/>
      <c r="AG19" s="666"/>
      <c r="AH19" s="666"/>
      <c r="AI19" s="666"/>
      <c r="AJ19" s="666"/>
      <c r="AK19" s="666"/>
      <c r="AL19" s="608">
        <v>2.2000000000000002</v>
      </c>
      <c r="AM19" s="609"/>
      <c r="AN19" s="609"/>
      <c r="AO19" s="667"/>
      <c r="AP19" s="600" t="s">
        <v>268</v>
      </c>
      <c r="AQ19" s="601"/>
      <c r="AR19" s="601"/>
      <c r="AS19" s="601"/>
      <c r="AT19" s="601"/>
      <c r="AU19" s="601"/>
      <c r="AV19" s="601"/>
      <c r="AW19" s="601"/>
      <c r="AX19" s="601"/>
      <c r="AY19" s="601"/>
      <c r="AZ19" s="601"/>
      <c r="BA19" s="601"/>
      <c r="BB19" s="601"/>
      <c r="BC19" s="601"/>
      <c r="BD19" s="601"/>
      <c r="BE19" s="601"/>
      <c r="BF19" s="602"/>
      <c r="BG19" s="603">
        <v>2296083</v>
      </c>
      <c r="BH19" s="606"/>
      <c r="BI19" s="606"/>
      <c r="BJ19" s="606"/>
      <c r="BK19" s="606"/>
      <c r="BL19" s="606"/>
      <c r="BM19" s="606"/>
      <c r="BN19" s="607"/>
      <c r="BO19" s="665">
        <v>7.5</v>
      </c>
      <c r="BP19" s="665"/>
      <c r="BQ19" s="665"/>
      <c r="BR19" s="665"/>
      <c r="BS19" s="611" t="s">
        <v>169</v>
      </c>
      <c r="BT19" s="606"/>
      <c r="BU19" s="606"/>
      <c r="BV19" s="606"/>
      <c r="BW19" s="606"/>
      <c r="BX19" s="606"/>
      <c r="BY19" s="606"/>
      <c r="BZ19" s="606"/>
      <c r="CA19" s="606"/>
      <c r="CB19" s="646"/>
      <c r="CD19" s="647" t="s">
        <v>269</v>
      </c>
      <c r="CE19" s="644"/>
      <c r="CF19" s="644"/>
      <c r="CG19" s="644"/>
      <c r="CH19" s="644"/>
      <c r="CI19" s="644"/>
      <c r="CJ19" s="644"/>
      <c r="CK19" s="644"/>
      <c r="CL19" s="644"/>
      <c r="CM19" s="644"/>
      <c r="CN19" s="644"/>
      <c r="CO19" s="644"/>
      <c r="CP19" s="644"/>
      <c r="CQ19" s="645"/>
      <c r="CR19" s="603" t="s">
        <v>169</v>
      </c>
      <c r="CS19" s="606"/>
      <c r="CT19" s="606"/>
      <c r="CU19" s="606"/>
      <c r="CV19" s="606"/>
      <c r="CW19" s="606"/>
      <c r="CX19" s="606"/>
      <c r="CY19" s="607"/>
      <c r="CZ19" s="665" t="s">
        <v>169</v>
      </c>
      <c r="DA19" s="665"/>
      <c r="DB19" s="665"/>
      <c r="DC19" s="665"/>
      <c r="DD19" s="611" t="s">
        <v>169</v>
      </c>
      <c r="DE19" s="606"/>
      <c r="DF19" s="606"/>
      <c r="DG19" s="606"/>
      <c r="DH19" s="606"/>
      <c r="DI19" s="606"/>
      <c r="DJ19" s="606"/>
      <c r="DK19" s="606"/>
      <c r="DL19" s="606"/>
      <c r="DM19" s="606"/>
      <c r="DN19" s="606"/>
      <c r="DO19" s="606"/>
      <c r="DP19" s="607"/>
      <c r="DQ19" s="611" t="s">
        <v>169</v>
      </c>
      <c r="DR19" s="606"/>
      <c r="DS19" s="606"/>
      <c r="DT19" s="606"/>
      <c r="DU19" s="606"/>
      <c r="DV19" s="606"/>
      <c r="DW19" s="606"/>
      <c r="DX19" s="606"/>
      <c r="DY19" s="606"/>
      <c r="DZ19" s="606"/>
      <c r="EA19" s="606"/>
      <c r="EB19" s="606"/>
      <c r="EC19" s="646"/>
    </row>
    <row r="20" spans="2:133" ht="11.25" customHeight="1" x14ac:dyDescent="0.15">
      <c r="B20" s="600" t="s">
        <v>270</v>
      </c>
      <c r="C20" s="601"/>
      <c r="D20" s="601"/>
      <c r="E20" s="601"/>
      <c r="F20" s="601"/>
      <c r="G20" s="601"/>
      <c r="H20" s="601"/>
      <c r="I20" s="601"/>
      <c r="J20" s="601"/>
      <c r="K20" s="601"/>
      <c r="L20" s="601"/>
      <c r="M20" s="601"/>
      <c r="N20" s="601"/>
      <c r="O20" s="601"/>
      <c r="P20" s="601"/>
      <c r="Q20" s="602"/>
      <c r="R20" s="603">
        <v>186908</v>
      </c>
      <c r="S20" s="606"/>
      <c r="T20" s="606"/>
      <c r="U20" s="606"/>
      <c r="V20" s="606"/>
      <c r="W20" s="606"/>
      <c r="X20" s="606"/>
      <c r="Y20" s="607"/>
      <c r="Z20" s="665">
        <v>0.3</v>
      </c>
      <c r="AA20" s="665"/>
      <c r="AB20" s="665"/>
      <c r="AC20" s="665"/>
      <c r="AD20" s="666" t="s">
        <v>169</v>
      </c>
      <c r="AE20" s="666"/>
      <c r="AF20" s="666"/>
      <c r="AG20" s="666"/>
      <c r="AH20" s="666"/>
      <c r="AI20" s="666"/>
      <c r="AJ20" s="666"/>
      <c r="AK20" s="666"/>
      <c r="AL20" s="608" t="s">
        <v>169</v>
      </c>
      <c r="AM20" s="609"/>
      <c r="AN20" s="609"/>
      <c r="AO20" s="667"/>
      <c r="AP20" s="600" t="s">
        <v>271</v>
      </c>
      <c r="AQ20" s="601"/>
      <c r="AR20" s="601"/>
      <c r="AS20" s="601"/>
      <c r="AT20" s="601"/>
      <c r="AU20" s="601"/>
      <c r="AV20" s="601"/>
      <c r="AW20" s="601"/>
      <c r="AX20" s="601"/>
      <c r="AY20" s="601"/>
      <c r="AZ20" s="601"/>
      <c r="BA20" s="601"/>
      <c r="BB20" s="601"/>
      <c r="BC20" s="601"/>
      <c r="BD20" s="601"/>
      <c r="BE20" s="601"/>
      <c r="BF20" s="602"/>
      <c r="BG20" s="603">
        <v>2296083</v>
      </c>
      <c r="BH20" s="606"/>
      <c r="BI20" s="606"/>
      <c r="BJ20" s="606"/>
      <c r="BK20" s="606"/>
      <c r="BL20" s="606"/>
      <c r="BM20" s="606"/>
      <c r="BN20" s="607"/>
      <c r="BO20" s="665">
        <v>7.5</v>
      </c>
      <c r="BP20" s="665"/>
      <c r="BQ20" s="665"/>
      <c r="BR20" s="665"/>
      <c r="BS20" s="611" t="s">
        <v>169</v>
      </c>
      <c r="BT20" s="606"/>
      <c r="BU20" s="606"/>
      <c r="BV20" s="606"/>
      <c r="BW20" s="606"/>
      <c r="BX20" s="606"/>
      <c r="BY20" s="606"/>
      <c r="BZ20" s="606"/>
      <c r="CA20" s="606"/>
      <c r="CB20" s="646"/>
      <c r="CD20" s="647" t="s">
        <v>272</v>
      </c>
      <c r="CE20" s="644"/>
      <c r="CF20" s="644"/>
      <c r="CG20" s="644"/>
      <c r="CH20" s="644"/>
      <c r="CI20" s="644"/>
      <c r="CJ20" s="644"/>
      <c r="CK20" s="644"/>
      <c r="CL20" s="644"/>
      <c r="CM20" s="644"/>
      <c r="CN20" s="644"/>
      <c r="CO20" s="644"/>
      <c r="CP20" s="644"/>
      <c r="CQ20" s="645"/>
      <c r="CR20" s="603">
        <v>65584684</v>
      </c>
      <c r="CS20" s="606"/>
      <c r="CT20" s="606"/>
      <c r="CU20" s="606"/>
      <c r="CV20" s="606"/>
      <c r="CW20" s="606"/>
      <c r="CX20" s="606"/>
      <c r="CY20" s="607"/>
      <c r="CZ20" s="665">
        <v>100</v>
      </c>
      <c r="DA20" s="665"/>
      <c r="DB20" s="665"/>
      <c r="DC20" s="665"/>
      <c r="DD20" s="611">
        <v>8326828</v>
      </c>
      <c r="DE20" s="606"/>
      <c r="DF20" s="606"/>
      <c r="DG20" s="606"/>
      <c r="DH20" s="606"/>
      <c r="DI20" s="606"/>
      <c r="DJ20" s="606"/>
      <c r="DK20" s="606"/>
      <c r="DL20" s="606"/>
      <c r="DM20" s="606"/>
      <c r="DN20" s="606"/>
      <c r="DO20" s="606"/>
      <c r="DP20" s="607"/>
      <c r="DQ20" s="611">
        <v>39094967</v>
      </c>
      <c r="DR20" s="606"/>
      <c r="DS20" s="606"/>
      <c r="DT20" s="606"/>
      <c r="DU20" s="606"/>
      <c r="DV20" s="606"/>
      <c r="DW20" s="606"/>
      <c r="DX20" s="606"/>
      <c r="DY20" s="606"/>
      <c r="DZ20" s="606"/>
      <c r="EA20" s="606"/>
      <c r="EB20" s="606"/>
      <c r="EC20" s="646"/>
    </row>
    <row r="21" spans="2:133" ht="11.25" customHeight="1" x14ac:dyDescent="0.15">
      <c r="B21" s="600" t="s">
        <v>273</v>
      </c>
      <c r="C21" s="601"/>
      <c r="D21" s="601"/>
      <c r="E21" s="601"/>
      <c r="F21" s="601"/>
      <c r="G21" s="601"/>
      <c r="H21" s="601"/>
      <c r="I21" s="601"/>
      <c r="J21" s="601"/>
      <c r="K21" s="601"/>
      <c r="L21" s="601"/>
      <c r="M21" s="601"/>
      <c r="N21" s="601"/>
      <c r="O21" s="601"/>
      <c r="P21" s="601"/>
      <c r="Q21" s="602"/>
      <c r="R21" s="603">
        <v>155</v>
      </c>
      <c r="S21" s="606"/>
      <c r="T21" s="606"/>
      <c r="U21" s="606"/>
      <c r="V21" s="606"/>
      <c r="W21" s="606"/>
      <c r="X21" s="606"/>
      <c r="Y21" s="607"/>
      <c r="Z21" s="665">
        <v>0</v>
      </c>
      <c r="AA21" s="665"/>
      <c r="AB21" s="665"/>
      <c r="AC21" s="665"/>
      <c r="AD21" s="666" t="s">
        <v>228</v>
      </c>
      <c r="AE21" s="666"/>
      <c r="AF21" s="666"/>
      <c r="AG21" s="666"/>
      <c r="AH21" s="666"/>
      <c r="AI21" s="666"/>
      <c r="AJ21" s="666"/>
      <c r="AK21" s="666"/>
      <c r="AL21" s="608" t="s">
        <v>169</v>
      </c>
      <c r="AM21" s="609"/>
      <c r="AN21" s="609"/>
      <c r="AO21" s="667"/>
      <c r="AP21" s="711" t="s">
        <v>274</v>
      </c>
      <c r="AQ21" s="718"/>
      <c r="AR21" s="718"/>
      <c r="AS21" s="718"/>
      <c r="AT21" s="718"/>
      <c r="AU21" s="718"/>
      <c r="AV21" s="718"/>
      <c r="AW21" s="718"/>
      <c r="AX21" s="718"/>
      <c r="AY21" s="718"/>
      <c r="AZ21" s="718"/>
      <c r="BA21" s="718"/>
      <c r="BB21" s="718"/>
      <c r="BC21" s="718"/>
      <c r="BD21" s="718"/>
      <c r="BE21" s="718"/>
      <c r="BF21" s="713"/>
      <c r="BG21" s="603" t="s">
        <v>228</v>
      </c>
      <c r="BH21" s="606"/>
      <c r="BI21" s="606"/>
      <c r="BJ21" s="606"/>
      <c r="BK21" s="606"/>
      <c r="BL21" s="606"/>
      <c r="BM21" s="606"/>
      <c r="BN21" s="607"/>
      <c r="BO21" s="665" t="s">
        <v>169</v>
      </c>
      <c r="BP21" s="665"/>
      <c r="BQ21" s="665"/>
      <c r="BR21" s="665"/>
      <c r="BS21" s="611" t="s">
        <v>169</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275</v>
      </c>
      <c r="C22" s="601"/>
      <c r="D22" s="601"/>
      <c r="E22" s="601"/>
      <c r="F22" s="601"/>
      <c r="G22" s="601"/>
      <c r="H22" s="601"/>
      <c r="I22" s="601"/>
      <c r="J22" s="601"/>
      <c r="K22" s="601"/>
      <c r="L22" s="601"/>
      <c r="M22" s="601"/>
      <c r="N22" s="601"/>
      <c r="O22" s="601"/>
      <c r="P22" s="601"/>
      <c r="Q22" s="602"/>
      <c r="R22" s="603">
        <v>36467277</v>
      </c>
      <c r="S22" s="606"/>
      <c r="T22" s="606"/>
      <c r="U22" s="606"/>
      <c r="V22" s="606"/>
      <c r="W22" s="606"/>
      <c r="X22" s="606"/>
      <c r="Y22" s="607"/>
      <c r="Z22" s="665">
        <v>53</v>
      </c>
      <c r="AA22" s="665"/>
      <c r="AB22" s="665"/>
      <c r="AC22" s="665"/>
      <c r="AD22" s="666">
        <v>33984131</v>
      </c>
      <c r="AE22" s="666"/>
      <c r="AF22" s="666"/>
      <c r="AG22" s="666"/>
      <c r="AH22" s="666"/>
      <c r="AI22" s="666"/>
      <c r="AJ22" s="666"/>
      <c r="AK22" s="666"/>
      <c r="AL22" s="608">
        <v>99.1</v>
      </c>
      <c r="AM22" s="609"/>
      <c r="AN22" s="609"/>
      <c r="AO22" s="667"/>
      <c r="AP22" s="711" t="s">
        <v>276</v>
      </c>
      <c r="AQ22" s="718"/>
      <c r="AR22" s="718"/>
      <c r="AS22" s="718"/>
      <c r="AT22" s="718"/>
      <c r="AU22" s="718"/>
      <c r="AV22" s="718"/>
      <c r="AW22" s="718"/>
      <c r="AX22" s="718"/>
      <c r="AY22" s="718"/>
      <c r="AZ22" s="718"/>
      <c r="BA22" s="718"/>
      <c r="BB22" s="718"/>
      <c r="BC22" s="718"/>
      <c r="BD22" s="718"/>
      <c r="BE22" s="718"/>
      <c r="BF22" s="713"/>
      <c r="BG22" s="603" t="s">
        <v>169</v>
      </c>
      <c r="BH22" s="606"/>
      <c r="BI22" s="606"/>
      <c r="BJ22" s="606"/>
      <c r="BK22" s="606"/>
      <c r="BL22" s="606"/>
      <c r="BM22" s="606"/>
      <c r="BN22" s="607"/>
      <c r="BO22" s="665" t="s">
        <v>169</v>
      </c>
      <c r="BP22" s="665"/>
      <c r="BQ22" s="665"/>
      <c r="BR22" s="665"/>
      <c r="BS22" s="611" t="s">
        <v>169</v>
      </c>
      <c r="BT22" s="606"/>
      <c r="BU22" s="606"/>
      <c r="BV22" s="606"/>
      <c r="BW22" s="606"/>
      <c r="BX22" s="606"/>
      <c r="BY22" s="606"/>
      <c r="BZ22" s="606"/>
      <c r="CA22" s="606"/>
      <c r="CB22" s="646"/>
      <c r="CD22" s="720" t="s">
        <v>277</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278</v>
      </c>
      <c r="C23" s="601"/>
      <c r="D23" s="601"/>
      <c r="E23" s="601"/>
      <c r="F23" s="601"/>
      <c r="G23" s="601"/>
      <c r="H23" s="601"/>
      <c r="I23" s="601"/>
      <c r="J23" s="601"/>
      <c r="K23" s="601"/>
      <c r="L23" s="601"/>
      <c r="M23" s="601"/>
      <c r="N23" s="601"/>
      <c r="O23" s="601"/>
      <c r="P23" s="601"/>
      <c r="Q23" s="602"/>
      <c r="R23" s="603">
        <v>20702</v>
      </c>
      <c r="S23" s="606"/>
      <c r="T23" s="606"/>
      <c r="U23" s="606"/>
      <c r="V23" s="606"/>
      <c r="W23" s="606"/>
      <c r="X23" s="606"/>
      <c r="Y23" s="607"/>
      <c r="Z23" s="665">
        <v>0</v>
      </c>
      <c r="AA23" s="665"/>
      <c r="AB23" s="665"/>
      <c r="AC23" s="665"/>
      <c r="AD23" s="666">
        <v>20702</v>
      </c>
      <c r="AE23" s="666"/>
      <c r="AF23" s="666"/>
      <c r="AG23" s="666"/>
      <c r="AH23" s="666"/>
      <c r="AI23" s="666"/>
      <c r="AJ23" s="666"/>
      <c r="AK23" s="666"/>
      <c r="AL23" s="608">
        <v>0.1</v>
      </c>
      <c r="AM23" s="609"/>
      <c r="AN23" s="609"/>
      <c r="AO23" s="667"/>
      <c r="AP23" s="711" t="s">
        <v>279</v>
      </c>
      <c r="AQ23" s="718"/>
      <c r="AR23" s="718"/>
      <c r="AS23" s="718"/>
      <c r="AT23" s="718"/>
      <c r="AU23" s="718"/>
      <c r="AV23" s="718"/>
      <c r="AW23" s="718"/>
      <c r="AX23" s="718"/>
      <c r="AY23" s="718"/>
      <c r="AZ23" s="718"/>
      <c r="BA23" s="718"/>
      <c r="BB23" s="718"/>
      <c r="BC23" s="718"/>
      <c r="BD23" s="718"/>
      <c r="BE23" s="718"/>
      <c r="BF23" s="713"/>
      <c r="BG23" s="603">
        <v>2296083</v>
      </c>
      <c r="BH23" s="606"/>
      <c r="BI23" s="606"/>
      <c r="BJ23" s="606"/>
      <c r="BK23" s="606"/>
      <c r="BL23" s="606"/>
      <c r="BM23" s="606"/>
      <c r="BN23" s="607"/>
      <c r="BO23" s="665">
        <v>7.5</v>
      </c>
      <c r="BP23" s="665"/>
      <c r="BQ23" s="665"/>
      <c r="BR23" s="665"/>
      <c r="BS23" s="611" t="s">
        <v>228</v>
      </c>
      <c r="BT23" s="606"/>
      <c r="BU23" s="606"/>
      <c r="BV23" s="606"/>
      <c r="BW23" s="606"/>
      <c r="BX23" s="606"/>
      <c r="BY23" s="606"/>
      <c r="BZ23" s="606"/>
      <c r="CA23" s="606"/>
      <c r="CB23" s="646"/>
      <c r="CD23" s="720" t="s">
        <v>216</v>
      </c>
      <c r="CE23" s="721"/>
      <c r="CF23" s="721"/>
      <c r="CG23" s="721"/>
      <c r="CH23" s="721"/>
      <c r="CI23" s="721"/>
      <c r="CJ23" s="721"/>
      <c r="CK23" s="721"/>
      <c r="CL23" s="721"/>
      <c r="CM23" s="721"/>
      <c r="CN23" s="721"/>
      <c r="CO23" s="721"/>
      <c r="CP23" s="721"/>
      <c r="CQ23" s="722"/>
      <c r="CR23" s="720" t="s">
        <v>280</v>
      </c>
      <c r="CS23" s="721"/>
      <c r="CT23" s="721"/>
      <c r="CU23" s="721"/>
      <c r="CV23" s="721"/>
      <c r="CW23" s="721"/>
      <c r="CX23" s="721"/>
      <c r="CY23" s="722"/>
      <c r="CZ23" s="720" t="s">
        <v>281</v>
      </c>
      <c r="DA23" s="721"/>
      <c r="DB23" s="721"/>
      <c r="DC23" s="722"/>
      <c r="DD23" s="720" t="s">
        <v>282</v>
      </c>
      <c r="DE23" s="721"/>
      <c r="DF23" s="721"/>
      <c r="DG23" s="721"/>
      <c r="DH23" s="721"/>
      <c r="DI23" s="721"/>
      <c r="DJ23" s="721"/>
      <c r="DK23" s="722"/>
      <c r="DL23" s="729" t="s">
        <v>283</v>
      </c>
      <c r="DM23" s="730"/>
      <c r="DN23" s="730"/>
      <c r="DO23" s="730"/>
      <c r="DP23" s="730"/>
      <c r="DQ23" s="730"/>
      <c r="DR23" s="730"/>
      <c r="DS23" s="730"/>
      <c r="DT23" s="730"/>
      <c r="DU23" s="730"/>
      <c r="DV23" s="731"/>
      <c r="DW23" s="720" t="s">
        <v>284</v>
      </c>
      <c r="DX23" s="721"/>
      <c r="DY23" s="721"/>
      <c r="DZ23" s="721"/>
      <c r="EA23" s="721"/>
      <c r="EB23" s="721"/>
      <c r="EC23" s="722"/>
    </row>
    <row r="24" spans="2:133" ht="11.25" customHeight="1" x14ac:dyDescent="0.15">
      <c r="B24" s="600" t="s">
        <v>285</v>
      </c>
      <c r="C24" s="601"/>
      <c r="D24" s="601"/>
      <c r="E24" s="601"/>
      <c r="F24" s="601"/>
      <c r="G24" s="601"/>
      <c r="H24" s="601"/>
      <c r="I24" s="601"/>
      <c r="J24" s="601"/>
      <c r="K24" s="601"/>
      <c r="L24" s="601"/>
      <c r="M24" s="601"/>
      <c r="N24" s="601"/>
      <c r="O24" s="601"/>
      <c r="P24" s="601"/>
      <c r="Q24" s="602"/>
      <c r="R24" s="603">
        <v>546974</v>
      </c>
      <c r="S24" s="606"/>
      <c r="T24" s="606"/>
      <c r="U24" s="606"/>
      <c r="V24" s="606"/>
      <c r="W24" s="606"/>
      <c r="X24" s="606"/>
      <c r="Y24" s="607"/>
      <c r="Z24" s="665">
        <v>0.8</v>
      </c>
      <c r="AA24" s="665"/>
      <c r="AB24" s="665"/>
      <c r="AC24" s="665"/>
      <c r="AD24" s="666" t="s">
        <v>169</v>
      </c>
      <c r="AE24" s="666"/>
      <c r="AF24" s="666"/>
      <c r="AG24" s="666"/>
      <c r="AH24" s="666"/>
      <c r="AI24" s="666"/>
      <c r="AJ24" s="666"/>
      <c r="AK24" s="666"/>
      <c r="AL24" s="608" t="s">
        <v>169</v>
      </c>
      <c r="AM24" s="609"/>
      <c r="AN24" s="609"/>
      <c r="AO24" s="667"/>
      <c r="AP24" s="711" t="s">
        <v>286</v>
      </c>
      <c r="AQ24" s="718"/>
      <c r="AR24" s="718"/>
      <c r="AS24" s="718"/>
      <c r="AT24" s="718"/>
      <c r="AU24" s="718"/>
      <c r="AV24" s="718"/>
      <c r="AW24" s="718"/>
      <c r="AX24" s="718"/>
      <c r="AY24" s="718"/>
      <c r="AZ24" s="718"/>
      <c r="BA24" s="718"/>
      <c r="BB24" s="718"/>
      <c r="BC24" s="718"/>
      <c r="BD24" s="718"/>
      <c r="BE24" s="718"/>
      <c r="BF24" s="713"/>
      <c r="BG24" s="603" t="s">
        <v>169</v>
      </c>
      <c r="BH24" s="606"/>
      <c r="BI24" s="606"/>
      <c r="BJ24" s="606"/>
      <c r="BK24" s="606"/>
      <c r="BL24" s="606"/>
      <c r="BM24" s="606"/>
      <c r="BN24" s="607"/>
      <c r="BO24" s="665" t="s">
        <v>169</v>
      </c>
      <c r="BP24" s="665"/>
      <c r="BQ24" s="665"/>
      <c r="BR24" s="665"/>
      <c r="BS24" s="611" t="s">
        <v>169</v>
      </c>
      <c r="BT24" s="606"/>
      <c r="BU24" s="606"/>
      <c r="BV24" s="606"/>
      <c r="BW24" s="606"/>
      <c r="BX24" s="606"/>
      <c r="BY24" s="606"/>
      <c r="BZ24" s="606"/>
      <c r="CA24" s="606"/>
      <c r="CB24" s="646"/>
      <c r="CD24" s="674" t="s">
        <v>287</v>
      </c>
      <c r="CE24" s="675"/>
      <c r="CF24" s="675"/>
      <c r="CG24" s="675"/>
      <c r="CH24" s="675"/>
      <c r="CI24" s="675"/>
      <c r="CJ24" s="675"/>
      <c r="CK24" s="675"/>
      <c r="CL24" s="675"/>
      <c r="CM24" s="675"/>
      <c r="CN24" s="675"/>
      <c r="CO24" s="675"/>
      <c r="CP24" s="675"/>
      <c r="CQ24" s="676"/>
      <c r="CR24" s="668">
        <v>30806511</v>
      </c>
      <c r="CS24" s="669"/>
      <c r="CT24" s="669"/>
      <c r="CU24" s="669"/>
      <c r="CV24" s="669"/>
      <c r="CW24" s="669"/>
      <c r="CX24" s="669"/>
      <c r="CY24" s="715"/>
      <c r="CZ24" s="716">
        <v>47</v>
      </c>
      <c r="DA24" s="685"/>
      <c r="DB24" s="685"/>
      <c r="DC24" s="719"/>
      <c r="DD24" s="714">
        <v>17108780</v>
      </c>
      <c r="DE24" s="669"/>
      <c r="DF24" s="669"/>
      <c r="DG24" s="669"/>
      <c r="DH24" s="669"/>
      <c r="DI24" s="669"/>
      <c r="DJ24" s="669"/>
      <c r="DK24" s="715"/>
      <c r="DL24" s="714">
        <v>17063044</v>
      </c>
      <c r="DM24" s="669"/>
      <c r="DN24" s="669"/>
      <c r="DO24" s="669"/>
      <c r="DP24" s="669"/>
      <c r="DQ24" s="669"/>
      <c r="DR24" s="669"/>
      <c r="DS24" s="669"/>
      <c r="DT24" s="669"/>
      <c r="DU24" s="669"/>
      <c r="DV24" s="715"/>
      <c r="DW24" s="716">
        <v>48.2</v>
      </c>
      <c r="DX24" s="685"/>
      <c r="DY24" s="685"/>
      <c r="DZ24" s="685"/>
      <c r="EA24" s="685"/>
      <c r="EB24" s="685"/>
      <c r="EC24" s="717"/>
    </row>
    <row r="25" spans="2:133" ht="11.25" customHeight="1" x14ac:dyDescent="0.15">
      <c r="B25" s="600" t="s">
        <v>288</v>
      </c>
      <c r="C25" s="601"/>
      <c r="D25" s="601"/>
      <c r="E25" s="601"/>
      <c r="F25" s="601"/>
      <c r="G25" s="601"/>
      <c r="H25" s="601"/>
      <c r="I25" s="601"/>
      <c r="J25" s="601"/>
      <c r="K25" s="601"/>
      <c r="L25" s="601"/>
      <c r="M25" s="601"/>
      <c r="N25" s="601"/>
      <c r="O25" s="601"/>
      <c r="P25" s="601"/>
      <c r="Q25" s="602"/>
      <c r="R25" s="603">
        <v>760512</v>
      </c>
      <c r="S25" s="606"/>
      <c r="T25" s="606"/>
      <c r="U25" s="606"/>
      <c r="V25" s="606"/>
      <c r="W25" s="606"/>
      <c r="X25" s="606"/>
      <c r="Y25" s="607"/>
      <c r="Z25" s="665">
        <v>1.1000000000000001</v>
      </c>
      <c r="AA25" s="665"/>
      <c r="AB25" s="665"/>
      <c r="AC25" s="665"/>
      <c r="AD25" s="666">
        <v>154328</v>
      </c>
      <c r="AE25" s="666"/>
      <c r="AF25" s="666"/>
      <c r="AG25" s="666"/>
      <c r="AH25" s="666"/>
      <c r="AI25" s="666"/>
      <c r="AJ25" s="666"/>
      <c r="AK25" s="666"/>
      <c r="AL25" s="608">
        <v>0.5</v>
      </c>
      <c r="AM25" s="609"/>
      <c r="AN25" s="609"/>
      <c r="AO25" s="667"/>
      <c r="AP25" s="711" t="s">
        <v>289</v>
      </c>
      <c r="AQ25" s="718"/>
      <c r="AR25" s="718"/>
      <c r="AS25" s="718"/>
      <c r="AT25" s="718"/>
      <c r="AU25" s="718"/>
      <c r="AV25" s="718"/>
      <c r="AW25" s="718"/>
      <c r="AX25" s="718"/>
      <c r="AY25" s="718"/>
      <c r="AZ25" s="718"/>
      <c r="BA25" s="718"/>
      <c r="BB25" s="718"/>
      <c r="BC25" s="718"/>
      <c r="BD25" s="718"/>
      <c r="BE25" s="718"/>
      <c r="BF25" s="713"/>
      <c r="BG25" s="603" t="s">
        <v>169</v>
      </c>
      <c r="BH25" s="606"/>
      <c r="BI25" s="606"/>
      <c r="BJ25" s="606"/>
      <c r="BK25" s="606"/>
      <c r="BL25" s="606"/>
      <c r="BM25" s="606"/>
      <c r="BN25" s="607"/>
      <c r="BO25" s="665" t="s">
        <v>228</v>
      </c>
      <c r="BP25" s="665"/>
      <c r="BQ25" s="665"/>
      <c r="BR25" s="665"/>
      <c r="BS25" s="611" t="s">
        <v>169</v>
      </c>
      <c r="BT25" s="606"/>
      <c r="BU25" s="606"/>
      <c r="BV25" s="606"/>
      <c r="BW25" s="606"/>
      <c r="BX25" s="606"/>
      <c r="BY25" s="606"/>
      <c r="BZ25" s="606"/>
      <c r="CA25" s="606"/>
      <c r="CB25" s="646"/>
      <c r="CD25" s="647" t="s">
        <v>290</v>
      </c>
      <c r="CE25" s="644"/>
      <c r="CF25" s="644"/>
      <c r="CG25" s="644"/>
      <c r="CH25" s="644"/>
      <c r="CI25" s="644"/>
      <c r="CJ25" s="644"/>
      <c r="CK25" s="644"/>
      <c r="CL25" s="644"/>
      <c r="CM25" s="644"/>
      <c r="CN25" s="644"/>
      <c r="CO25" s="644"/>
      <c r="CP25" s="644"/>
      <c r="CQ25" s="645"/>
      <c r="CR25" s="603">
        <v>9665395</v>
      </c>
      <c r="CS25" s="604"/>
      <c r="CT25" s="604"/>
      <c r="CU25" s="604"/>
      <c r="CV25" s="604"/>
      <c r="CW25" s="604"/>
      <c r="CX25" s="604"/>
      <c r="CY25" s="605"/>
      <c r="CZ25" s="608">
        <v>14.7</v>
      </c>
      <c r="DA25" s="637"/>
      <c r="DB25" s="637"/>
      <c r="DC25" s="638"/>
      <c r="DD25" s="611">
        <v>8736732</v>
      </c>
      <c r="DE25" s="604"/>
      <c r="DF25" s="604"/>
      <c r="DG25" s="604"/>
      <c r="DH25" s="604"/>
      <c r="DI25" s="604"/>
      <c r="DJ25" s="604"/>
      <c r="DK25" s="605"/>
      <c r="DL25" s="611">
        <v>8691297</v>
      </c>
      <c r="DM25" s="604"/>
      <c r="DN25" s="604"/>
      <c r="DO25" s="604"/>
      <c r="DP25" s="604"/>
      <c r="DQ25" s="604"/>
      <c r="DR25" s="604"/>
      <c r="DS25" s="604"/>
      <c r="DT25" s="604"/>
      <c r="DU25" s="604"/>
      <c r="DV25" s="605"/>
      <c r="DW25" s="608">
        <v>24.6</v>
      </c>
      <c r="DX25" s="637"/>
      <c r="DY25" s="637"/>
      <c r="DZ25" s="637"/>
      <c r="EA25" s="637"/>
      <c r="EB25" s="637"/>
      <c r="EC25" s="639"/>
    </row>
    <row r="26" spans="2:133" ht="11.25" customHeight="1" x14ac:dyDescent="0.15">
      <c r="B26" s="600" t="s">
        <v>291</v>
      </c>
      <c r="C26" s="601"/>
      <c r="D26" s="601"/>
      <c r="E26" s="601"/>
      <c r="F26" s="601"/>
      <c r="G26" s="601"/>
      <c r="H26" s="601"/>
      <c r="I26" s="601"/>
      <c r="J26" s="601"/>
      <c r="K26" s="601"/>
      <c r="L26" s="601"/>
      <c r="M26" s="601"/>
      <c r="N26" s="601"/>
      <c r="O26" s="601"/>
      <c r="P26" s="601"/>
      <c r="Q26" s="602"/>
      <c r="R26" s="603">
        <v>729035</v>
      </c>
      <c r="S26" s="606"/>
      <c r="T26" s="606"/>
      <c r="U26" s="606"/>
      <c r="V26" s="606"/>
      <c r="W26" s="606"/>
      <c r="X26" s="606"/>
      <c r="Y26" s="607"/>
      <c r="Z26" s="665">
        <v>1.1000000000000001</v>
      </c>
      <c r="AA26" s="665"/>
      <c r="AB26" s="665"/>
      <c r="AC26" s="665"/>
      <c r="AD26" s="666" t="s">
        <v>169</v>
      </c>
      <c r="AE26" s="666"/>
      <c r="AF26" s="666"/>
      <c r="AG26" s="666"/>
      <c r="AH26" s="666"/>
      <c r="AI26" s="666"/>
      <c r="AJ26" s="666"/>
      <c r="AK26" s="666"/>
      <c r="AL26" s="608" t="s">
        <v>169</v>
      </c>
      <c r="AM26" s="609"/>
      <c r="AN26" s="609"/>
      <c r="AO26" s="667"/>
      <c r="AP26" s="711" t="s">
        <v>292</v>
      </c>
      <c r="AQ26" s="712"/>
      <c r="AR26" s="712"/>
      <c r="AS26" s="712"/>
      <c r="AT26" s="712"/>
      <c r="AU26" s="712"/>
      <c r="AV26" s="712"/>
      <c r="AW26" s="712"/>
      <c r="AX26" s="712"/>
      <c r="AY26" s="712"/>
      <c r="AZ26" s="712"/>
      <c r="BA26" s="712"/>
      <c r="BB26" s="712"/>
      <c r="BC26" s="712"/>
      <c r="BD26" s="712"/>
      <c r="BE26" s="712"/>
      <c r="BF26" s="713"/>
      <c r="BG26" s="603" t="s">
        <v>169</v>
      </c>
      <c r="BH26" s="606"/>
      <c r="BI26" s="606"/>
      <c r="BJ26" s="606"/>
      <c r="BK26" s="606"/>
      <c r="BL26" s="606"/>
      <c r="BM26" s="606"/>
      <c r="BN26" s="607"/>
      <c r="BO26" s="665" t="s">
        <v>169</v>
      </c>
      <c r="BP26" s="665"/>
      <c r="BQ26" s="665"/>
      <c r="BR26" s="665"/>
      <c r="BS26" s="611" t="s">
        <v>228</v>
      </c>
      <c r="BT26" s="606"/>
      <c r="BU26" s="606"/>
      <c r="BV26" s="606"/>
      <c r="BW26" s="606"/>
      <c r="BX26" s="606"/>
      <c r="BY26" s="606"/>
      <c r="BZ26" s="606"/>
      <c r="CA26" s="606"/>
      <c r="CB26" s="646"/>
      <c r="CD26" s="647" t="s">
        <v>293</v>
      </c>
      <c r="CE26" s="644"/>
      <c r="CF26" s="644"/>
      <c r="CG26" s="644"/>
      <c r="CH26" s="644"/>
      <c r="CI26" s="644"/>
      <c r="CJ26" s="644"/>
      <c r="CK26" s="644"/>
      <c r="CL26" s="644"/>
      <c r="CM26" s="644"/>
      <c r="CN26" s="644"/>
      <c r="CO26" s="644"/>
      <c r="CP26" s="644"/>
      <c r="CQ26" s="645"/>
      <c r="CR26" s="603">
        <v>6637752</v>
      </c>
      <c r="CS26" s="606"/>
      <c r="CT26" s="606"/>
      <c r="CU26" s="606"/>
      <c r="CV26" s="606"/>
      <c r="CW26" s="606"/>
      <c r="CX26" s="606"/>
      <c r="CY26" s="607"/>
      <c r="CZ26" s="608">
        <v>10.1</v>
      </c>
      <c r="DA26" s="637"/>
      <c r="DB26" s="637"/>
      <c r="DC26" s="638"/>
      <c r="DD26" s="611">
        <v>6115026</v>
      </c>
      <c r="DE26" s="606"/>
      <c r="DF26" s="606"/>
      <c r="DG26" s="606"/>
      <c r="DH26" s="606"/>
      <c r="DI26" s="606"/>
      <c r="DJ26" s="606"/>
      <c r="DK26" s="607"/>
      <c r="DL26" s="611" t="s">
        <v>249</v>
      </c>
      <c r="DM26" s="606"/>
      <c r="DN26" s="606"/>
      <c r="DO26" s="606"/>
      <c r="DP26" s="606"/>
      <c r="DQ26" s="606"/>
      <c r="DR26" s="606"/>
      <c r="DS26" s="606"/>
      <c r="DT26" s="606"/>
      <c r="DU26" s="606"/>
      <c r="DV26" s="607"/>
      <c r="DW26" s="608" t="s">
        <v>169</v>
      </c>
      <c r="DX26" s="637"/>
      <c r="DY26" s="637"/>
      <c r="DZ26" s="637"/>
      <c r="EA26" s="637"/>
      <c r="EB26" s="637"/>
      <c r="EC26" s="639"/>
    </row>
    <row r="27" spans="2:133" ht="11.25" customHeight="1" x14ac:dyDescent="0.15">
      <c r="B27" s="600" t="s">
        <v>294</v>
      </c>
      <c r="C27" s="601"/>
      <c r="D27" s="601"/>
      <c r="E27" s="601"/>
      <c r="F27" s="601"/>
      <c r="G27" s="601"/>
      <c r="H27" s="601"/>
      <c r="I27" s="601"/>
      <c r="J27" s="601"/>
      <c r="K27" s="601"/>
      <c r="L27" s="601"/>
      <c r="M27" s="601"/>
      <c r="N27" s="601"/>
      <c r="O27" s="601"/>
      <c r="P27" s="601"/>
      <c r="Q27" s="602"/>
      <c r="R27" s="603">
        <v>11808589</v>
      </c>
      <c r="S27" s="606"/>
      <c r="T27" s="606"/>
      <c r="U27" s="606"/>
      <c r="V27" s="606"/>
      <c r="W27" s="606"/>
      <c r="X27" s="606"/>
      <c r="Y27" s="607"/>
      <c r="Z27" s="665">
        <v>17.2</v>
      </c>
      <c r="AA27" s="665"/>
      <c r="AB27" s="665"/>
      <c r="AC27" s="665"/>
      <c r="AD27" s="666" t="s">
        <v>249</v>
      </c>
      <c r="AE27" s="666"/>
      <c r="AF27" s="666"/>
      <c r="AG27" s="666"/>
      <c r="AH27" s="666"/>
      <c r="AI27" s="666"/>
      <c r="AJ27" s="666"/>
      <c r="AK27" s="666"/>
      <c r="AL27" s="608" t="s">
        <v>169</v>
      </c>
      <c r="AM27" s="609"/>
      <c r="AN27" s="609"/>
      <c r="AO27" s="667"/>
      <c r="AP27" s="600" t="s">
        <v>295</v>
      </c>
      <c r="AQ27" s="601"/>
      <c r="AR27" s="601"/>
      <c r="AS27" s="601"/>
      <c r="AT27" s="601"/>
      <c r="AU27" s="601"/>
      <c r="AV27" s="601"/>
      <c r="AW27" s="601"/>
      <c r="AX27" s="601"/>
      <c r="AY27" s="601"/>
      <c r="AZ27" s="601"/>
      <c r="BA27" s="601"/>
      <c r="BB27" s="601"/>
      <c r="BC27" s="601"/>
      <c r="BD27" s="601"/>
      <c r="BE27" s="601"/>
      <c r="BF27" s="602"/>
      <c r="BG27" s="603">
        <v>30650501</v>
      </c>
      <c r="BH27" s="606"/>
      <c r="BI27" s="606"/>
      <c r="BJ27" s="606"/>
      <c r="BK27" s="606"/>
      <c r="BL27" s="606"/>
      <c r="BM27" s="606"/>
      <c r="BN27" s="607"/>
      <c r="BO27" s="665">
        <v>100</v>
      </c>
      <c r="BP27" s="665"/>
      <c r="BQ27" s="665"/>
      <c r="BR27" s="665"/>
      <c r="BS27" s="611">
        <v>341746</v>
      </c>
      <c r="BT27" s="606"/>
      <c r="BU27" s="606"/>
      <c r="BV27" s="606"/>
      <c r="BW27" s="606"/>
      <c r="BX27" s="606"/>
      <c r="BY27" s="606"/>
      <c r="BZ27" s="606"/>
      <c r="CA27" s="606"/>
      <c r="CB27" s="646"/>
      <c r="CD27" s="647" t="s">
        <v>296</v>
      </c>
      <c r="CE27" s="644"/>
      <c r="CF27" s="644"/>
      <c r="CG27" s="644"/>
      <c r="CH27" s="644"/>
      <c r="CI27" s="644"/>
      <c r="CJ27" s="644"/>
      <c r="CK27" s="644"/>
      <c r="CL27" s="644"/>
      <c r="CM27" s="644"/>
      <c r="CN27" s="644"/>
      <c r="CO27" s="644"/>
      <c r="CP27" s="644"/>
      <c r="CQ27" s="645"/>
      <c r="CR27" s="603">
        <v>18009301</v>
      </c>
      <c r="CS27" s="604"/>
      <c r="CT27" s="604"/>
      <c r="CU27" s="604"/>
      <c r="CV27" s="604"/>
      <c r="CW27" s="604"/>
      <c r="CX27" s="604"/>
      <c r="CY27" s="605"/>
      <c r="CZ27" s="608">
        <v>27.5</v>
      </c>
      <c r="DA27" s="637"/>
      <c r="DB27" s="637"/>
      <c r="DC27" s="638"/>
      <c r="DD27" s="611">
        <v>5284602</v>
      </c>
      <c r="DE27" s="604"/>
      <c r="DF27" s="604"/>
      <c r="DG27" s="604"/>
      <c r="DH27" s="604"/>
      <c r="DI27" s="604"/>
      <c r="DJ27" s="604"/>
      <c r="DK27" s="605"/>
      <c r="DL27" s="611">
        <v>5284301</v>
      </c>
      <c r="DM27" s="604"/>
      <c r="DN27" s="604"/>
      <c r="DO27" s="604"/>
      <c r="DP27" s="604"/>
      <c r="DQ27" s="604"/>
      <c r="DR27" s="604"/>
      <c r="DS27" s="604"/>
      <c r="DT27" s="604"/>
      <c r="DU27" s="604"/>
      <c r="DV27" s="605"/>
      <c r="DW27" s="608">
        <v>14.9</v>
      </c>
      <c r="DX27" s="637"/>
      <c r="DY27" s="637"/>
      <c r="DZ27" s="637"/>
      <c r="EA27" s="637"/>
      <c r="EB27" s="637"/>
      <c r="EC27" s="639"/>
    </row>
    <row r="28" spans="2:133" ht="11.25" customHeight="1" x14ac:dyDescent="0.15">
      <c r="B28" s="708" t="s">
        <v>297</v>
      </c>
      <c r="C28" s="709"/>
      <c r="D28" s="709"/>
      <c r="E28" s="709"/>
      <c r="F28" s="709"/>
      <c r="G28" s="709"/>
      <c r="H28" s="709"/>
      <c r="I28" s="709"/>
      <c r="J28" s="709"/>
      <c r="K28" s="709"/>
      <c r="L28" s="709"/>
      <c r="M28" s="709"/>
      <c r="N28" s="709"/>
      <c r="O28" s="709"/>
      <c r="P28" s="709"/>
      <c r="Q28" s="710"/>
      <c r="R28" s="603" t="s">
        <v>169</v>
      </c>
      <c r="S28" s="606"/>
      <c r="T28" s="606"/>
      <c r="U28" s="606"/>
      <c r="V28" s="606"/>
      <c r="W28" s="606"/>
      <c r="X28" s="606"/>
      <c r="Y28" s="607"/>
      <c r="Z28" s="665" t="s">
        <v>169</v>
      </c>
      <c r="AA28" s="665"/>
      <c r="AB28" s="665"/>
      <c r="AC28" s="665"/>
      <c r="AD28" s="666" t="s">
        <v>169</v>
      </c>
      <c r="AE28" s="666"/>
      <c r="AF28" s="666"/>
      <c r="AG28" s="666"/>
      <c r="AH28" s="666"/>
      <c r="AI28" s="666"/>
      <c r="AJ28" s="666"/>
      <c r="AK28" s="666"/>
      <c r="AL28" s="608" t="s">
        <v>169</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298</v>
      </c>
      <c r="CE28" s="644"/>
      <c r="CF28" s="644"/>
      <c r="CG28" s="644"/>
      <c r="CH28" s="644"/>
      <c r="CI28" s="644"/>
      <c r="CJ28" s="644"/>
      <c r="CK28" s="644"/>
      <c r="CL28" s="644"/>
      <c r="CM28" s="644"/>
      <c r="CN28" s="644"/>
      <c r="CO28" s="644"/>
      <c r="CP28" s="644"/>
      <c r="CQ28" s="645"/>
      <c r="CR28" s="603">
        <v>3131815</v>
      </c>
      <c r="CS28" s="606"/>
      <c r="CT28" s="606"/>
      <c r="CU28" s="606"/>
      <c r="CV28" s="606"/>
      <c r="CW28" s="606"/>
      <c r="CX28" s="606"/>
      <c r="CY28" s="607"/>
      <c r="CZ28" s="608">
        <v>4.8</v>
      </c>
      <c r="DA28" s="637"/>
      <c r="DB28" s="637"/>
      <c r="DC28" s="638"/>
      <c r="DD28" s="611">
        <v>3087446</v>
      </c>
      <c r="DE28" s="606"/>
      <c r="DF28" s="606"/>
      <c r="DG28" s="606"/>
      <c r="DH28" s="606"/>
      <c r="DI28" s="606"/>
      <c r="DJ28" s="606"/>
      <c r="DK28" s="607"/>
      <c r="DL28" s="611">
        <v>3087446</v>
      </c>
      <c r="DM28" s="606"/>
      <c r="DN28" s="606"/>
      <c r="DO28" s="606"/>
      <c r="DP28" s="606"/>
      <c r="DQ28" s="606"/>
      <c r="DR28" s="606"/>
      <c r="DS28" s="606"/>
      <c r="DT28" s="606"/>
      <c r="DU28" s="606"/>
      <c r="DV28" s="607"/>
      <c r="DW28" s="608">
        <v>8.6999999999999993</v>
      </c>
      <c r="DX28" s="637"/>
      <c r="DY28" s="637"/>
      <c r="DZ28" s="637"/>
      <c r="EA28" s="637"/>
      <c r="EB28" s="637"/>
      <c r="EC28" s="639"/>
    </row>
    <row r="29" spans="2:133" ht="11.25" customHeight="1" x14ac:dyDescent="0.15">
      <c r="B29" s="600" t="s">
        <v>299</v>
      </c>
      <c r="C29" s="601"/>
      <c r="D29" s="601"/>
      <c r="E29" s="601"/>
      <c r="F29" s="601"/>
      <c r="G29" s="601"/>
      <c r="H29" s="601"/>
      <c r="I29" s="601"/>
      <c r="J29" s="601"/>
      <c r="K29" s="601"/>
      <c r="L29" s="601"/>
      <c r="M29" s="601"/>
      <c r="N29" s="601"/>
      <c r="O29" s="601"/>
      <c r="P29" s="601"/>
      <c r="Q29" s="602"/>
      <c r="R29" s="603">
        <v>9419047</v>
      </c>
      <c r="S29" s="606"/>
      <c r="T29" s="606"/>
      <c r="U29" s="606"/>
      <c r="V29" s="606"/>
      <c r="W29" s="606"/>
      <c r="X29" s="606"/>
      <c r="Y29" s="607"/>
      <c r="Z29" s="665">
        <v>13.7</v>
      </c>
      <c r="AA29" s="665"/>
      <c r="AB29" s="665"/>
      <c r="AC29" s="665"/>
      <c r="AD29" s="666" t="s">
        <v>169</v>
      </c>
      <c r="AE29" s="666"/>
      <c r="AF29" s="666"/>
      <c r="AG29" s="666"/>
      <c r="AH29" s="666"/>
      <c r="AI29" s="666"/>
      <c r="AJ29" s="666"/>
      <c r="AK29" s="666"/>
      <c r="AL29" s="608" t="s">
        <v>228</v>
      </c>
      <c r="AM29" s="609"/>
      <c r="AN29" s="609"/>
      <c r="AO29" s="667"/>
      <c r="AP29" s="677" t="s">
        <v>216</v>
      </c>
      <c r="AQ29" s="678"/>
      <c r="AR29" s="678"/>
      <c r="AS29" s="678"/>
      <c r="AT29" s="678"/>
      <c r="AU29" s="678"/>
      <c r="AV29" s="678"/>
      <c r="AW29" s="678"/>
      <c r="AX29" s="678"/>
      <c r="AY29" s="678"/>
      <c r="AZ29" s="678"/>
      <c r="BA29" s="678"/>
      <c r="BB29" s="678"/>
      <c r="BC29" s="678"/>
      <c r="BD29" s="678"/>
      <c r="BE29" s="678"/>
      <c r="BF29" s="679"/>
      <c r="BG29" s="677" t="s">
        <v>300</v>
      </c>
      <c r="BH29" s="705"/>
      <c r="BI29" s="705"/>
      <c r="BJ29" s="705"/>
      <c r="BK29" s="705"/>
      <c r="BL29" s="705"/>
      <c r="BM29" s="705"/>
      <c r="BN29" s="705"/>
      <c r="BO29" s="705"/>
      <c r="BP29" s="705"/>
      <c r="BQ29" s="706"/>
      <c r="BR29" s="677" t="s">
        <v>301</v>
      </c>
      <c r="BS29" s="705"/>
      <c r="BT29" s="705"/>
      <c r="BU29" s="705"/>
      <c r="BV29" s="705"/>
      <c r="BW29" s="705"/>
      <c r="BX29" s="705"/>
      <c r="BY29" s="705"/>
      <c r="BZ29" s="705"/>
      <c r="CA29" s="705"/>
      <c r="CB29" s="706"/>
      <c r="CD29" s="687" t="s">
        <v>302</v>
      </c>
      <c r="CE29" s="688"/>
      <c r="CF29" s="647" t="s">
        <v>303</v>
      </c>
      <c r="CG29" s="644"/>
      <c r="CH29" s="644"/>
      <c r="CI29" s="644"/>
      <c r="CJ29" s="644"/>
      <c r="CK29" s="644"/>
      <c r="CL29" s="644"/>
      <c r="CM29" s="644"/>
      <c r="CN29" s="644"/>
      <c r="CO29" s="644"/>
      <c r="CP29" s="644"/>
      <c r="CQ29" s="645"/>
      <c r="CR29" s="603">
        <v>3131815</v>
      </c>
      <c r="CS29" s="604"/>
      <c r="CT29" s="604"/>
      <c r="CU29" s="604"/>
      <c r="CV29" s="604"/>
      <c r="CW29" s="604"/>
      <c r="CX29" s="604"/>
      <c r="CY29" s="605"/>
      <c r="CZ29" s="608">
        <v>4.8</v>
      </c>
      <c r="DA29" s="637"/>
      <c r="DB29" s="637"/>
      <c r="DC29" s="638"/>
      <c r="DD29" s="611">
        <v>3087446</v>
      </c>
      <c r="DE29" s="604"/>
      <c r="DF29" s="604"/>
      <c r="DG29" s="604"/>
      <c r="DH29" s="604"/>
      <c r="DI29" s="604"/>
      <c r="DJ29" s="604"/>
      <c r="DK29" s="605"/>
      <c r="DL29" s="611">
        <v>3087446</v>
      </c>
      <c r="DM29" s="604"/>
      <c r="DN29" s="604"/>
      <c r="DO29" s="604"/>
      <c r="DP29" s="604"/>
      <c r="DQ29" s="604"/>
      <c r="DR29" s="604"/>
      <c r="DS29" s="604"/>
      <c r="DT29" s="604"/>
      <c r="DU29" s="604"/>
      <c r="DV29" s="605"/>
      <c r="DW29" s="608">
        <v>8.6999999999999993</v>
      </c>
      <c r="DX29" s="637"/>
      <c r="DY29" s="637"/>
      <c r="DZ29" s="637"/>
      <c r="EA29" s="637"/>
      <c r="EB29" s="637"/>
      <c r="EC29" s="639"/>
    </row>
    <row r="30" spans="2:133" ht="11.25" customHeight="1" x14ac:dyDescent="0.15">
      <c r="B30" s="600" t="s">
        <v>304</v>
      </c>
      <c r="C30" s="601"/>
      <c r="D30" s="601"/>
      <c r="E30" s="601"/>
      <c r="F30" s="601"/>
      <c r="G30" s="601"/>
      <c r="H30" s="601"/>
      <c r="I30" s="601"/>
      <c r="J30" s="601"/>
      <c r="K30" s="601"/>
      <c r="L30" s="601"/>
      <c r="M30" s="601"/>
      <c r="N30" s="601"/>
      <c r="O30" s="601"/>
      <c r="P30" s="601"/>
      <c r="Q30" s="602"/>
      <c r="R30" s="603">
        <v>220354</v>
      </c>
      <c r="S30" s="606"/>
      <c r="T30" s="606"/>
      <c r="U30" s="606"/>
      <c r="V30" s="606"/>
      <c r="W30" s="606"/>
      <c r="X30" s="606"/>
      <c r="Y30" s="607"/>
      <c r="Z30" s="665">
        <v>0.3</v>
      </c>
      <c r="AA30" s="665"/>
      <c r="AB30" s="665"/>
      <c r="AC30" s="665"/>
      <c r="AD30" s="666">
        <v>116176</v>
      </c>
      <c r="AE30" s="666"/>
      <c r="AF30" s="666"/>
      <c r="AG30" s="666"/>
      <c r="AH30" s="666"/>
      <c r="AI30" s="666"/>
      <c r="AJ30" s="666"/>
      <c r="AK30" s="666"/>
      <c r="AL30" s="608">
        <v>0.3</v>
      </c>
      <c r="AM30" s="609"/>
      <c r="AN30" s="609"/>
      <c r="AO30" s="667"/>
      <c r="AP30" s="693" t="s">
        <v>305</v>
      </c>
      <c r="AQ30" s="694"/>
      <c r="AR30" s="694"/>
      <c r="AS30" s="694"/>
      <c r="AT30" s="699" t="s">
        <v>306</v>
      </c>
      <c r="AU30" s="210"/>
      <c r="AV30" s="210"/>
      <c r="AW30" s="210"/>
      <c r="AX30" s="702" t="s">
        <v>181</v>
      </c>
      <c r="AY30" s="703"/>
      <c r="AZ30" s="703"/>
      <c r="BA30" s="703"/>
      <c r="BB30" s="703"/>
      <c r="BC30" s="703"/>
      <c r="BD30" s="703"/>
      <c r="BE30" s="703"/>
      <c r="BF30" s="704"/>
      <c r="BG30" s="683">
        <v>99.5</v>
      </c>
      <c r="BH30" s="684"/>
      <c r="BI30" s="684"/>
      <c r="BJ30" s="684"/>
      <c r="BK30" s="684"/>
      <c r="BL30" s="684"/>
      <c r="BM30" s="685">
        <v>99</v>
      </c>
      <c r="BN30" s="684"/>
      <c r="BO30" s="684"/>
      <c r="BP30" s="684"/>
      <c r="BQ30" s="686"/>
      <c r="BR30" s="683">
        <v>99.5</v>
      </c>
      <c r="BS30" s="684"/>
      <c r="BT30" s="684"/>
      <c r="BU30" s="684"/>
      <c r="BV30" s="684"/>
      <c r="BW30" s="684"/>
      <c r="BX30" s="685">
        <v>98.9</v>
      </c>
      <c r="BY30" s="684"/>
      <c r="BZ30" s="684"/>
      <c r="CA30" s="684"/>
      <c r="CB30" s="686"/>
      <c r="CD30" s="689"/>
      <c r="CE30" s="690"/>
      <c r="CF30" s="647" t="s">
        <v>307</v>
      </c>
      <c r="CG30" s="644"/>
      <c r="CH30" s="644"/>
      <c r="CI30" s="644"/>
      <c r="CJ30" s="644"/>
      <c r="CK30" s="644"/>
      <c r="CL30" s="644"/>
      <c r="CM30" s="644"/>
      <c r="CN30" s="644"/>
      <c r="CO30" s="644"/>
      <c r="CP30" s="644"/>
      <c r="CQ30" s="645"/>
      <c r="CR30" s="603">
        <v>2847852</v>
      </c>
      <c r="CS30" s="606"/>
      <c r="CT30" s="606"/>
      <c r="CU30" s="606"/>
      <c r="CV30" s="606"/>
      <c r="CW30" s="606"/>
      <c r="CX30" s="606"/>
      <c r="CY30" s="607"/>
      <c r="CZ30" s="608">
        <v>4.3</v>
      </c>
      <c r="DA30" s="637"/>
      <c r="DB30" s="637"/>
      <c r="DC30" s="638"/>
      <c r="DD30" s="611">
        <v>2809749</v>
      </c>
      <c r="DE30" s="606"/>
      <c r="DF30" s="606"/>
      <c r="DG30" s="606"/>
      <c r="DH30" s="606"/>
      <c r="DI30" s="606"/>
      <c r="DJ30" s="606"/>
      <c r="DK30" s="607"/>
      <c r="DL30" s="611">
        <v>2809749</v>
      </c>
      <c r="DM30" s="606"/>
      <c r="DN30" s="606"/>
      <c r="DO30" s="606"/>
      <c r="DP30" s="606"/>
      <c r="DQ30" s="606"/>
      <c r="DR30" s="606"/>
      <c r="DS30" s="606"/>
      <c r="DT30" s="606"/>
      <c r="DU30" s="606"/>
      <c r="DV30" s="607"/>
      <c r="DW30" s="608">
        <v>7.9</v>
      </c>
      <c r="DX30" s="637"/>
      <c r="DY30" s="637"/>
      <c r="DZ30" s="637"/>
      <c r="EA30" s="637"/>
      <c r="EB30" s="637"/>
      <c r="EC30" s="639"/>
    </row>
    <row r="31" spans="2:133" ht="11.25" customHeight="1" x14ac:dyDescent="0.15">
      <c r="B31" s="600" t="s">
        <v>308</v>
      </c>
      <c r="C31" s="601"/>
      <c r="D31" s="601"/>
      <c r="E31" s="601"/>
      <c r="F31" s="601"/>
      <c r="G31" s="601"/>
      <c r="H31" s="601"/>
      <c r="I31" s="601"/>
      <c r="J31" s="601"/>
      <c r="K31" s="601"/>
      <c r="L31" s="601"/>
      <c r="M31" s="601"/>
      <c r="N31" s="601"/>
      <c r="O31" s="601"/>
      <c r="P31" s="601"/>
      <c r="Q31" s="602"/>
      <c r="R31" s="603">
        <v>673333</v>
      </c>
      <c r="S31" s="606"/>
      <c r="T31" s="606"/>
      <c r="U31" s="606"/>
      <c r="V31" s="606"/>
      <c r="W31" s="606"/>
      <c r="X31" s="606"/>
      <c r="Y31" s="607"/>
      <c r="Z31" s="665">
        <v>1</v>
      </c>
      <c r="AA31" s="665"/>
      <c r="AB31" s="665"/>
      <c r="AC31" s="665"/>
      <c r="AD31" s="666" t="s">
        <v>169</v>
      </c>
      <c r="AE31" s="666"/>
      <c r="AF31" s="666"/>
      <c r="AG31" s="666"/>
      <c r="AH31" s="666"/>
      <c r="AI31" s="666"/>
      <c r="AJ31" s="666"/>
      <c r="AK31" s="666"/>
      <c r="AL31" s="608" t="s">
        <v>169</v>
      </c>
      <c r="AM31" s="609"/>
      <c r="AN31" s="609"/>
      <c r="AO31" s="667"/>
      <c r="AP31" s="695"/>
      <c r="AQ31" s="696"/>
      <c r="AR31" s="696"/>
      <c r="AS31" s="696"/>
      <c r="AT31" s="700"/>
      <c r="AU31" s="209" t="s">
        <v>309</v>
      </c>
      <c r="AV31" s="209"/>
      <c r="AW31" s="209"/>
      <c r="AX31" s="600" t="s">
        <v>310</v>
      </c>
      <c r="AY31" s="601"/>
      <c r="AZ31" s="601"/>
      <c r="BA31" s="601"/>
      <c r="BB31" s="601"/>
      <c r="BC31" s="601"/>
      <c r="BD31" s="601"/>
      <c r="BE31" s="601"/>
      <c r="BF31" s="602"/>
      <c r="BG31" s="681">
        <v>99.4</v>
      </c>
      <c r="BH31" s="604"/>
      <c r="BI31" s="604"/>
      <c r="BJ31" s="604"/>
      <c r="BK31" s="604"/>
      <c r="BL31" s="604"/>
      <c r="BM31" s="609">
        <v>98.7</v>
      </c>
      <c r="BN31" s="682"/>
      <c r="BO31" s="682"/>
      <c r="BP31" s="682"/>
      <c r="BQ31" s="643"/>
      <c r="BR31" s="681">
        <v>99.4</v>
      </c>
      <c r="BS31" s="604"/>
      <c r="BT31" s="604"/>
      <c r="BU31" s="604"/>
      <c r="BV31" s="604"/>
      <c r="BW31" s="604"/>
      <c r="BX31" s="609">
        <v>98.6</v>
      </c>
      <c r="BY31" s="682"/>
      <c r="BZ31" s="682"/>
      <c r="CA31" s="682"/>
      <c r="CB31" s="643"/>
      <c r="CD31" s="689"/>
      <c r="CE31" s="690"/>
      <c r="CF31" s="647" t="s">
        <v>311</v>
      </c>
      <c r="CG31" s="644"/>
      <c r="CH31" s="644"/>
      <c r="CI31" s="644"/>
      <c r="CJ31" s="644"/>
      <c r="CK31" s="644"/>
      <c r="CL31" s="644"/>
      <c r="CM31" s="644"/>
      <c r="CN31" s="644"/>
      <c r="CO31" s="644"/>
      <c r="CP31" s="644"/>
      <c r="CQ31" s="645"/>
      <c r="CR31" s="603">
        <v>283963</v>
      </c>
      <c r="CS31" s="604"/>
      <c r="CT31" s="604"/>
      <c r="CU31" s="604"/>
      <c r="CV31" s="604"/>
      <c r="CW31" s="604"/>
      <c r="CX31" s="604"/>
      <c r="CY31" s="605"/>
      <c r="CZ31" s="608">
        <v>0.4</v>
      </c>
      <c r="DA31" s="637"/>
      <c r="DB31" s="637"/>
      <c r="DC31" s="638"/>
      <c r="DD31" s="611">
        <v>277697</v>
      </c>
      <c r="DE31" s="604"/>
      <c r="DF31" s="604"/>
      <c r="DG31" s="604"/>
      <c r="DH31" s="604"/>
      <c r="DI31" s="604"/>
      <c r="DJ31" s="604"/>
      <c r="DK31" s="605"/>
      <c r="DL31" s="611">
        <v>277697</v>
      </c>
      <c r="DM31" s="604"/>
      <c r="DN31" s="604"/>
      <c r="DO31" s="604"/>
      <c r="DP31" s="604"/>
      <c r="DQ31" s="604"/>
      <c r="DR31" s="604"/>
      <c r="DS31" s="604"/>
      <c r="DT31" s="604"/>
      <c r="DU31" s="604"/>
      <c r="DV31" s="605"/>
      <c r="DW31" s="608">
        <v>0.8</v>
      </c>
      <c r="DX31" s="637"/>
      <c r="DY31" s="637"/>
      <c r="DZ31" s="637"/>
      <c r="EA31" s="637"/>
      <c r="EB31" s="637"/>
      <c r="EC31" s="639"/>
    </row>
    <row r="32" spans="2:133" ht="11.25" customHeight="1" x14ac:dyDescent="0.15">
      <c r="B32" s="600" t="s">
        <v>312</v>
      </c>
      <c r="C32" s="601"/>
      <c r="D32" s="601"/>
      <c r="E32" s="601"/>
      <c r="F32" s="601"/>
      <c r="G32" s="601"/>
      <c r="H32" s="601"/>
      <c r="I32" s="601"/>
      <c r="J32" s="601"/>
      <c r="K32" s="601"/>
      <c r="L32" s="601"/>
      <c r="M32" s="601"/>
      <c r="N32" s="601"/>
      <c r="O32" s="601"/>
      <c r="P32" s="601"/>
      <c r="Q32" s="602"/>
      <c r="R32" s="603">
        <v>1553039</v>
      </c>
      <c r="S32" s="606"/>
      <c r="T32" s="606"/>
      <c r="U32" s="606"/>
      <c r="V32" s="606"/>
      <c r="W32" s="606"/>
      <c r="X32" s="606"/>
      <c r="Y32" s="607"/>
      <c r="Z32" s="665">
        <v>2.2999999999999998</v>
      </c>
      <c r="AA32" s="665"/>
      <c r="AB32" s="665"/>
      <c r="AC32" s="665"/>
      <c r="AD32" s="666" t="s">
        <v>169</v>
      </c>
      <c r="AE32" s="666"/>
      <c r="AF32" s="666"/>
      <c r="AG32" s="666"/>
      <c r="AH32" s="666"/>
      <c r="AI32" s="666"/>
      <c r="AJ32" s="666"/>
      <c r="AK32" s="666"/>
      <c r="AL32" s="608" t="s">
        <v>169</v>
      </c>
      <c r="AM32" s="609"/>
      <c r="AN32" s="609"/>
      <c r="AO32" s="667"/>
      <c r="AP32" s="697"/>
      <c r="AQ32" s="698"/>
      <c r="AR32" s="698"/>
      <c r="AS32" s="698"/>
      <c r="AT32" s="701"/>
      <c r="AU32" s="211"/>
      <c r="AV32" s="211"/>
      <c r="AW32" s="211"/>
      <c r="AX32" s="615" t="s">
        <v>313</v>
      </c>
      <c r="AY32" s="616"/>
      <c r="AZ32" s="616"/>
      <c r="BA32" s="616"/>
      <c r="BB32" s="616"/>
      <c r="BC32" s="616"/>
      <c r="BD32" s="616"/>
      <c r="BE32" s="616"/>
      <c r="BF32" s="617"/>
      <c r="BG32" s="680">
        <v>99.7</v>
      </c>
      <c r="BH32" s="619"/>
      <c r="BI32" s="619"/>
      <c r="BJ32" s="619"/>
      <c r="BK32" s="619"/>
      <c r="BL32" s="619"/>
      <c r="BM32" s="663">
        <v>99.3</v>
      </c>
      <c r="BN32" s="619"/>
      <c r="BO32" s="619"/>
      <c r="BP32" s="619"/>
      <c r="BQ32" s="656"/>
      <c r="BR32" s="680">
        <v>99.6</v>
      </c>
      <c r="BS32" s="619"/>
      <c r="BT32" s="619"/>
      <c r="BU32" s="619"/>
      <c r="BV32" s="619"/>
      <c r="BW32" s="619"/>
      <c r="BX32" s="663">
        <v>99.2</v>
      </c>
      <c r="BY32" s="619"/>
      <c r="BZ32" s="619"/>
      <c r="CA32" s="619"/>
      <c r="CB32" s="656"/>
      <c r="CD32" s="691"/>
      <c r="CE32" s="692"/>
      <c r="CF32" s="647" t="s">
        <v>314</v>
      </c>
      <c r="CG32" s="644"/>
      <c r="CH32" s="644"/>
      <c r="CI32" s="644"/>
      <c r="CJ32" s="644"/>
      <c r="CK32" s="644"/>
      <c r="CL32" s="644"/>
      <c r="CM32" s="644"/>
      <c r="CN32" s="644"/>
      <c r="CO32" s="644"/>
      <c r="CP32" s="644"/>
      <c r="CQ32" s="645"/>
      <c r="CR32" s="603" t="s">
        <v>228</v>
      </c>
      <c r="CS32" s="606"/>
      <c r="CT32" s="606"/>
      <c r="CU32" s="606"/>
      <c r="CV32" s="606"/>
      <c r="CW32" s="606"/>
      <c r="CX32" s="606"/>
      <c r="CY32" s="607"/>
      <c r="CZ32" s="608" t="s">
        <v>169</v>
      </c>
      <c r="DA32" s="637"/>
      <c r="DB32" s="637"/>
      <c r="DC32" s="638"/>
      <c r="DD32" s="611" t="s">
        <v>169</v>
      </c>
      <c r="DE32" s="606"/>
      <c r="DF32" s="606"/>
      <c r="DG32" s="606"/>
      <c r="DH32" s="606"/>
      <c r="DI32" s="606"/>
      <c r="DJ32" s="606"/>
      <c r="DK32" s="607"/>
      <c r="DL32" s="611" t="s">
        <v>169</v>
      </c>
      <c r="DM32" s="606"/>
      <c r="DN32" s="606"/>
      <c r="DO32" s="606"/>
      <c r="DP32" s="606"/>
      <c r="DQ32" s="606"/>
      <c r="DR32" s="606"/>
      <c r="DS32" s="606"/>
      <c r="DT32" s="606"/>
      <c r="DU32" s="606"/>
      <c r="DV32" s="607"/>
      <c r="DW32" s="608" t="s">
        <v>169</v>
      </c>
      <c r="DX32" s="637"/>
      <c r="DY32" s="637"/>
      <c r="DZ32" s="637"/>
      <c r="EA32" s="637"/>
      <c r="EB32" s="637"/>
      <c r="EC32" s="639"/>
    </row>
    <row r="33" spans="2:133" ht="11.25" customHeight="1" x14ac:dyDescent="0.15">
      <c r="B33" s="600" t="s">
        <v>315</v>
      </c>
      <c r="C33" s="601"/>
      <c r="D33" s="601"/>
      <c r="E33" s="601"/>
      <c r="F33" s="601"/>
      <c r="G33" s="601"/>
      <c r="H33" s="601"/>
      <c r="I33" s="601"/>
      <c r="J33" s="601"/>
      <c r="K33" s="601"/>
      <c r="L33" s="601"/>
      <c r="M33" s="601"/>
      <c r="N33" s="601"/>
      <c r="O33" s="601"/>
      <c r="P33" s="601"/>
      <c r="Q33" s="602"/>
      <c r="R33" s="603">
        <v>2515240</v>
      </c>
      <c r="S33" s="606"/>
      <c r="T33" s="606"/>
      <c r="U33" s="606"/>
      <c r="V33" s="606"/>
      <c r="W33" s="606"/>
      <c r="X33" s="606"/>
      <c r="Y33" s="607"/>
      <c r="Z33" s="665">
        <v>3.7</v>
      </c>
      <c r="AA33" s="665"/>
      <c r="AB33" s="665"/>
      <c r="AC33" s="665"/>
      <c r="AD33" s="666" t="s">
        <v>169</v>
      </c>
      <c r="AE33" s="666"/>
      <c r="AF33" s="666"/>
      <c r="AG33" s="666"/>
      <c r="AH33" s="666"/>
      <c r="AI33" s="666"/>
      <c r="AJ33" s="666"/>
      <c r="AK33" s="666"/>
      <c r="AL33" s="608" t="s">
        <v>132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316</v>
      </c>
      <c r="CE33" s="644"/>
      <c r="CF33" s="644"/>
      <c r="CG33" s="644"/>
      <c r="CH33" s="644"/>
      <c r="CI33" s="644"/>
      <c r="CJ33" s="644"/>
      <c r="CK33" s="644"/>
      <c r="CL33" s="644"/>
      <c r="CM33" s="644"/>
      <c r="CN33" s="644"/>
      <c r="CO33" s="644"/>
      <c r="CP33" s="644"/>
      <c r="CQ33" s="645"/>
      <c r="CR33" s="603">
        <v>26405733</v>
      </c>
      <c r="CS33" s="604"/>
      <c r="CT33" s="604"/>
      <c r="CU33" s="604"/>
      <c r="CV33" s="604"/>
      <c r="CW33" s="604"/>
      <c r="CX33" s="604"/>
      <c r="CY33" s="605"/>
      <c r="CZ33" s="608">
        <v>40.299999999999997</v>
      </c>
      <c r="DA33" s="637"/>
      <c r="DB33" s="637"/>
      <c r="DC33" s="638"/>
      <c r="DD33" s="611">
        <v>20936770</v>
      </c>
      <c r="DE33" s="604"/>
      <c r="DF33" s="604"/>
      <c r="DG33" s="604"/>
      <c r="DH33" s="604"/>
      <c r="DI33" s="604"/>
      <c r="DJ33" s="604"/>
      <c r="DK33" s="605"/>
      <c r="DL33" s="611">
        <v>14749519</v>
      </c>
      <c r="DM33" s="604"/>
      <c r="DN33" s="604"/>
      <c r="DO33" s="604"/>
      <c r="DP33" s="604"/>
      <c r="DQ33" s="604"/>
      <c r="DR33" s="604"/>
      <c r="DS33" s="604"/>
      <c r="DT33" s="604"/>
      <c r="DU33" s="604"/>
      <c r="DV33" s="605"/>
      <c r="DW33" s="608">
        <v>41.7</v>
      </c>
      <c r="DX33" s="637"/>
      <c r="DY33" s="637"/>
      <c r="DZ33" s="637"/>
      <c r="EA33" s="637"/>
      <c r="EB33" s="637"/>
      <c r="EC33" s="639"/>
    </row>
    <row r="34" spans="2:133" ht="11.25" customHeight="1" x14ac:dyDescent="0.15">
      <c r="B34" s="600" t="s">
        <v>317</v>
      </c>
      <c r="C34" s="601"/>
      <c r="D34" s="601"/>
      <c r="E34" s="601"/>
      <c r="F34" s="601"/>
      <c r="G34" s="601"/>
      <c r="H34" s="601"/>
      <c r="I34" s="601"/>
      <c r="J34" s="601"/>
      <c r="K34" s="601"/>
      <c r="L34" s="601"/>
      <c r="M34" s="601"/>
      <c r="N34" s="601"/>
      <c r="O34" s="601"/>
      <c r="P34" s="601"/>
      <c r="Q34" s="602"/>
      <c r="R34" s="603">
        <v>1503407</v>
      </c>
      <c r="S34" s="606"/>
      <c r="T34" s="606"/>
      <c r="U34" s="606"/>
      <c r="V34" s="606"/>
      <c r="W34" s="606"/>
      <c r="X34" s="606"/>
      <c r="Y34" s="607"/>
      <c r="Z34" s="665">
        <v>2.2000000000000002</v>
      </c>
      <c r="AA34" s="665"/>
      <c r="AB34" s="665"/>
      <c r="AC34" s="665"/>
      <c r="AD34" s="666">
        <v>269</v>
      </c>
      <c r="AE34" s="666"/>
      <c r="AF34" s="666"/>
      <c r="AG34" s="666"/>
      <c r="AH34" s="666"/>
      <c r="AI34" s="666"/>
      <c r="AJ34" s="666"/>
      <c r="AK34" s="666"/>
      <c r="AL34" s="608">
        <v>0</v>
      </c>
      <c r="AM34" s="609"/>
      <c r="AN34" s="609"/>
      <c r="AO34" s="667"/>
      <c r="AP34" s="214"/>
      <c r="AQ34" s="677" t="s">
        <v>318</v>
      </c>
      <c r="AR34" s="678"/>
      <c r="AS34" s="678"/>
      <c r="AT34" s="678"/>
      <c r="AU34" s="678"/>
      <c r="AV34" s="678"/>
      <c r="AW34" s="678"/>
      <c r="AX34" s="678"/>
      <c r="AY34" s="678"/>
      <c r="AZ34" s="678"/>
      <c r="BA34" s="678"/>
      <c r="BB34" s="678"/>
      <c r="BC34" s="678"/>
      <c r="BD34" s="678"/>
      <c r="BE34" s="678"/>
      <c r="BF34" s="679"/>
      <c r="BG34" s="677" t="s">
        <v>319</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320</v>
      </c>
      <c r="CE34" s="644"/>
      <c r="CF34" s="644"/>
      <c r="CG34" s="644"/>
      <c r="CH34" s="644"/>
      <c r="CI34" s="644"/>
      <c r="CJ34" s="644"/>
      <c r="CK34" s="644"/>
      <c r="CL34" s="644"/>
      <c r="CM34" s="644"/>
      <c r="CN34" s="644"/>
      <c r="CO34" s="644"/>
      <c r="CP34" s="644"/>
      <c r="CQ34" s="645"/>
      <c r="CR34" s="603">
        <v>9805406</v>
      </c>
      <c r="CS34" s="606"/>
      <c r="CT34" s="606"/>
      <c r="CU34" s="606"/>
      <c r="CV34" s="606"/>
      <c r="CW34" s="606"/>
      <c r="CX34" s="606"/>
      <c r="CY34" s="607"/>
      <c r="CZ34" s="608">
        <v>15</v>
      </c>
      <c r="DA34" s="637"/>
      <c r="DB34" s="637"/>
      <c r="DC34" s="638"/>
      <c r="DD34" s="611">
        <v>7149155</v>
      </c>
      <c r="DE34" s="606"/>
      <c r="DF34" s="606"/>
      <c r="DG34" s="606"/>
      <c r="DH34" s="606"/>
      <c r="DI34" s="606"/>
      <c r="DJ34" s="606"/>
      <c r="DK34" s="607"/>
      <c r="DL34" s="611">
        <v>5736751</v>
      </c>
      <c r="DM34" s="606"/>
      <c r="DN34" s="606"/>
      <c r="DO34" s="606"/>
      <c r="DP34" s="606"/>
      <c r="DQ34" s="606"/>
      <c r="DR34" s="606"/>
      <c r="DS34" s="606"/>
      <c r="DT34" s="606"/>
      <c r="DU34" s="606"/>
      <c r="DV34" s="607"/>
      <c r="DW34" s="608">
        <v>16.2</v>
      </c>
      <c r="DX34" s="637"/>
      <c r="DY34" s="637"/>
      <c r="DZ34" s="637"/>
      <c r="EA34" s="637"/>
      <c r="EB34" s="637"/>
      <c r="EC34" s="639"/>
    </row>
    <row r="35" spans="2:133" ht="11.25" customHeight="1" x14ac:dyDescent="0.15">
      <c r="B35" s="600" t="s">
        <v>321</v>
      </c>
      <c r="C35" s="601"/>
      <c r="D35" s="601"/>
      <c r="E35" s="601"/>
      <c r="F35" s="601"/>
      <c r="G35" s="601"/>
      <c r="H35" s="601"/>
      <c r="I35" s="601"/>
      <c r="J35" s="601"/>
      <c r="K35" s="601"/>
      <c r="L35" s="601"/>
      <c r="M35" s="601"/>
      <c r="N35" s="601"/>
      <c r="O35" s="601"/>
      <c r="P35" s="601"/>
      <c r="Q35" s="602"/>
      <c r="R35" s="603">
        <v>2575500</v>
      </c>
      <c r="S35" s="606"/>
      <c r="T35" s="606"/>
      <c r="U35" s="606"/>
      <c r="V35" s="606"/>
      <c r="W35" s="606"/>
      <c r="X35" s="606"/>
      <c r="Y35" s="607"/>
      <c r="Z35" s="665">
        <v>3.7</v>
      </c>
      <c r="AA35" s="665"/>
      <c r="AB35" s="665"/>
      <c r="AC35" s="665"/>
      <c r="AD35" s="666" t="s">
        <v>169</v>
      </c>
      <c r="AE35" s="666"/>
      <c r="AF35" s="666"/>
      <c r="AG35" s="666"/>
      <c r="AH35" s="666"/>
      <c r="AI35" s="666"/>
      <c r="AJ35" s="666"/>
      <c r="AK35" s="666"/>
      <c r="AL35" s="608" t="s">
        <v>241</v>
      </c>
      <c r="AM35" s="609"/>
      <c r="AN35" s="609"/>
      <c r="AO35" s="667"/>
      <c r="AP35" s="214"/>
      <c r="AQ35" s="671" t="s">
        <v>322</v>
      </c>
      <c r="AR35" s="672"/>
      <c r="AS35" s="672"/>
      <c r="AT35" s="672"/>
      <c r="AU35" s="672"/>
      <c r="AV35" s="672"/>
      <c r="AW35" s="672"/>
      <c r="AX35" s="672"/>
      <c r="AY35" s="673"/>
      <c r="AZ35" s="668">
        <v>8651725</v>
      </c>
      <c r="BA35" s="669"/>
      <c r="BB35" s="669"/>
      <c r="BC35" s="669"/>
      <c r="BD35" s="669"/>
      <c r="BE35" s="669"/>
      <c r="BF35" s="670"/>
      <c r="BG35" s="674" t="s">
        <v>323</v>
      </c>
      <c r="BH35" s="675"/>
      <c r="BI35" s="675"/>
      <c r="BJ35" s="675"/>
      <c r="BK35" s="675"/>
      <c r="BL35" s="675"/>
      <c r="BM35" s="675"/>
      <c r="BN35" s="675"/>
      <c r="BO35" s="675"/>
      <c r="BP35" s="675"/>
      <c r="BQ35" s="675"/>
      <c r="BR35" s="675"/>
      <c r="BS35" s="675"/>
      <c r="BT35" s="675"/>
      <c r="BU35" s="676"/>
      <c r="BV35" s="668">
        <v>498590</v>
      </c>
      <c r="BW35" s="669"/>
      <c r="BX35" s="669"/>
      <c r="BY35" s="669"/>
      <c r="BZ35" s="669"/>
      <c r="CA35" s="669"/>
      <c r="CB35" s="670"/>
      <c r="CD35" s="647" t="s">
        <v>324</v>
      </c>
      <c r="CE35" s="644"/>
      <c r="CF35" s="644"/>
      <c r="CG35" s="644"/>
      <c r="CH35" s="644"/>
      <c r="CI35" s="644"/>
      <c r="CJ35" s="644"/>
      <c r="CK35" s="644"/>
      <c r="CL35" s="644"/>
      <c r="CM35" s="644"/>
      <c r="CN35" s="644"/>
      <c r="CO35" s="644"/>
      <c r="CP35" s="644"/>
      <c r="CQ35" s="645"/>
      <c r="CR35" s="603">
        <v>414360</v>
      </c>
      <c r="CS35" s="604"/>
      <c r="CT35" s="604"/>
      <c r="CU35" s="604"/>
      <c r="CV35" s="604"/>
      <c r="CW35" s="604"/>
      <c r="CX35" s="604"/>
      <c r="CY35" s="605"/>
      <c r="CZ35" s="608">
        <v>0.6</v>
      </c>
      <c r="DA35" s="637"/>
      <c r="DB35" s="637"/>
      <c r="DC35" s="638"/>
      <c r="DD35" s="611">
        <v>271900</v>
      </c>
      <c r="DE35" s="604"/>
      <c r="DF35" s="604"/>
      <c r="DG35" s="604"/>
      <c r="DH35" s="604"/>
      <c r="DI35" s="604"/>
      <c r="DJ35" s="604"/>
      <c r="DK35" s="605"/>
      <c r="DL35" s="611">
        <v>271900</v>
      </c>
      <c r="DM35" s="604"/>
      <c r="DN35" s="604"/>
      <c r="DO35" s="604"/>
      <c r="DP35" s="604"/>
      <c r="DQ35" s="604"/>
      <c r="DR35" s="604"/>
      <c r="DS35" s="604"/>
      <c r="DT35" s="604"/>
      <c r="DU35" s="604"/>
      <c r="DV35" s="605"/>
      <c r="DW35" s="608">
        <v>0.8</v>
      </c>
      <c r="DX35" s="637"/>
      <c r="DY35" s="637"/>
      <c r="DZ35" s="637"/>
      <c r="EA35" s="637"/>
      <c r="EB35" s="637"/>
      <c r="EC35" s="639"/>
    </row>
    <row r="36" spans="2:133" ht="11.25" customHeight="1" x14ac:dyDescent="0.15">
      <c r="B36" s="600" t="s">
        <v>325</v>
      </c>
      <c r="C36" s="601"/>
      <c r="D36" s="601"/>
      <c r="E36" s="601"/>
      <c r="F36" s="601"/>
      <c r="G36" s="601"/>
      <c r="H36" s="601"/>
      <c r="I36" s="601"/>
      <c r="J36" s="601"/>
      <c r="K36" s="601"/>
      <c r="L36" s="601"/>
      <c r="M36" s="601"/>
      <c r="N36" s="601"/>
      <c r="O36" s="601"/>
      <c r="P36" s="601"/>
      <c r="Q36" s="602"/>
      <c r="R36" s="603" t="s">
        <v>169</v>
      </c>
      <c r="S36" s="606"/>
      <c r="T36" s="606"/>
      <c r="U36" s="606"/>
      <c r="V36" s="606"/>
      <c r="W36" s="606"/>
      <c r="X36" s="606"/>
      <c r="Y36" s="607"/>
      <c r="Z36" s="665" t="s">
        <v>228</v>
      </c>
      <c r="AA36" s="665"/>
      <c r="AB36" s="665"/>
      <c r="AC36" s="665"/>
      <c r="AD36" s="666" t="s">
        <v>169</v>
      </c>
      <c r="AE36" s="666"/>
      <c r="AF36" s="666"/>
      <c r="AG36" s="666"/>
      <c r="AH36" s="666"/>
      <c r="AI36" s="666"/>
      <c r="AJ36" s="666"/>
      <c r="AK36" s="666"/>
      <c r="AL36" s="608" t="s">
        <v>169</v>
      </c>
      <c r="AM36" s="609"/>
      <c r="AN36" s="609"/>
      <c r="AO36" s="667"/>
      <c r="AQ36" s="640" t="s">
        <v>326</v>
      </c>
      <c r="AR36" s="641"/>
      <c r="AS36" s="641"/>
      <c r="AT36" s="641"/>
      <c r="AU36" s="641"/>
      <c r="AV36" s="641"/>
      <c r="AW36" s="641"/>
      <c r="AX36" s="641"/>
      <c r="AY36" s="642"/>
      <c r="AZ36" s="603">
        <v>1725587</v>
      </c>
      <c r="BA36" s="606"/>
      <c r="BB36" s="606"/>
      <c r="BC36" s="606"/>
      <c r="BD36" s="604"/>
      <c r="BE36" s="604"/>
      <c r="BF36" s="643"/>
      <c r="BG36" s="647" t="s">
        <v>327</v>
      </c>
      <c r="BH36" s="644"/>
      <c r="BI36" s="644"/>
      <c r="BJ36" s="644"/>
      <c r="BK36" s="644"/>
      <c r="BL36" s="644"/>
      <c r="BM36" s="644"/>
      <c r="BN36" s="644"/>
      <c r="BO36" s="644"/>
      <c r="BP36" s="644"/>
      <c r="BQ36" s="644"/>
      <c r="BR36" s="644"/>
      <c r="BS36" s="644"/>
      <c r="BT36" s="644"/>
      <c r="BU36" s="645"/>
      <c r="BV36" s="603">
        <v>-1007136</v>
      </c>
      <c r="BW36" s="606"/>
      <c r="BX36" s="606"/>
      <c r="BY36" s="606"/>
      <c r="BZ36" s="606"/>
      <c r="CA36" s="606"/>
      <c r="CB36" s="646"/>
      <c r="CD36" s="647" t="s">
        <v>328</v>
      </c>
      <c r="CE36" s="644"/>
      <c r="CF36" s="644"/>
      <c r="CG36" s="644"/>
      <c r="CH36" s="644"/>
      <c r="CI36" s="644"/>
      <c r="CJ36" s="644"/>
      <c r="CK36" s="644"/>
      <c r="CL36" s="644"/>
      <c r="CM36" s="644"/>
      <c r="CN36" s="644"/>
      <c r="CO36" s="644"/>
      <c r="CP36" s="644"/>
      <c r="CQ36" s="645"/>
      <c r="CR36" s="603">
        <v>6942889</v>
      </c>
      <c r="CS36" s="606"/>
      <c r="CT36" s="606"/>
      <c r="CU36" s="606"/>
      <c r="CV36" s="606"/>
      <c r="CW36" s="606"/>
      <c r="CX36" s="606"/>
      <c r="CY36" s="607"/>
      <c r="CZ36" s="608">
        <v>10.6</v>
      </c>
      <c r="DA36" s="637"/>
      <c r="DB36" s="637"/>
      <c r="DC36" s="638"/>
      <c r="DD36" s="611">
        <v>5187746</v>
      </c>
      <c r="DE36" s="606"/>
      <c r="DF36" s="606"/>
      <c r="DG36" s="606"/>
      <c r="DH36" s="606"/>
      <c r="DI36" s="606"/>
      <c r="DJ36" s="606"/>
      <c r="DK36" s="607"/>
      <c r="DL36" s="611">
        <v>4555918</v>
      </c>
      <c r="DM36" s="606"/>
      <c r="DN36" s="606"/>
      <c r="DO36" s="606"/>
      <c r="DP36" s="606"/>
      <c r="DQ36" s="606"/>
      <c r="DR36" s="606"/>
      <c r="DS36" s="606"/>
      <c r="DT36" s="606"/>
      <c r="DU36" s="606"/>
      <c r="DV36" s="607"/>
      <c r="DW36" s="608">
        <v>12.9</v>
      </c>
      <c r="DX36" s="637"/>
      <c r="DY36" s="637"/>
      <c r="DZ36" s="637"/>
      <c r="EA36" s="637"/>
      <c r="EB36" s="637"/>
      <c r="EC36" s="639"/>
    </row>
    <row r="37" spans="2:133" ht="11.25" customHeight="1" x14ac:dyDescent="0.15">
      <c r="B37" s="600" t="s">
        <v>329</v>
      </c>
      <c r="C37" s="601"/>
      <c r="D37" s="601"/>
      <c r="E37" s="601"/>
      <c r="F37" s="601"/>
      <c r="G37" s="601"/>
      <c r="H37" s="601"/>
      <c r="I37" s="601"/>
      <c r="J37" s="601"/>
      <c r="K37" s="601"/>
      <c r="L37" s="601"/>
      <c r="M37" s="601"/>
      <c r="N37" s="601"/>
      <c r="O37" s="601"/>
      <c r="P37" s="601"/>
      <c r="Q37" s="602"/>
      <c r="R37" s="603">
        <v>1100000</v>
      </c>
      <c r="S37" s="606"/>
      <c r="T37" s="606"/>
      <c r="U37" s="606"/>
      <c r="V37" s="606"/>
      <c r="W37" s="606"/>
      <c r="X37" s="606"/>
      <c r="Y37" s="607"/>
      <c r="Z37" s="665">
        <v>1.6</v>
      </c>
      <c r="AA37" s="665"/>
      <c r="AB37" s="665"/>
      <c r="AC37" s="665"/>
      <c r="AD37" s="666" t="s">
        <v>228</v>
      </c>
      <c r="AE37" s="666"/>
      <c r="AF37" s="666"/>
      <c r="AG37" s="666"/>
      <c r="AH37" s="666"/>
      <c r="AI37" s="666"/>
      <c r="AJ37" s="666"/>
      <c r="AK37" s="666"/>
      <c r="AL37" s="608" t="s">
        <v>228</v>
      </c>
      <c r="AM37" s="609"/>
      <c r="AN37" s="609"/>
      <c r="AO37" s="667"/>
      <c r="AQ37" s="640" t="s">
        <v>330</v>
      </c>
      <c r="AR37" s="641"/>
      <c r="AS37" s="641"/>
      <c r="AT37" s="641"/>
      <c r="AU37" s="641"/>
      <c r="AV37" s="641"/>
      <c r="AW37" s="641"/>
      <c r="AX37" s="641"/>
      <c r="AY37" s="642"/>
      <c r="AZ37" s="603">
        <v>1070000</v>
      </c>
      <c r="BA37" s="606"/>
      <c r="BB37" s="606"/>
      <c r="BC37" s="606"/>
      <c r="BD37" s="604"/>
      <c r="BE37" s="604"/>
      <c r="BF37" s="643"/>
      <c r="BG37" s="647" t="s">
        <v>331</v>
      </c>
      <c r="BH37" s="644"/>
      <c r="BI37" s="644"/>
      <c r="BJ37" s="644"/>
      <c r="BK37" s="644"/>
      <c r="BL37" s="644"/>
      <c r="BM37" s="644"/>
      <c r="BN37" s="644"/>
      <c r="BO37" s="644"/>
      <c r="BP37" s="644"/>
      <c r="BQ37" s="644"/>
      <c r="BR37" s="644"/>
      <c r="BS37" s="644"/>
      <c r="BT37" s="644"/>
      <c r="BU37" s="645"/>
      <c r="BV37" s="603">
        <v>25580</v>
      </c>
      <c r="BW37" s="606"/>
      <c r="BX37" s="606"/>
      <c r="BY37" s="606"/>
      <c r="BZ37" s="606"/>
      <c r="CA37" s="606"/>
      <c r="CB37" s="646"/>
      <c r="CD37" s="647" t="s">
        <v>332</v>
      </c>
      <c r="CE37" s="644"/>
      <c r="CF37" s="644"/>
      <c r="CG37" s="644"/>
      <c r="CH37" s="644"/>
      <c r="CI37" s="644"/>
      <c r="CJ37" s="644"/>
      <c r="CK37" s="644"/>
      <c r="CL37" s="644"/>
      <c r="CM37" s="644"/>
      <c r="CN37" s="644"/>
      <c r="CO37" s="644"/>
      <c r="CP37" s="644"/>
      <c r="CQ37" s="645"/>
      <c r="CR37" s="603">
        <v>629951</v>
      </c>
      <c r="CS37" s="604"/>
      <c r="CT37" s="604"/>
      <c r="CU37" s="604"/>
      <c r="CV37" s="604"/>
      <c r="CW37" s="604"/>
      <c r="CX37" s="604"/>
      <c r="CY37" s="605"/>
      <c r="CZ37" s="608">
        <v>1</v>
      </c>
      <c r="DA37" s="637"/>
      <c r="DB37" s="637"/>
      <c r="DC37" s="638"/>
      <c r="DD37" s="611">
        <v>599951</v>
      </c>
      <c r="DE37" s="604"/>
      <c r="DF37" s="604"/>
      <c r="DG37" s="604"/>
      <c r="DH37" s="604"/>
      <c r="DI37" s="604"/>
      <c r="DJ37" s="604"/>
      <c r="DK37" s="605"/>
      <c r="DL37" s="611">
        <v>525517</v>
      </c>
      <c r="DM37" s="604"/>
      <c r="DN37" s="604"/>
      <c r="DO37" s="604"/>
      <c r="DP37" s="604"/>
      <c r="DQ37" s="604"/>
      <c r="DR37" s="604"/>
      <c r="DS37" s="604"/>
      <c r="DT37" s="604"/>
      <c r="DU37" s="604"/>
      <c r="DV37" s="605"/>
      <c r="DW37" s="608">
        <v>1.5</v>
      </c>
      <c r="DX37" s="637"/>
      <c r="DY37" s="637"/>
      <c r="DZ37" s="637"/>
      <c r="EA37" s="637"/>
      <c r="EB37" s="637"/>
      <c r="EC37" s="639"/>
    </row>
    <row r="38" spans="2:133" ht="11.25" customHeight="1" x14ac:dyDescent="0.15">
      <c r="B38" s="615" t="s">
        <v>333</v>
      </c>
      <c r="C38" s="616"/>
      <c r="D38" s="616"/>
      <c r="E38" s="616"/>
      <c r="F38" s="616"/>
      <c r="G38" s="616"/>
      <c r="H38" s="616"/>
      <c r="I38" s="616"/>
      <c r="J38" s="616"/>
      <c r="K38" s="616"/>
      <c r="L38" s="616"/>
      <c r="M38" s="616"/>
      <c r="N38" s="616"/>
      <c r="O38" s="616"/>
      <c r="P38" s="616"/>
      <c r="Q38" s="617"/>
      <c r="R38" s="618">
        <v>68793009</v>
      </c>
      <c r="S38" s="655"/>
      <c r="T38" s="655"/>
      <c r="U38" s="655"/>
      <c r="V38" s="655"/>
      <c r="W38" s="655"/>
      <c r="X38" s="655"/>
      <c r="Y38" s="660"/>
      <c r="Z38" s="661">
        <v>100</v>
      </c>
      <c r="AA38" s="661"/>
      <c r="AB38" s="661"/>
      <c r="AC38" s="661"/>
      <c r="AD38" s="662">
        <v>34275606</v>
      </c>
      <c r="AE38" s="662"/>
      <c r="AF38" s="662"/>
      <c r="AG38" s="662"/>
      <c r="AH38" s="662"/>
      <c r="AI38" s="662"/>
      <c r="AJ38" s="662"/>
      <c r="AK38" s="662"/>
      <c r="AL38" s="621">
        <v>100</v>
      </c>
      <c r="AM38" s="663"/>
      <c r="AN38" s="663"/>
      <c r="AO38" s="664"/>
      <c r="AQ38" s="640" t="s">
        <v>334</v>
      </c>
      <c r="AR38" s="641"/>
      <c r="AS38" s="641"/>
      <c r="AT38" s="641"/>
      <c r="AU38" s="641"/>
      <c r="AV38" s="641"/>
      <c r="AW38" s="641"/>
      <c r="AX38" s="641"/>
      <c r="AY38" s="642"/>
      <c r="AZ38" s="603">
        <v>32992</v>
      </c>
      <c r="BA38" s="606"/>
      <c r="BB38" s="606"/>
      <c r="BC38" s="606"/>
      <c r="BD38" s="604"/>
      <c r="BE38" s="604"/>
      <c r="BF38" s="643"/>
      <c r="BG38" s="647" t="s">
        <v>335</v>
      </c>
      <c r="BH38" s="644"/>
      <c r="BI38" s="644"/>
      <c r="BJ38" s="644"/>
      <c r="BK38" s="644"/>
      <c r="BL38" s="644"/>
      <c r="BM38" s="644"/>
      <c r="BN38" s="644"/>
      <c r="BO38" s="644"/>
      <c r="BP38" s="644"/>
      <c r="BQ38" s="644"/>
      <c r="BR38" s="644"/>
      <c r="BS38" s="644"/>
      <c r="BT38" s="644"/>
      <c r="BU38" s="645"/>
      <c r="BV38" s="603">
        <v>38318</v>
      </c>
      <c r="BW38" s="606"/>
      <c r="BX38" s="606"/>
      <c r="BY38" s="606"/>
      <c r="BZ38" s="606"/>
      <c r="CA38" s="606"/>
      <c r="CB38" s="646"/>
      <c r="CD38" s="647" t="s">
        <v>336</v>
      </c>
      <c r="CE38" s="644"/>
      <c r="CF38" s="644"/>
      <c r="CG38" s="644"/>
      <c r="CH38" s="644"/>
      <c r="CI38" s="644"/>
      <c r="CJ38" s="644"/>
      <c r="CK38" s="644"/>
      <c r="CL38" s="644"/>
      <c r="CM38" s="644"/>
      <c r="CN38" s="644"/>
      <c r="CO38" s="644"/>
      <c r="CP38" s="644"/>
      <c r="CQ38" s="645"/>
      <c r="CR38" s="603">
        <v>7548733</v>
      </c>
      <c r="CS38" s="606"/>
      <c r="CT38" s="606"/>
      <c r="CU38" s="606"/>
      <c r="CV38" s="606"/>
      <c r="CW38" s="606"/>
      <c r="CX38" s="606"/>
      <c r="CY38" s="607"/>
      <c r="CZ38" s="608">
        <v>11.5</v>
      </c>
      <c r="DA38" s="637"/>
      <c r="DB38" s="637"/>
      <c r="DC38" s="638"/>
      <c r="DD38" s="611">
        <v>6868319</v>
      </c>
      <c r="DE38" s="606"/>
      <c r="DF38" s="606"/>
      <c r="DG38" s="606"/>
      <c r="DH38" s="606"/>
      <c r="DI38" s="606"/>
      <c r="DJ38" s="606"/>
      <c r="DK38" s="607"/>
      <c r="DL38" s="611">
        <v>4184950</v>
      </c>
      <c r="DM38" s="606"/>
      <c r="DN38" s="606"/>
      <c r="DO38" s="606"/>
      <c r="DP38" s="606"/>
      <c r="DQ38" s="606"/>
      <c r="DR38" s="606"/>
      <c r="DS38" s="606"/>
      <c r="DT38" s="606"/>
      <c r="DU38" s="606"/>
      <c r="DV38" s="607"/>
      <c r="DW38" s="608">
        <v>11.8</v>
      </c>
      <c r="DX38" s="637"/>
      <c r="DY38" s="637"/>
      <c r="DZ38" s="637"/>
      <c r="EA38" s="637"/>
      <c r="EB38" s="637"/>
      <c r="EC38" s="639"/>
    </row>
    <row r="39" spans="2:133" ht="11.25" customHeight="1" x14ac:dyDescent="0.15">
      <c r="AQ39" s="640" t="s">
        <v>337</v>
      </c>
      <c r="AR39" s="641"/>
      <c r="AS39" s="641"/>
      <c r="AT39" s="641"/>
      <c r="AU39" s="641"/>
      <c r="AV39" s="641"/>
      <c r="AW39" s="641"/>
      <c r="AX39" s="641"/>
      <c r="AY39" s="642"/>
      <c r="AZ39" s="603" t="s">
        <v>228</v>
      </c>
      <c r="BA39" s="606"/>
      <c r="BB39" s="606"/>
      <c r="BC39" s="606"/>
      <c r="BD39" s="604"/>
      <c r="BE39" s="604"/>
      <c r="BF39" s="643"/>
      <c r="BG39" s="648" t="s">
        <v>338</v>
      </c>
      <c r="BH39" s="649"/>
      <c r="BI39" s="649"/>
      <c r="BJ39" s="649"/>
      <c r="BK39" s="649"/>
      <c r="BL39" s="215"/>
      <c r="BM39" s="644" t="s">
        <v>339</v>
      </c>
      <c r="BN39" s="644"/>
      <c r="BO39" s="644"/>
      <c r="BP39" s="644"/>
      <c r="BQ39" s="644"/>
      <c r="BR39" s="644"/>
      <c r="BS39" s="644"/>
      <c r="BT39" s="644"/>
      <c r="BU39" s="645"/>
      <c r="BV39" s="603">
        <v>83</v>
      </c>
      <c r="BW39" s="606"/>
      <c r="BX39" s="606"/>
      <c r="BY39" s="606"/>
      <c r="BZ39" s="606"/>
      <c r="CA39" s="606"/>
      <c r="CB39" s="646"/>
      <c r="CD39" s="647" t="s">
        <v>340</v>
      </c>
      <c r="CE39" s="644"/>
      <c r="CF39" s="644"/>
      <c r="CG39" s="644"/>
      <c r="CH39" s="644"/>
      <c r="CI39" s="644"/>
      <c r="CJ39" s="644"/>
      <c r="CK39" s="644"/>
      <c r="CL39" s="644"/>
      <c r="CM39" s="644"/>
      <c r="CN39" s="644"/>
      <c r="CO39" s="644"/>
      <c r="CP39" s="644"/>
      <c r="CQ39" s="645"/>
      <c r="CR39" s="603">
        <v>1641845</v>
      </c>
      <c r="CS39" s="604"/>
      <c r="CT39" s="604"/>
      <c r="CU39" s="604"/>
      <c r="CV39" s="604"/>
      <c r="CW39" s="604"/>
      <c r="CX39" s="604"/>
      <c r="CY39" s="605"/>
      <c r="CZ39" s="608">
        <v>2.5</v>
      </c>
      <c r="DA39" s="637"/>
      <c r="DB39" s="637"/>
      <c r="DC39" s="638"/>
      <c r="DD39" s="611">
        <v>1409650</v>
      </c>
      <c r="DE39" s="604"/>
      <c r="DF39" s="604"/>
      <c r="DG39" s="604"/>
      <c r="DH39" s="604"/>
      <c r="DI39" s="604"/>
      <c r="DJ39" s="604"/>
      <c r="DK39" s="605"/>
      <c r="DL39" s="611" t="s">
        <v>228</v>
      </c>
      <c r="DM39" s="604"/>
      <c r="DN39" s="604"/>
      <c r="DO39" s="604"/>
      <c r="DP39" s="604"/>
      <c r="DQ39" s="604"/>
      <c r="DR39" s="604"/>
      <c r="DS39" s="604"/>
      <c r="DT39" s="604"/>
      <c r="DU39" s="604"/>
      <c r="DV39" s="605"/>
      <c r="DW39" s="608" t="s">
        <v>132</v>
      </c>
      <c r="DX39" s="637"/>
      <c r="DY39" s="637"/>
      <c r="DZ39" s="637"/>
      <c r="EA39" s="637"/>
      <c r="EB39" s="637"/>
      <c r="EC39" s="639"/>
    </row>
    <row r="40" spans="2:133" ht="11.25" customHeight="1" x14ac:dyDescent="0.15">
      <c r="AQ40" s="640" t="s">
        <v>341</v>
      </c>
      <c r="AR40" s="641"/>
      <c r="AS40" s="641"/>
      <c r="AT40" s="641"/>
      <c r="AU40" s="641"/>
      <c r="AV40" s="641"/>
      <c r="AW40" s="641"/>
      <c r="AX40" s="641"/>
      <c r="AY40" s="642"/>
      <c r="AZ40" s="603">
        <v>2015022</v>
      </c>
      <c r="BA40" s="606"/>
      <c r="BB40" s="606"/>
      <c r="BC40" s="606"/>
      <c r="BD40" s="604"/>
      <c r="BE40" s="604"/>
      <c r="BF40" s="643"/>
      <c r="BG40" s="648"/>
      <c r="BH40" s="649"/>
      <c r="BI40" s="649"/>
      <c r="BJ40" s="649"/>
      <c r="BK40" s="649"/>
      <c r="BL40" s="215"/>
      <c r="BM40" s="644" t="s">
        <v>342</v>
      </c>
      <c r="BN40" s="644"/>
      <c r="BO40" s="644"/>
      <c r="BP40" s="644"/>
      <c r="BQ40" s="644"/>
      <c r="BR40" s="644"/>
      <c r="BS40" s="644"/>
      <c r="BT40" s="644"/>
      <c r="BU40" s="645"/>
      <c r="BV40" s="603">
        <v>97</v>
      </c>
      <c r="BW40" s="606"/>
      <c r="BX40" s="606"/>
      <c r="BY40" s="606"/>
      <c r="BZ40" s="606"/>
      <c r="CA40" s="606"/>
      <c r="CB40" s="646"/>
      <c r="CD40" s="647" t="s">
        <v>343</v>
      </c>
      <c r="CE40" s="644"/>
      <c r="CF40" s="644"/>
      <c r="CG40" s="644"/>
      <c r="CH40" s="644"/>
      <c r="CI40" s="644"/>
      <c r="CJ40" s="644"/>
      <c r="CK40" s="644"/>
      <c r="CL40" s="644"/>
      <c r="CM40" s="644"/>
      <c r="CN40" s="644"/>
      <c r="CO40" s="644"/>
      <c r="CP40" s="644"/>
      <c r="CQ40" s="645"/>
      <c r="CR40" s="603">
        <v>52500</v>
      </c>
      <c r="CS40" s="606"/>
      <c r="CT40" s="606"/>
      <c r="CU40" s="606"/>
      <c r="CV40" s="606"/>
      <c r="CW40" s="606"/>
      <c r="CX40" s="606"/>
      <c r="CY40" s="607"/>
      <c r="CZ40" s="608">
        <v>0.1</v>
      </c>
      <c r="DA40" s="637"/>
      <c r="DB40" s="637"/>
      <c r="DC40" s="638"/>
      <c r="DD40" s="611">
        <v>50000</v>
      </c>
      <c r="DE40" s="606"/>
      <c r="DF40" s="606"/>
      <c r="DG40" s="606"/>
      <c r="DH40" s="606"/>
      <c r="DI40" s="606"/>
      <c r="DJ40" s="606"/>
      <c r="DK40" s="607"/>
      <c r="DL40" s="611" t="s">
        <v>228</v>
      </c>
      <c r="DM40" s="606"/>
      <c r="DN40" s="606"/>
      <c r="DO40" s="606"/>
      <c r="DP40" s="606"/>
      <c r="DQ40" s="606"/>
      <c r="DR40" s="606"/>
      <c r="DS40" s="606"/>
      <c r="DT40" s="606"/>
      <c r="DU40" s="606"/>
      <c r="DV40" s="607"/>
      <c r="DW40" s="608" t="s">
        <v>228</v>
      </c>
      <c r="DX40" s="637"/>
      <c r="DY40" s="637"/>
      <c r="DZ40" s="637"/>
      <c r="EA40" s="637"/>
      <c r="EB40" s="637"/>
      <c r="EC40" s="639"/>
    </row>
    <row r="41" spans="2:133" ht="11.25" customHeight="1" x14ac:dyDescent="0.15">
      <c r="AQ41" s="652" t="s">
        <v>344</v>
      </c>
      <c r="AR41" s="653"/>
      <c r="AS41" s="653"/>
      <c r="AT41" s="653"/>
      <c r="AU41" s="653"/>
      <c r="AV41" s="653"/>
      <c r="AW41" s="653"/>
      <c r="AX41" s="653"/>
      <c r="AY41" s="654"/>
      <c r="AZ41" s="618">
        <v>3808124</v>
      </c>
      <c r="BA41" s="655"/>
      <c r="BB41" s="655"/>
      <c r="BC41" s="655"/>
      <c r="BD41" s="619"/>
      <c r="BE41" s="619"/>
      <c r="BF41" s="656"/>
      <c r="BG41" s="650"/>
      <c r="BH41" s="651"/>
      <c r="BI41" s="651"/>
      <c r="BJ41" s="651"/>
      <c r="BK41" s="651"/>
      <c r="BL41" s="216"/>
      <c r="BM41" s="657" t="s">
        <v>345</v>
      </c>
      <c r="BN41" s="657"/>
      <c r="BO41" s="657"/>
      <c r="BP41" s="657"/>
      <c r="BQ41" s="657"/>
      <c r="BR41" s="657"/>
      <c r="BS41" s="657"/>
      <c r="BT41" s="657"/>
      <c r="BU41" s="658"/>
      <c r="BV41" s="618">
        <v>292</v>
      </c>
      <c r="BW41" s="655"/>
      <c r="BX41" s="655"/>
      <c r="BY41" s="655"/>
      <c r="BZ41" s="655"/>
      <c r="CA41" s="655"/>
      <c r="CB41" s="659"/>
      <c r="CD41" s="647" t="s">
        <v>346</v>
      </c>
      <c r="CE41" s="644"/>
      <c r="CF41" s="644"/>
      <c r="CG41" s="644"/>
      <c r="CH41" s="644"/>
      <c r="CI41" s="644"/>
      <c r="CJ41" s="644"/>
      <c r="CK41" s="644"/>
      <c r="CL41" s="644"/>
      <c r="CM41" s="644"/>
      <c r="CN41" s="644"/>
      <c r="CO41" s="644"/>
      <c r="CP41" s="644"/>
      <c r="CQ41" s="645"/>
      <c r="CR41" s="603" t="s">
        <v>169</v>
      </c>
      <c r="CS41" s="604"/>
      <c r="CT41" s="604"/>
      <c r="CU41" s="604"/>
      <c r="CV41" s="604"/>
      <c r="CW41" s="604"/>
      <c r="CX41" s="604"/>
      <c r="CY41" s="605"/>
      <c r="CZ41" s="608" t="s">
        <v>169</v>
      </c>
      <c r="DA41" s="637"/>
      <c r="DB41" s="637"/>
      <c r="DC41" s="638"/>
      <c r="DD41" s="611" t="s">
        <v>169</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348</v>
      </c>
      <c r="CE42" s="601"/>
      <c r="CF42" s="601"/>
      <c r="CG42" s="601"/>
      <c r="CH42" s="601"/>
      <c r="CI42" s="601"/>
      <c r="CJ42" s="601"/>
      <c r="CK42" s="601"/>
      <c r="CL42" s="601"/>
      <c r="CM42" s="601"/>
      <c r="CN42" s="601"/>
      <c r="CO42" s="601"/>
      <c r="CP42" s="601"/>
      <c r="CQ42" s="602"/>
      <c r="CR42" s="603">
        <v>8372440</v>
      </c>
      <c r="CS42" s="606"/>
      <c r="CT42" s="606"/>
      <c r="CU42" s="606"/>
      <c r="CV42" s="606"/>
      <c r="CW42" s="606"/>
      <c r="CX42" s="606"/>
      <c r="CY42" s="607"/>
      <c r="CZ42" s="608">
        <v>12.8</v>
      </c>
      <c r="DA42" s="609"/>
      <c r="DB42" s="609"/>
      <c r="DC42" s="610"/>
      <c r="DD42" s="611">
        <v>1049417</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350</v>
      </c>
      <c r="CE43" s="601"/>
      <c r="CF43" s="601"/>
      <c r="CG43" s="601"/>
      <c r="CH43" s="601"/>
      <c r="CI43" s="601"/>
      <c r="CJ43" s="601"/>
      <c r="CK43" s="601"/>
      <c r="CL43" s="601"/>
      <c r="CM43" s="601"/>
      <c r="CN43" s="601"/>
      <c r="CO43" s="601"/>
      <c r="CP43" s="601"/>
      <c r="CQ43" s="602"/>
      <c r="CR43" s="603">
        <v>110390</v>
      </c>
      <c r="CS43" s="604"/>
      <c r="CT43" s="604"/>
      <c r="CU43" s="604"/>
      <c r="CV43" s="604"/>
      <c r="CW43" s="604"/>
      <c r="CX43" s="604"/>
      <c r="CY43" s="605"/>
      <c r="CZ43" s="608">
        <v>0.2</v>
      </c>
      <c r="DA43" s="637"/>
      <c r="DB43" s="637"/>
      <c r="DC43" s="638"/>
      <c r="DD43" s="611">
        <v>89316</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351</v>
      </c>
      <c r="CD44" s="631" t="s">
        <v>302</v>
      </c>
      <c r="CE44" s="632"/>
      <c r="CF44" s="600" t="s">
        <v>352</v>
      </c>
      <c r="CG44" s="601"/>
      <c r="CH44" s="601"/>
      <c r="CI44" s="601"/>
      <c r="CJ44" s="601"/>
      <c r="CK44" s="601"/>
      <c r="CL44" s="601"/>
      <c r="CM44" s="601"/>
      <c r="CN44" s="601"/>
      <c r="CO44" s="601"/>
      <c r="CP44" s="601"/>
      <c r="CQ44" s="602"/>
      <c r="CR44" s="603">
        <v>8326828</v>
      </c>
      <c r="CS44" s="606"/>
      <c r="CT44" s="606"/>
      <c r="CU44" s="606"/>
      <c r="CV44" s="606"/>
      <c r="CW44" s="606"/>
      <c r="CX44" s="606"/>
      <c r="CY44" s="607"/>
      <c r="CZ44" s="608">
        <v>12.7</v>
      </c>
      <c r="DA44" s="609"/>
      <c r="DB44" s="609"/>
      <c r="DC44" s="610"/>
      <c r="DD44" s="611">
        <v>1003805</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353</v>
      </c>
      <c r="CG45" s="601"/>
      <c r="CH45" s="601"/>
      <c r="CI45" s="601"/>
      <c r="CJ45" s="601"/>
      <c r="CK45" s="601"/>
      <c r="CL45" s="601"/>
      <c r="CM45" s="601"/>
      <c r="CN45" s="601"/>
      <c r="CO45" s="601"/>
      <c r="CP45" s="601"/>
      <c r="CQ45" s="602"/>
      <c r="CR45" s="603">
        <v>3955128</v>
      </c>
      <c r="CS45" s="604"/>
      <c r="CT45" s="604"/>
      <c r="CU45" s="604"/>
      <c r="CV45" s="604"/>
      <c r="CW45" s="604"/>
      <c r="CX45" s="604"/>
      <c r="CY45" s="605"/>
      <c r="CZ45" s="608">
        <v>6</v>
      </c>
      <c r="DA45" s="637"/>
      <c r="DB45" s="637"/>
      <c r="DC45" s="638"/>
      <c r="DD45" s="611">
        <v>92218</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354</v>
      </c>
      <c r="CG46" s="601"/>
      <c r="CH46" s="601"/>
      <c r="CI46" s="601"/>
      <c r="CJ46" s="601"/>
      <c r="CK46" s="601"/>
      <c r="CL46" s="601"/>
      <c r="CM46" s="601"/>
      <c r="CN46" s="601"/>
      <c r="CO46" s="601"/>
      <c r="CP46" s="601"/>
      <c r="CQ46" s="602"/>
      <c r="CR46" s="603">
        <v>4371700</v>
      </c>
      <c r="CS46" s="606"/>
      <c r="CT46" s="606"/>
      <c r="CU46" s="606"/>
      <c r="CV46" s="606"/>
      <c r="CW46" s="606"/>
      <c r="CX46" s="606"/>
      <c r="CY46" s="607"/>
      <c r="CZ46" s="608">
        <v>6.7</v>
      </c>
      <c r="DA46" s="609"/>
      <c r="DB46" s="609"/>
      <c r="DC46" s="610"/>
      <c r="DD46" s="611">
        <v>911587</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355</v>
      </c>
      <c r="CG47" s="601"/>
      <c r="CH47" s="601"/>
      <c r="CI47" s="601"/>
      <c r="CJ47" s="601"/>
      <c r="CK47" s="601"/>
      <c r="CL47" s="601"/>
      <c r="CM47" s="601"/>
      <c r="CN47" s="601"/>
      <c r="CO47" s="601"/>
      <c r="CP47" s="601"/>
      <c r="CQ47" s="602"/>
      <c r="CR47" s="603">
        <v>45612</v>
      </c>
      <c r="CS47" s="604"/>
      <c r="CT47" s="604"/>
      <c r="CU47" s="604"/>
      <c r="CV47" s="604"/>
      <c r="CW47" s="604"/>
      <c r="CX47" s="604"/>
      <c r="CY47" s="605"/>
      <c r="CZ47" s="608">
        <v>0.1</v>
      </c>
      <c r="DA47" s="637"/>
      <c r="DB47" s="637"/>
      <c r="DC47" s="638"/>
      <c r="DD47" s="611">
        <v>45612</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356</v>
      </c>
      <c r="CG48" s="601"/>
      <c r="CH48" s="601"/>
      <c r="CI48" s="601"/>
      <c r="CJ48" s="601"/>
      <c r="CK48" s="601"/>
      <c r="CL48" s="601"/>
      <c r="CM48" s="601"/>
      <c r="CN48" s="601"/>
      <c r="CO48" s="601"/>
      <c r="CP48" s="601"/>
      <c r="CQ48" s="602"/>
      <c r="CR48" s="603" t="s">
        <v>169</v>
      </c>
      <c r="CS48" s="606"/>
      <c r="CT48" s="606"/>
      <c r="CU48" s="606"/>
      <c r="CV48" s="606"/>
      <c r="CW48" s="606"/>
      <c r="CX48" s="606"/>
      <c r="CY48" s="607"/>
      <c r="CZ48" s="608" t="s">
        <v>132</v>
      </c>
      <c r="DA48" s="609"/>
      <c r="DB48" s="609"/>
      <c r="DC48" s="610"/>
      <c r="DD48" s="611" t="s">
        <v>228</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357</v>
      </c>
      <c r="CE49" s="616"/>
      <c r="CF49" s="616"/>
      <c r="CG49" s="616"/>
      <c r="CH49" s="616"/>
      <c r="CI49" s="616"/>
      <c r="CJ49" s="616"/>
      <c r="CK49" s="616"/>
      <c r="CL49" s="616"/>
      <c r="CM49" s="616"/>
      <c r="CN49" s="616"/>
      <c r="CO49" s="616"/>
      <c r="CP49" s="616"/>
      <c r="CQ49" s="617"/>
      <c r="CR49" s="618">
        <v>65584684</v>
      </c>
      <c r="CS49" s="619"/>
      <c r="CT49" s="619"/>
      <c r="CU49" s="619"/>
      <c r="CV49" s="619"/>
      <c r="CW49" s="619"/>
      <c r="CX49" s="619"/>
      <c r="CY49" s="620"/>
      <c r="CZ49" s="621">
        <v>100</v>
      </c>
      <c r="DA49" s="622"/>
      <c r="DB49" s="622"/>
      <c r="DC49" s="623"/>
      <c r="DD49" s="624">
        <v>39094967</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DPFcpkQ5gjQlXgTBAGikseTeDkLwPfQ4Zz92g1vFVRa9btgL7cvs9WKOL8e3igzaceIEKzIpuHVAAsGw334W5A==" saltValue="CsTFebNQx5nBFvwhg3IYl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BS134" sqref="BS134"/>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359</v>
      </c>
      <c r="DK2" s="1142"/>
      <c r="DL2" s="1142"/>
      <c r="DM2" s="1142"/>
      <c r="DN2" s="1142"/>
      <c r="DO2" s="1143"/>
      <c r="DP2" s="229"/>
      <c r="DQ2" s="1141" t="s">
        <v>360</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361</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363</v>
      </c>
      <c r="B5" s="1027"/>
      <c r="C5" s="1027"/>
      <c r="D5" s="1027"/>
      <c r="E5" s="1027"/>
      <c r="F5" s="1027"/>
      <c r="G5" s="1027"/>
      <c r="H5" s="1027"/>
      <c r="I5" s="1027"/>
      <c r="J5" s="1027"/>
      <c r="K5" s="1027"/>
      <c r="L5" s="1027"/>
      <c r="M5" s="1027"/>
      <c r="N5" s="1027"/>
      <c r="O5" s="1027"/>
      <c r="P5" s="1028"/>
      <c r="Q5" s="1032" t="s">
        <v>364</v>
      </c>
      <c r="R5" s="1033"/>
      <c r="S5" s="1033"/>
      <c r="T5" s="1033"/>
      <c r="U5" s="1034"/>
      <c r="V5" s="1032" t="s">
        <v>365</v>
      </c>
      <c r="W5" s="1033"/>
      <c r="X5" s="1033"/>
      <c r="Y5" s="1033"/>
      <c r="Z5" s="1034"/>
      <c r="AA5" s="1032" t="s">
        <v>366</v>
      </c>
      <c r="AB5" s="1033"/>
      <c r="AC5" s="1033"/>
      <c r="AD5" s="1033"/>
      <c r="AE5" s="1033"/>
      <c r="AF5" s="1144" t="s">
        <v>367</v>
      </c>
      <c r="AG5" s="1033"/>
      <c r="AH5" s="1033"/>
      <c r="AI5" s="1033"/>
      <c r="AJ5" s="1048"/>
      <c r="AK5" s="1033" t="s">
        <v>368</v>
      </c>
      <c r="AL5" s="1033"/>
      <c r="AM5" s="1033"/>
      <c r="AN5" s="1033"/>
      <c r="AO5" s="1034"/>
      <c r="AP5" s="1032" t="s">
        <v>369</v>
      </c>
      <c r="AQ5" s="1033"/>
      <c r="AR5" s="1033"/>
      <c r="AS5" s="1033"/>
      <c r="AT5" s="1034"/>
      <c r="AU5" s="1032" t="s">
        <v>370</v>
      </c>
      <c r="AV5" s="1033"/>
      <c r="AW5" s="1033"/>
      <c r="AX5" s="1033"/>
      <c r="AY5" s="1048"/>
      <c r="AZ5" s="236"/>
      <c r="BA5" s="236"/>
      <c r="BB5" s="236"/>
      <c r="BC5" s="236"/>
      <c r="BD5" s="236"/>
      <c r="BE5" s="237"/>
      <c r="BF5" s="237"/>
      <c r="BG5" s="237"/>
      <c r="BH5" s="237"/>
      <c r="BI5" s="237"/>
      <c r="BJ5" s="237"/>
      <c r="BK5" s="237"/>
      <c r="BL5" s="237"/>
      <c r="BM5" s="237"/>
      <c r="BN5" s="237"/>
      <c r="BO5" s="237"/>
      <c r="BP5" s="237"/>
      <c r="BQ5" s="1026" t="s">
        <v>371</v>
      </c>
      <c r="BR5" s="1027"/>
      <c r="BS5" s="1027"/>
      <c r="BT5" s="1027"/>
      <c r="BU5" s="1027"/>
      <c r="BV5" s="1027"/>
      <c r="BW5" s="1027"/>
      <c r="BX5" s="1027"/>
      <c r="BY5" s="1027"/>
      <c r="BZ5" s="1027"/>
      <c r="CA5" s="1027"/>
      <c r="CB5" s="1027"/>
      <c r="CC5" s="1027"/>
      <c r="CD5" s="1027"/>
      <c r="CE5" s="1027"/>
      <c r="CF5" s="1027"/>
      <c r="CG5" s="1028"/>
      <c r="CH5" s="1032" t="s">
        <v>372</v>
      </c>
      <c r="CI5" s="1033"/>
      <c r="CJ5" s="1033"/>
      <c r="CK5" s="1033"/>
      <c r="CL5" s="1034"/>
      <c r="CM5" s="1032" t="s">
        <v>373</v>
      </c>
      <c r="CN5" s="1033"/>
      <c r="CO5" s="1033"/>
      <c r="CP5" s="1033"/>
      <c r="CQ5" s="1034"/>
      <c r="CR5" s="1032" t="s">
        <v>374</v>
      </c>
      <c r="CS5" s="1033"/>
      <c r="CT5" s="1033"/>
      <c r="CU5" s="1033"/>
      <c r="CV5" s="1034"/>
      <c r="CW5" s="1032" t="s">
        <v>375</v>
      </c>
      <c r="CX5" s="1033"/>
      <c r="CY5" s="1033"/>
      <c r="CZ5" s="1033"/>
      <c r="DA5" s="1034"/>
      <c r="DB5" s="1032" t="s">
        <v>376</v>
      </c>
      <c r="DC5" s="1033"/>
      <c r="DD5" s="1033"/>
      <c r="DE5" s="1033"/>
      <c r="DF5" s="1034"/>
      <c r="DG5" s="1129" t="s">
        <v>377</v>
      </c>
      <c r="DH5" s="1130"/>
      <c r="DI5" s="1130"/>
      <c r="DJ5" s="1130"/>
      <c r="DK5" s="1131"/>
      <c r="DL5" s="1129" t="s">
        <v>378</v>
      </c>
      <c r="DM5" s="1130"/>
      <c r="DN5" s="1130"/>
      <c r="DO5" s="1130"/>
      <c r="DP5" s="1131"/>
      <c r="DQ5" s="1032" t="s">
        <v>379</v>
      </c>
      <c r="DR5" s="1033"/>
      <c r="DS5" s="1033"/>
      <c r="DT5" s="1033"/>
      <c r="DU5" s="1034"/>
      <c r="DV5" s="1032" t="s">
        <v>370</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380</v>
      </c>
      <c r="C7" s="1082"/>
      <c r="D7" s="1082"/>
      <c r="E7" s="1082"/>
      <c r="F7" s="1082"/>
      <c r="G7" s="1082"/>
      <c r="H7" s="1082"/>
      <c r="I7" s="1082"/>
      <c r="J7" s="1082"/>
      <c r="K7" s="1082"/>
      <c r="L7" s="1082"/>
      <c r="M7" s="1082"/>
      <c r="N7" s="1082"/>
      <c r="O7" s="1082"/>
      <c r="P7" s="1083"/>
      <c r="Q7" s="1135">
        <v>66268</v>
      </c>
      <c r="R7" s="1136"/>
      <c r="S7" s="1136"/>
      <c r="T7" s="1136"/>
      <c r="U7" s="1136"/>
      <c r="V7" s="1136">
        <v>63328</v>
      </c>
      <c r="W7" s="1136"/>
      <c r="X7" s="1136"/>
      <c r="Y7" s="1136"/>
      <c r="Z7" s="1136"/>
      <c r="AA7" s="1136">
        <v>2940</v>
      </c>
      <c r="AB7" s="1136"/>
      <c r="AC7" s="1136"/>
      <c r="AD7" s="1136"/>
      <c r="AE7" s="1137"/>
      <c r="AF7" s="1138">
        <v>2764</v>
      </c>
      <c r="AG7" s="1139"/>
      <c r="AH7" s="1139"/>
      <c r="AI7" s="1139"/>
      <c r="AJ7" s="1140"/>
      <c r="AK7" s="1122">
        <v>1117</v>
      </c>
      <c r="AL7" s="1123"/>
      <c r="AM7" s="1123"/>
      <c r="AN7" s="1123"/>
      <c r="AO7" s="1123"/>
      <c r="AP7" s="1123">
        <v>31786</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t="s">
        <v>579</v>
      </c>
      <c r="BS7" s="1126" t="s">
        <v>567</v>
      </c>
      <c r="BT7" s="1127"/>
      <c r="BU7" s="1127"/>
      <c r="BV7" s="1127"/>
      <c r="BW7" s="1127"/>
      <c r="BX7" s="1127"/>
      <c r="BY7" s="1127"/>
      <c r="BZ7" s="1127"/>
      <c r="CA7" s="1127"/>
      <c r="CB7" s="1127"/>
      <c r="CC7" s="1127"/>
      <c r="CD7" s="1127"/>
      <c r="CE7" s="1127"/>
      <c r="CF7" s="1127"/>
      <c r="CG7" s="1128"/>
      <c r="CH7" s="1119">
        <v>177</v>
      </c>
      <c r="CI7" s="1120"/>
      <c r="CJ7" s="1120"/>
      <c r="CK7" s="1120"/>
      <c r="CL7" s="1121"/>
      <c r="CM7" s="1119">
        <v>-443</v>
      </c>
      <c r="CN7" s="1120"/>
      <c r="CO7" s="1120"/>
      <c r="CP7" s="1120"/>
      <c r="CQ7" s="1121"/>
      <c r="CR7" s="1119">
        <v>5</v>
      </c>
      <c r="CS7" s="1120"/>
      <c r="CT7" s="1120"/>
      <c r="CU7" s="1120"/>
      <c r="CV7" s="1121"/>
      <c r="CW7" s="1119">
        <v>76</v>
      </c>
      <c r="CX7" s="1120"/>
      <c r="CY7" s="1120"/>
      <c r="CZ7" s="1120"/>
      <c r="DA7" s="1121"/>
      <c r="DB7" s="1119" t="s">
        <v>571</v>
      </c>
      <c r="DC7" s="1120"/>
      <c r="DD7" s="1120"/>
      <c r="DE7" s="1120"/>
      <c r="DF7" s="1121"/>
      <c r="DG7" s="1119">
        <v>8277</v>
      </c>
      <c r="DH7" s="1120"/>
      <c r="DI7" s="1120"/>
      <c r="DJ7" s="1120"/>
      <c r="DK7" s="1121"/>
      <c r="DL7" s="1119" t="s">
        <v>571</v>
      </c>
      <c r="DM7" s="1120"/>
      <c r="DN7" s="1120"/>
      <c r="DO7" s="1120"/>
      <c r="DP7" s="1121"/>
      <c r="DQ7" s="1119">
        <v>443</v>
      </c>
      <c r="DR7" s="1120"/>
      <c r="DS7" s="1120"/>
      <c r="DT7" s="1120"/>
      <c r="DU7" s="1121"/>
      <c r="DV7" s="1146"/>
      <c r="DW7" s="1147"/>
      <c r="DX7" s="1147"/>
      <c r="DY7" s="1147"/>
      <c r="DZ7" s="1148"/>
      <c r="EA7" s="234"/>
    </row>
    <row r="8" spans="1:131" s="235" customFormat="1" ht="26.25" customHeight="1" x14ac:dyDescent="0.15">
      <c r="A8" s="241">
        <v>2</v>
      </c>
      <c r="B8" s="1068" t="s">
        <v>381</v>
      </c>
      <c r="C8" s="1069"/>
      <c r="D8" s="1069"/>
      <c r="E8" s="1069"/>
      <c r="F8" s="1069"/>
      <c r="G8" s="1069"/>
      <c r="H8" s="1069"/>
      <c r="I8" s="1069"/>
      <c r="J8" s="1069"/>
      <c r="K8" s="1069"/>
      <c r="L8" s="1069"/>
      <c r="M8" s="1069"/>
      <c r="N8" s="1069"/>
      <c r="O8" s="1069"/>
      <c r="P8" s="1070"/>
      <c r="Q8" s="1074">
        <v>3720</v>
      </c>
      <c r="R8" s="1075"/>
      <c r="S8" s="1075"/>
      <c r="T8" s="1075"/>
      <c r="U8" s="1075"/>
      <c r="V8" s="1075">
        <v>3451</v>
      </c>
      <c r="W8" s="1075"/>
      <c r="X8" s="1075"/>
      <c r="Y8" s="1075"/>
      <c r="Z8" s="1075"/>
      <c r="AA8" s="1075">
        <v>269</v>
      </c>
      <c r="AB8" s="1075"/>
      <c r="AC8" s="1075"/>
      <c r="AD8" s="1075"/>
      <c r="AE8" s="1076"/>
      <c r="AF8" s="1050">
        <v>155</v>
      </c>
      <c r="AG8" s="1051"/>
      <c r="AH8" s="1051"/>
      <c r="AI8" s="1051"/>
      <c r="AJ8" s="1052"/>
      <c r="AK8" s="1117">
        <v>1550</v>
      </c>
      <c r="AL8" s="1118"/>
      <c r="AM8" s="1118"/>
      <c r="AN8" s="1118"/>
      <c r="AO8" s="1118"/>
      <c r="AP8" s="1118">
        <v>2368</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568</v>
      </c>
      <c r="BT8" s="1046"/>
      <c r="BU8" s="1046"/>
      <c r="BV8" s="1046"/>
      <c r="BW8" s="1046"/>
      <c r="BX8" s="1046"/>
      <c r="BY8" s="1046"/>
      <c r="BZ8" s="1046"/>
      <c r="CA8" s="1046"/>
      <c r="CB8" s="1046"/>
      <c r="CC8" s="1046"/>
      <c r="CD8" s="1046"/>
      <c r="CE8" s="1046"/>
      <c r="CF8" s="1046"/>
      <c r="CG8" s="1047"/>
      <c r="CH8" s="1020">
        <v>5</v>
      </c>
      <c r="CI8" s="1021"/>
      <c r="CJ8" s="1021"/>
      <c r="CK8" s="1021"/>
      <c r="CL8" s="1022"/>
      <c r="CM8" s="1020">
        <v>146</v>
      </c>
      <c r="CN8" s="1021"/>
      <c r="CO8" s="1021"/>
      <c r="CP8" s="1021"/>
      <c r="CQ8" s="1022"/>
      <c r="CR8" s="1020">
        <v>30</v>
      </c>
      <c r="CS8" s="1021"/>
      <c r="CT8" s="1021"/>
      <c r="CU8" s="1021"/>
      <c r="CV8" s="1022"/>
      <c r="CW8" s="1020" t="s">
        <v>571</v>
      </c>
      <c r="CX8" s="1021"/>
      <c r="CY8" s="1021"/>
      <c r="CZ8" s="1021"/>
      <c r="DA8" s="1022"/>
      <c r="DB8" s="1020" t="s">
        <v>571</v>
      </c>
      <c r="DC8" s="1021"/>
      <c r="DD8" s="1021"/>
      <c r="DE8" s="1021"/>
      <c r="DF8" s="1022"/>
      <c r="DG8" s="1020" t="s">
        <v>571</v>
      </c>
      <c r="DH8" s="1021"/>
      <c r="DI8" s="1021"/>
      <c r="DJ8" s="1021"/>
      <c r="DK8" s="1022"/>
      <c r="DL8" s="1020" t="s">
        <v>571</v>
      </c>
      <c r="DM8" s="1021"/>
      <c r="DN8" s="1021"/>
      <c r="DO8" s="1021"/>
      <c r="DP8" s="1022"/>
      <c r="DQ8" s="1020" t="s">
        <v>571</v>
      </c>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569</v>
      </c>
      <c r="BT9" s="1046"/>
      <c r="BU9" s="1046"/>
      <c r="BV9" s="1046"/>
      <c r="BW9" s="1046"/>
      <c r="BX9" s="1046"/>
      <c r="BY9" s="1046"/>
      <c r="BZ9" s="1046"/>
      <c r="CA9" s="1046"/>
      <c r="CB9" s="1046"/>
      <c r="CC9" s="1046"/>
      <c r="CD9" s="1046"/>
      <c r="CE9" s="1046"/>
      <c r="CF9" s="1046"/>
      <c r="CG9" s="1047"/>
      <c r="CH9" s="1020">
        <v>0</v>
      </c>
      <c r="CI9" s="1021"/>
      <c r="CJ9" s="1021"/>
      <c r="CK9" s="1021"/>
      <c r="CL9" s="1022"/>
      <c r="CM9" s="1020">
        <v>304</v>
      </c>
      <c r="CN9" s="1021"/>
      <c r="CO9" s="1021"/>
      <c r="CP9" s="1021"/>
      <c r="CQ9" s="1022"/>
      <c r="CR9" s="1020">
        <v>300</v>
      </c>
      <c r="CS9" s="1021"/>
      <c r="CT9" s="1021"/>
      <c r="CU9" s="1021"/>
      <c r="CV9" s="1022"/>
      <c r="CW9" s="1020">
        <v>22</v>
      </c>
      <c r="CX9" s="1021"/>
      <c r="CY9" s="1021"/>
      <c r="CZ9" s="1021"/>
      <c r="DA9" s="1022"/>
      <c r="DB9" s="1020" t="s">
        <v>572</v>
      </c>
      <c r="DC9" s="1021"/>
      <c r="DD9" s="1021"/>
      <c r="DE9" s="1021"/>
      <c r="DF9" s="1022"/>
      <c r="DG9" s="1020" t="s">
        <v>571</v>
      </c>
      <c r="DH9" s="1021"/>
      <c r="DI9" s="1021"/>
      <c r="DJ9" s="1021"/>
      <c r="DK9" s="1022"/>
      <c r="DL9" s="1020" t="s">
        <v>571</v>
      </c>
      <c r="DM9" s="1021"/>
      <c r="DN9" s="1021"/>
      <c r="DO9" s="1021"/>
      <c r="DP9" s="1022"/>
      <c r="DQ9" s="1020" t="s">
        <v>571</v>
      </c>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570</v>
      </c>
      <c r="BT10" s="1046"/>
      <c r="BU10" s="1046"/>
      <c r="BV10" s="1046"/>
      <c r="BW10" s="1046"/>
      <c r="BX10" s="1046"/>
      <c r="BY10" s="1046"/>
      <c r="BZ10" s="1046"/>
      <c r="CA10" s="1046"/>
      <c r="CB10" s="1046"/>
      <c r="CC10" s="1046"/>
      <c r="CD10" s="1046"/>
      <c r="CE10" s="1046"/>
      <c r="CF10" s="1046"/>
      <c r="CG10" s="1047"/>
      <c r="CH10" s="1020">
        <v>1750</v>
      </c>
      <c r="CI10" s="1021"/>
      <c r="CJ10" s="1021"/>
      <c r="CK10" s="1021"/>
      <c r="CL10" s="1022"/>
      <c r="CM10" s="1020">
        <v>33106</v>
      </c>
      <c r="CN10" s="1021"/>
      <c r="CO10" s="1021"/>
      <c r="CP10" s="1021"/>
      <c r="CQ10" s="1022"/>
      <c r="CR10" s="1020">
        <v>331</v>
      </c>
      <c r="CS10" s="1021"/>
      <c r="CT10" s="1021"/>
      <c r="CU10" s="1021"/>
      <c r="CV10" s="1022"/>
      <c r="CW10" s="1020" t="s">
        <v>571</v>
      </c>
      <c r="CX10" s="1021"/>
      <c r="CY10" s="1021"/>
      <c r="CZ10" s="1021"/>
      <c r="DA10" s="1022"/>
      <c r="DB10" s="1020">
        <v>1500</v>
      </c>
      <c r="DC10" s="1021"/>
      <c r="DD10" s="1021"/>
      <c r="DE10" s="1021"/>
      <c r="DF10" s="1022"/>
      <c r="DG10" s="1020" t="s">
        <v>571</v>
      </c>
      <c r="DH10" s="1021"/>
      <c r="DI10" s="1021"/>
      <c r="DJ10" s="1021"/>
      <c r="DK10" s="1022"/>
      <c r="DL10" s="1020" t="s">
        <v>571</v>
      </c>
      <c r="DM10" s="1021"/>
      <c r="DN10" s="1021"/>
      <c r="DO10" s="1021"/>
      <c r="DP10" s="1022"/>
      <c r="DQ10" s="1020" t="s">
        <v>571</v>
      </c>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382</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383</v>
      </c>
      <c r="B23" s="975" t="s">
        <v>384</v>
      </c>
      <c r="C23" s="976"/>
      <c r="D23" s="976"/>
      <c r="E23" s="976"/>
      <c r="F23" s="976"/>
      <c r="G23" s="976"/>
      <c r="H23" s="976"/>
      <c r="I23" s="976"/>
      <c r="J23" s="976"/>
      <c r="K23" s="976"/>
      <c r="L23" s="976"/>
      <c r="M23" s="976"/>
      <c r="N23" s="976"/>
      <c r="O23" s="976"/>
      <c r="P23" s="977"/>
      <c r="Q23" s="1099"/>
      <c r="R23" s="1100"/>
      <c r="S23" s="1100"/>
      <c r="T23" s="1100"/>
      <c r="U23" s="1100"/>
      <c r="V23" s="1100"/>
      <c r="W23" s="1100"/>
      <c r="X23" s="1100"/>
      <c r="Y23" s="1100"/>
      <c r="Z23" s="1100"/>
      <c r="AA23" s="1100"/>
      <c r="AB23" s="1100"/>
      <c r="AC23" s="1100"/>
      <c r="AD23" s="1100"/>
      <c r="AE23" s="1101"/>
      <c r="AF23" s="1102">
        <v>2919</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169</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385</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386</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363</v>
      </c>
      <c r="B26" s="1027"/>
      <c r="C26" s="1027"/>
      <c r="D26" s="1027"/>
      <c r="E26" s="1027"/>
      <c r="F26" s="1027"/>
      <c r="G26" s="1027"/>
      <c r="H26" s="1027"/>
      <c r="I26" s="1027"/>
      <c r="J26" s="1027"/>
      <c r="K26" s="1027"/>
      <c r="L26" s="1027"/>
      <c r="M26" s="1027"/>
      <c r="N26" s="1027"/>
      <c r="O26" s="1027"/>
      <c r="P26" s="1028"/>
      <c r="Q26" s="1032" t="s">
        <v>387</v>
      </c>
      <c r="R26" s="1033"/>
      <c r="S26" s="1033"/>
      <c r="T26" s="1033"/>
      <c r="U26" s="1034"/>
      <c r="V26" s="1032" t="s">
        <v>388</v>
      </c>
      <c r="W26" s="1033"/>
      <c r="X26" s="1033"/>
      <c r="Y26" s="1033"/>
      <c r="Z26" s="1034"/>
      <c r="AA26" s="1032" t="s">
        <v>389</v>
      </c>
      <c r="AB26" s="1033"/>
      <c r="AC26" s="1033"/>
      <c r="AD26" s="1033"/>
      <c r="AE26" s="1033"/>
      <c r="AF26" s="1090" t="s">
        <v>390</v>
      </c>
      <c r="AG26" s="1039"/>
      <c r="AH26" s="1039"/>
      <c r="AI26" s="1039"/>
      <c r="AJ26" s="1091"/>
      <c r="AK26" s="1033" t="s">
        <v>391</v>
      </c>
      <c r="AL26" s="1033"/>
      <c r="AM26" s="1033"/>
      <c r="AN26" s="1033"/>
      <c r="AO26" s="1034"/>
      <c r="AP26" s="1032" t="s">
        <v>392</v>
      </c>
      <c r="AQ26" s="1033"/>
      <c r="AR26" s="1033"/>
      <c r="AS26" s="1033"/>
      <c r="AT26" s="1034"/>
      <c r="AU26" s="1032" t="s">
        <v>393</v>
      </c>
      <c r="AV26" s="1033"/>
      <c r="AW26" s="1033"/>
      <c r="AX26" s="1033"/>
      <c r="AY26" s="1034"/>
      <c r="AZ26" s="1032" t="s">
        <v>394</v>
      </c>
      <c r="BA26" s="1033"/>
      <c r="BB26" s="1033"/>
      <c r="BC26" s="1033"/>
      <c r="BD26" s="1034"/>
      <c r="BE26" s="1032" t="s">
        <v>370</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395</v>
      </c>
      <c r="C28" s="1082"/>
      <c r="D28" s="1082"/>
      <c r="E28" s="1082"/>
      <c r="F28" s="1082"/>
      <c r="G28" s="1082"/>
      <c r="H28" s="1082"/>
      <c r="I28" s="1082"/>
      <c r="J28" s="1082"/>
      <c r="K28" s="1082"/>
      <c r="L28" s="1082"/>
      <c r="M28" s="1082"/>
      <c r="N28" s="1082"/>
      <c r="O28" s="1082"/>
      <c r="P28" s="1083"/>
      <c r="Q28" s="1084">
        <v>19304</v>
      </c>
      <c r="R28" s="1085"/>
      <c r="S28" s="1085"/>
      <c r="T28" s="1085"/>
      <c r="U28" s="1085"/>
      <c r="V28" s="1085">
        <v>18806</v>
      </c>
      <c r="W28" s="1085"/>
      <c r="X28" s="1085"/>
      <c r="Y28" s="1085"/>
      <c r="Z28" s="1085"/>
      <c r="AA28" s="1085">
        <v>499</v>
      </c>
      <c r="AB28" s="1085"/>
      <c r="AC28" s="1085"/>
      <c r="AD28" s="1085"/>
      <c r="AE28" s="1086"/>
      <c r="AF28" s="1087">
        <v>499</v>
      </c>
      <c r="AG28" s="1085"/>
      <c r="AH28" s="1085"/>
      <c r="AI28" s="1085"/>
      <c r="AJ28" s="1088"/>
      <c r="AK28" s="1089">
        <v>1855</v>
      </c>
      <c r="AL28" s="1077"/>
      <c r="AM28" s="1077"/>
      <c r="AN28" s="1077"/>
      <c r="AO28" s="1077"/>
      <c r="AP28" s="1077" t="s">
        <v>571</v>
      </c>
      <c r="AQ28" s="1077"/>
      <c r="AR28" s="1077"/>
      <c r="AS28" s="1077"/>
      <c r="AT28" s="1077"/>
      <c r="AU28" s="1077" t="s">
        <v>571</v>
      </c>
      <c r="AV28" s="1077"/>
      <c r="AW28" s="1077"/>
      <c r="AX28" s="1077"/>
      <c r="AY28" s="1077"/>
      <c r="AZ28" s="1078" t="s">
        <v>571</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396</v>
      </c>
      <c r="C29" s="1069"/>
      <c r="D29" s="1069"/>
      <c r="E29" s="1069"/>
      <c r="F29" s="1069"/>
      <c r="G29" s="1069"/>
      <c r="H29" s="1069"/>
      <c r="I29" s="1069"/>
      <c r="J29" s="1069"/>
      <c r="K29" s="1069"/>
      <c r="L29" s="1069"/>
      <c r="M29" s="1069"/>
      <c r="N29" s="1069"/>
      <c r="O29" s="1069"/>
      <c r="P29" s="1070"/>
      <c r="Q29" s="1074">
        <v>12910</v>
      </c>
      <c r="R29" s="1075"/>
      <c r="S29" s="1075"/>
      <c r="T29" s="1075"/>
      <c r="U29" s="1075"/>
      <c r="V29" s="1075">
        <v>12780</v>
      </c>
      <c r="W29" s="1075"/>
      <c r="X29" s="1075"/>
      <c r="Y29" s="1075"/>
      <c r="Z29" s="1075"/>
      <c r="AA29" s="1075">
        <v>130</v>
      </c>
      <c r="AB29" s="1075"/>
      <c r="AC29" s="1075"/>
      <c r="AD29" s="1075"/>
      <c r="AE29" s="1076"/>
      <c r="AF29" s="1050">
        <v>130</v>
      </c>
      <c r="AG29" s="1051"/>
      <c r="AH29" s="1051"/>
      <c r="AI29" s="1051"/>
      <c r="AJ29" s="1052"/>
      <c r="AK29" s="1011">
        <v>1912</v>
      </c>
      <c r="AL29" s="1002"/>
      <c r="AM29" s="1002"/>
      <c r="AN29" s="1002"/>
      <c r="AO29" s="1002"/>
      <c r="AP29" s="1002" t="s">
        <v>571</v>
      </c>
      <c r="AQ29" s="1002"/>
      <c r="AR29" s="1002"/>
      <c r="AS29" s="1002"/>
      <c r="AT29" s="1002"/>
      <c r="AU29" s="1002" t="s">
        <v>571</v>
      </c>
      <c r="AV29" s="1002"/>
      <c r="AW29" s="1002"/>
      <c r="AX29" s="1002"/>
      <c r="AY29" s="1002"/>
      <c r="AZ29" s="1073" t="s">
        <v>571</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397</v>
      </c>
      <c r="C30" s="1069"/>
      <c r="D30" s="1069"/>
      <c r="E30" s="1069"/>
      <c r="F30" s="1069"/>
      <c r="G30" s="1069"/>
      <c r="H30" s="1069"/>
      <c r="I30" s="1069"/>
      <c r="J30" s="1069"/>
      <c r="K30" s="1069"/>
      <c r="L30" s="1069"/>
      <c r="M30" s="1069"/>
      <c r="N30" s="1069"/>
      <c r="O30" s="1069"/>
      <c r="P30" s="1070"/>
      <c r="Q30" s="1074">
        <v>4149</v>
      </c>
      <c r="R30" s="1075"/>
      <c r="S30" s="1075"/>
      <c r="T30" s="1075"/>
      <c r="U30" s="1075"/>
      <c r="V30" s="1075">
        <v>4064</v>
      </c>
      <c r="W30" s="1075"/>
      <c r="X30" s="1075"/>
      <c r="Y30" s="1075"/>
      <c r="Z30" s="1075"/>
      <c r="AA30" s="1075">
        <v>85</v>
      </c>
      <c r="AB30" s="1075"/>
      <c r="AC30" s="1075"/>
      <c r="AD30" s="1075"/>
      <c r="AE30" s="1076"/>
      <c r="AF30" s="1050">
        <v>85</v>
      </c>
      <c r="AG30" s="1051"/>
      <c r="AH30" s="1051"/>
      <c r="AI30" s="1051"/>
      <c r="AJ30" s="1052"/>
      <c r="AK30" s="1011">
        <v>1070</v>
      </c>
      <c r="AL30" s="1002"/>
      <c r="AM30" s="1002"/>
      <c r="AN30" s="1002"/>
      <c r="AO30" s="1002"/>
      <c r="AP30" s="1002" t="s">
        <v>571</v>
      </c>
      <c r="AQ30" s="1002"/>
      <c r="AR30" s="1002"/>
      <c r="AS30" s="1002"/>
      <c r="AT30" s="1002"/>
      <c r="AU30" s="1002" t="s">
        <v>571</v>
      </c>
      <c r="AV30" s="1002"/>
      <c r="AW30" s="1002"/>
      <c r="AX30" s="1002"/>
      <c r="AY30" s="1002"/>
      <c r="AZ30" s="1073" t="s">
        <v>571</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398</v>
      </c>
      <c r="C31" s="1069"/>
      <c r="D31" s="1069"/>
      <c r="E31" s="1069"/>
      <c r="F31" s="1069"/>
      <c r="G31" s="1069"/>
      <c r="H31" s="1069"/>
      <c r="I31" s="1069"/>
      <c r="J31" s="1069"/>
      <c r="K31" s="1069"/>
      <c r="L31" s="1069"/>
      <c r="M31" s="1069"/>
      <c r="N31" s="1069"/>
      <c r="O31" s="1069"/>
      <c r="P31" s="1070"/>
      <c r="Q31" s="1074">
        <v>8794</v>
      </c>
      <c r="R31" s="1075"/>
      <c r="S31" s="1075"/>
      <c r="T31" s="1075"/>
      <c r="U31" s="1075"/>
      <c r="V31" s="1075">
        <v>8974</v>
      </c>
      <c r="W31" s="1075"/>
      <c r="X31" s="1075"/>
      <c r="Y31" s="1075"/>
      <c r="Z31" s="1075"/>
      <c r="AA31" s="1075">
        <v>-180</v>
      </c>
      <c r="AB31" s="1075"/>
      <c r="AC31" s="1075"/>
      <c r="AD31" s="1075"/>
      <c r="AE31" s="1076"/>
      <c r="AF31" s="1050">
        <v>888</v>
      </c>
      <c r="AG31" s="1051"/>
      <c r="AH31" s="1051"/>
      <c r="AI31" s="1051"/>
      <c r="AJ31" s="1052"/>
      <c r="AK31" s="1011">
        <v>1070</v>
      </c>
      <c r="AL31" s="1002"/>
      <c r="AM31" s="1002"/>
      <c r="AN31" s="1002"/>
      <c r="AO31" s="1002"/>
      <c r="AP31" s="1002">
        <v>6447</v>
      </c>
      <c r="AQ31" s="1002"/>
      <c r="AR31" s="1002"/>
      <c r="AS31" s="1002"/>
      <c r="AT31" s="1002"/>
      <c r="AU31" s="1002">
        <v>4254</v>
      </c>
      <c r="AV31" s="1002"/>
      <c r="AW31" s="1002"/>
      <c r="AX31" s="1002"/>
      <c r="AY31" s="1002"/>
      <c r="AZ31" s="1073" t="s">
        <v>572</v>
      </c>
      <c r="BA31" s="1073"/>
      <c r="BB31" s="1073"/>
      <c r="BC31" s="1073"/>
      <c r="BD31" s="1073"/>
      <c r="BE31" s="1063" t="s">
        <v>399</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400</v>
      </c>
      <c r="C32" s="1069"/>
      <c r="D32" s="1069"/>
      <c r="E32" s="1069"/>
      <c r="F32" s="1069"/>
      <c r="G32" s="1069"/>
      <c r="H32" s="1069"/>
      <c r="I32" s="1069"/>
      <c r="J32" s="1069"/>
      <c r="K32" s="1069"/>
      <c r="L32" s="1069"/>
      <c r="M32" s="1069"/>
      <c r="N32" s="1069"/>
      <c r="O32" s="1069"/>
      <c r="P32" s="1070"/>
      <c r="Q32" s="1074">
        <v>4774</v>
      </c>
      <c r="R32" s="1075"/>
      <c r="S32" s="1075"/>
      <c r="T32" s="1075"/>
      <c r="U32" s="1075"/>
      <c r="V32" s="1075">
        <v>4699</v>
      </c>
      <c r="W32" s="1075"/>
      <c r="X32" s="1075"/>
      <c r="Y32" s="1075"/>
      <c r="Z32" s="1075"/>
      <c r="AA32" s="1075">
        <v>75</v>
      </c>
      <c r="AB32" s="1075"/>
      <c r="AC32" s="1075"/>
      <c r="AD32" s="1075"/>
      <c r="AE32" s="1076"/>
      <c r="AF32" s="1050">
        <v>75</v>
      </c>
      <c r="AG32" s="1051"/>
      <c r="AH32" s="1051"/>
      <c r="AI32" s="1051"/>
      <c r="AJ32" s="1052"/>
      <c r="AK32" s="1011">
        <v>1726</v>
      </c>
      <c r="AL32" s="1002"/>
      <c r="AM32" s="1002"/>
      <c r="AN32" s="1002"/>
      <c r="AO32" s="1002"/>
      <c r="AP32" s="1002">
        <v>20684</v>
      </c>
      <c r="AQ32" s="1002"/>
      <c r="AR32" s="1002"/>
      <c r="AS32" s="1002"/>
      <c r="AT32" s="1002"/>
      <c r="AU32" s="1002">
        <v>2560</v>
      </c>
      <c r="AV32" s="1002"/>
      <c r="AW32" s="1002"/>
      <c r="AX32" s="1002"/>
      <c r="AY32" s="1002"/>
      <c r="AZ32" s="1073" t="s">
        <v>571</v>
      </c>
      <c r="BA32" s="1073"/>
      <c r="BB32" s="1073"/>
      <c r="BC32" s="1073"/>
      <c r="BD32" s="1073"/>
      <c r="BE32" s="1063" t="s">
        <v>401</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c r="C33" s="1069"/>
      <c r="D33" s="1069"/>
      <c r="E33" s="1069"/>
      <c r="F33" s="1069"/>
      <c r="G33" s="1069"/>
      <c r="H33" s="1069"/>
      <c r="I33" s="1069"/>
      <c r="J33" s="1069"/>
      <c r="K33" s="1069"/>
      <c r="L33" s="1069"/>
      <c r="M33" s="1069"/>
      <c r="N33" s="1069"/>
      <c r="O33" s="1069"/>
      <c r="P33" s="1070"/>
      <c r="Q33" s="1074"/>
      <c r="R33" s="1075"/>
      <c r="S33" s="1075"/>
      <c r="T33" s="1075"/>
      <c r="U33" s="1075"/>
      <c r="V33" s="1075"/>
      <c r="W33" s="1075"/>
      <c r="X33" s="1075"/>
      <c r="Y33" s="1075"/>
      <c r="Z33" s="1075"/>
      <c r="AA33" s="1075"/>
      <c r="AB33" s="1075"/>
      <c r="AC33" s="1075"/>
      <c r="AD33" s="1075"/>
      <c r="AE33" s="1076"/>
      <c r="AF33" s="1050"/>
      <c r="AG33" s="1051"/>
      <c r="AH33" s="1051"/>
      <c r="AI33" s="1051"/>
      <c r="AJ33" s="1052"/>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63"/>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402</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383</v>
      </c>
      <c r="B63" s="975" t="s">
        <v>403</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1677</v>
      </c>
      <c r="AG63" s="990"/>
      <c r="AH63" s="990"/>
      <c r="AI63" s="990"/>
      <c r="AJ63" s="1061"/>
      <c r="AK63" s="1062"/>
      <c r="AL63" s="994"/>
      <c r="AM63" s="994"/>
      <c r="AN63" s="994"/>
      <c r="AO63" s="994"/>
      <c r="AP63" s="990"/>
      <c r="AQ63" s="990"/>
      <c r="AR63" s="990"/>
      <c r="AS63" s="990"/>
      <c r="AT63" s="990"/>
      <c r="AU63" s="990"/>
      <c r="AV63" s="990"/>
      <c r="AW63" s="990"/>
      <c r="AX63" s="990"/>
      <c r="AY63" s="990"/>
      <c r="AZ63" s="1056"/>
      <c r="BA63" s="1056"/>
      <c r="BB63" s="1056"/>
      <c r="BC63" s="1056"/>
      <c r="BD63" s="1056"/>
      <c r="BE63" s="991"/>
      <c r="BF63" s="991"/>
      <c r="BG63" s="991"/>
      <c r="BH63" s="991"/>
      <c r="BI63" s="992"/>
      <c r="BJ63" s="1057" t="s">
        <v>169</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405</v>
      </c>
      <c r="B66" s="1027"/>
      <c r="C66" s="1027"/>
      <c r="D66" s="1027"/>
      <c r="E66" s="1027"/>
      <c r="F66" s="1027"/>
      <c r="G66" s="1027"/>
      <c r="H66" s="1027"/>
      <c r="I66" s="1027"/>
      <c r="J66" s="1027"/>
      <c r="K66" s="1027"/>
      <c r="L66" s="1027"/>
      <c r="M66" s="1027"/>
      <c r="N66" s="1027"/>
      <c r="O66" s="1027"/>
      <c r="P66" s="1028"/>
      <c r="Q66" s="1032" t="s">
        <v>387</v>
      </c>
      <c r="R66" s="1033"/>
      <c r="S66" s="1033"/>
      <c r="T66" s="1033"/>
      <c r="U66" s="1034"/>
      <c r="V66" s="1032" t="s">
        <v>388</v>
      </c>
      <c r="W66" s="1033"/>
      <c r="X66" s="1033"/>
      <c r="Y66" s="1033"/>
      <c r="Z66" s="1034"/>
      <c r="AA66" s="1032" t="s">
        <v>389</v>
      </c>
      <c r="AB66" s="1033"/>
      <c r="AC66" s="1033"/>
      <c r="AD66" s="1033"/>
      <c r="AE66" s="1034"/>
      <c r="AF66" s="1038" t="s">
        <v>390</v>
      </c>
      <c r="AG66" s="1039"/>
      <c r="AH66" s="1039"/>
      <c r="AI66" s="1039"/>
      <c r="AJ66" s="1040"/>
      <c r="AK66" s="1032" t="s">
        <v>391</v>
      </c>
      <c r="AL66" s="1027"/>
      <c r="AM66" s="1027"/>
      <c r="AN66" s="1027"/>
      <c r="AO66" s="1028"/>
      <c r="AP66" s="1032" t="s">
        <v>392</v>
      </c>
      <c r="AQ66" s="1033"/>
      <c r="AR66" s="1033"/>
      <c r="AS66" s="1033"/>
      <c r="AT66" s="1034"/>
      <c r="AU66" s="1032" t="s">
        <v>406</v>
      </c>
      <c r="AV66" s="1033"/>
      <c r="AW66" s="1033"/>
      <c r="AX66" s="1033"/>
      <c r="AY66" s="1034"/>
      <c r="AZ66" s="1032" t="s">
        <v>370</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558</v>
      </c>
      <c r="C68" s="1017"/>
      <c r="D68" s="1017"/>
      <c r="E68" s="1017"/>
      <c r="F68" s="1017"/>
      <c r="G68" s="1017"/>
      <c r="H68" s="1017"/>
      <c r="I68" s="1017"/>
      <c r="J68" s="1017"/>
      <c r="K68" s="1017"/>
      <c r="L68" s="1017"/>
      <c r="M68" s="1017"/>
      <c r="N68" s="1017"/>
      <c r="O68" s="1017"/>
      <c r="P68" s="1018"/>
      <c r="Q68" s="1019">
        <v>903</v>
      </c>
      <c r="R68" s="1013"/>
      <c r="S68" s="1013"/>
      <c r="T68" s="1013"/>
      <c r="U68" s="1013"/>
      <c r="V68" s="1013">
        <v>886</v>
      </c>
      <c r="W68" s="1013"/>
      <c r="X68" s="1013"/>
      <c r="Y68" s="1013"/>
      <c r="Z68" s="1013"/>
      <c r="AA68" s="1013">
        <v>17</v>
      </c>
      <c r="AB68" s="1013"/>
      <c r="AC68" s="1013"/>
      <c r="AD68" s="1013"/>
      <c r="AE68" s="1013"/>
      <c r="AF68" s="1013">
        <v>17</v>
      </c>
      <c r="AG68" s="1013"/>
      <c r="AH68" s="1013"/>
      <c r="AI68" s="1013"/>
      <c r="AJ68" s="1013"/>
      <c r="AK68" s="1013" t="s">
        <v>571</v>
      </c>
      <c r="AL68" s="1013"/>
      <c r="AM68" s="1013"/>
      <c r="AN68" s="1013"/>
      <c r="AO68" s="1013"/>
      <c r="AP68" s="1013" t="s">
        <v>571</v>
      </c>
      <c r="AQ68" s="1013"/>
      <c r="AR68" s="1013"/>
      <c r="AS68" s="1013"/>
      <c r="AT68" s="1013"/>
      <c r="AU68" s="1013" t="s">
        <v>571</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559</v>
      </c>
      <c r="C69" s="1006"/>
      <c r="D69" s="1006"/>
      <c r="E69" s="1006"/>
      <c r="F69" s="1006"/>
      <c r="G69" s="1006"/>
      <c r="H69" s="1006"/>
      <c r="I69" s="1006"/>
      <c r="J69" s="1006"/>
      <c r="K69" s="1006"/>
      <c r="L69" s="1006"/>
      <c r="M69" s="1006"/>
      <c r="N69" s="1006"/>
      <c r="O69" s="1006"/>
      <c r="P69" s="1007"/>
      <c r="Q69" s="1008">
        <v>352</v>
      </c>
      <c r="R69" s="1002"/>
      <c r="S69" s="1002"/>
      <c r="T69" s="1002"/>
      <c r="U69" s="1002"/>
      <c r="V69" s="1002">
        <v>238</v>
      </c>
      <c r="W69" s="1002"/>
      <c r="X69" s="1002"/>
      <c r="Y69" s="1002"/>
      <c r="Z69" s="1002"/>
      <c r="AA69" s="1002">
        <v>114</v>
      </c>
      <c r="AB69" s="1002"/>
      <c r="AC69" s="1002"/>
      <c r="AD69" s="1002"/>
      <c r="AE69" s="1002"/>
      <c r="AF69" s="1002">
        <v>114</v>
      </c>
      <c r="AG69" s="1002"/>
      <c r="AH69" s="1002"/>
      <c r="AI69" s="1002"/>
      <c r="AJ69" s="1002"/>
      <c r="AK69" s="1002" t="s">
        <v>571</v>
      </c>
      <c r="AL69" s="1002"/>
      <c r="AM69" s="1002"/>
      <c r="AN69" s="1002"/>
      <c r="AO69" s="1002"/>
      <c r="AP69" s="1002" t="s">
        <v>571</v>
      </c>
      <c r="AQ69" s="1002"/>
      <c r="AR69" s="1002"/>
      <c r="AS69" s="1002"/>
      <c r="AT69" s="1002"/>
      <c r="AU69" s="1002" t="s">
        <v>571</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560</v>
      </c>
      <c r="C70" s="1006"/>
      <c r="D70" s="1006"/>
      <c r="E70" s="1006"/>
      <c r="F70" s="1006"/>
      <c r="G70" s="1006"/>
      <c r="H70" s="1006"/>
      <c r="I70" s="1006"/>
      <c r="J70" s="1006"/>
      <c r="K70" s="1006"/>
      <c r="L70" s="1006"/>
      <c r="M70" s="1006"/>
      <c r="N70" s="1006"/>
      <c r="O70" s="1006"/>
      <c r="P70" s="1007"/>
      <c r="Q70" s="1008">
        <v>27209</v>
      </c>
      <c r="R70" s="1002"/>
      <c r="S70" s="1002"/>
      <c r="T70" s="1002"/>
      <c r="U70" s="1002"/>
      <c r="V70" s="1002">
        <v>26981</v>
      </c>
      <c r="W70" s="1002"/>
      <c r="X70" s="1002"/>
      <c r="Y70" s="1002"/>
      <c r="Z70" s="1002"/>
      <c r="AA70" s="1002">
        <v>227</v>
      </c>
      <c r="AB70" s="1002"/>
      <c r="AC70" s="1002"/>
      <c r="AD70" s="1002"/>
      <c r="AE70" s="1002"/>
      <c r="AF70" s="1002">
        <v>227</v>
      </c>
      <c r="AG70" s="1002"/>
      <c r="AH70" s="1002"/>
      <c r="AI70" s="1002"/>
      <c r="AJ70" s="1002"/>
      <c r="AK70" s="1002" t="s">
        <v>571</v>
      </c>
      <c r="AL70" s="1002"/>
      <c r="AM70" s="1002"/>
      <c r="AN70" s="1002"/>
      <c r="AO70" s="1002"/>
      <c r="AP70" s="1002" t="s">
        <v>572</v>
      </c>
      <c r="AQ70" s="1002"/>
      <c r="AR70" s="1002"/>
      <c r="AS70" s="1002"/>
      <c r="AT70" s="1002"/>
      <c r="AU70" s="1002" t="s">
        <v>572</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561</v>
      </c>
      <c r="C71" s="1006"/>
      <c r="D71" s="1006"/>
      <c r="E71" s="1006"/>
      <c r="F71" s="1006"/>
      <c r="G71" s="1006"/>
      <c r="H71" s="1006"/>
      <c r="I71" s="1006"/>
      <c r="J71" s="1006"/>
      <c r="K71" s="1006"/>
      <c r="L71" s="1006"/>
      <c r="M71" s="1006"/>
      <c r="N71" s="1006"/>
      <c r="O71" s="1006"/>
      <c r="P71" s="1007"/>
      <c r="Q71" s="1008">
        <v>20892</v>
      </c>
      <c r="R71" s="1002"/>
      <c r="S71" s="1002"/>
      <c r="T71" s="1002"/>
      <c r="U71" s="1002"/>
      <c r="V71" s="1002">
        <v>20790</v>
      </c>
      <c r="W71" s="1002"/>
      <c r="X71" s="1002"/>
      <c r="Y71" s="1002"/>
      <c r="Z71" s="1002"/>
      <c r="AA71" s="1002">
        <v>102</v>
      </c>
      <c r="AB71" s="1002"/>
      <c r="AC71" s="1002"/>
      <c r="AD71" s="1002"/>
      <c r="AE71" s="1002"/>
      <c r="AF71" s="1002">
        <v>102</v>
      </c>
      <c r="AG71" s="1002"/>
      <c r="AH71" s="1002"/>
      <c r="AI71" s="1002"/>
      <c r="AJ71" s="1002"/>
      <c r="AK71" s="1002" t="s">
        <v>572</v>
      </c>
      <c r="AL71" s="1002"/>
      <c r="AM71" s="1002"/>
      <c r="AN71" s="1002"/>
      <c r="AO71" s="1002"/>
      <c r="AP71" s="1002" t="s">
        <v>571</v>
      </c>
      <c r="AQ71" s="1002"/>
      <c r="AR71" s="1002"/>
      <c r="AS71" s="1002"/>
      <c r="AT71" s="1002"/>
      <c r="AU71" s="1002" t="s">
        <v>571</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562</v>
      </c>
      <c r="C72" s="1006"/>
      <c r="D72" s="1006"/>
      <c r="E72" s="1006"/>
      <c r="F72" s="1006"/>
      <c r="G72" s="1006"/>
      <c r="H72" s="1006"/>
      <c r="I72" s="1006"/>
      <c r="J72" s="1006"/>
      <c r="K72" s="1006"/>
      <c r="L72" s="1006"/>
      <c r="M72" s="1006"/>
      <c r="N72" s="1006"/>
      <c r="O72" s="1006"/>
      <c r="P72" s="1007"/>
      <c r="Q72" s="1008">
        <v>10508</v>
      </c>
      <c r="R72" s="1002"/>
      <c r="S72" s="1002"/>
      <c r="T72" s="1002"/>
      <c r="U72" s="1002"/>
      <c r="V72" s="1002">
        <v>9832</v>
      </c>
      <c r="W72" s="1002"/>
      <c r="X72" s="1002"/>
      <c r="Y72" s="1002"/>
      <c r="Z72" s="1002"/>
      <c r="AA72" s="1002">
        <v>675</v>
      </c>
      <c r="AB72" s="1002"/>
      <c r="AC72" s="1002"/>
      <c r="AD72" s="1002"/>
      <c r="AE72" s="1002"/>
      <c r="AF72" s="1002">
        <v>575</v>
      </c>
      <c r="AG72" s="1002"/>
      <c r="AH72" s="1002"/>
      <c r="AI72" s="1002"/>
      <c r="AJ72" s="1002"/>
      <c r="AK72" s="1002" t="s">
        <v>571</v>
      </c>
      <c r="AL72" s="1002"/>
      <c r="AM72" s="1002"/>
      <c r="AN72" s="1002"/>
      <c r="AO72" s="1002"/>
      <c r="AP72" s="1002">
        <v>3531</v>
      </c>
      <c r="AQ72" s="1002"/>
      <c r="AR72" s="1002"/>
      <c r="AS72" s="1002"/>
      <c r="AT72" s="1002"/>
      <c r="AU72" s="1002">
        <v>166</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563</v>
      </c>
      <c r="C73" s="1006"/>
      <c r="D73" s="1006"/>
      <c r="E73" s="1006"/>
      <c r="F73" s="1006"/>
      <c r="G73" s="1006"/>
      <c r="H73" s="1006"/>
      <c r="I73" s="1006"/>
      <c r="J73" s="1006"/>
      <c r="K73" s="1006"/>
      <c r="L73" s="1006"/>
      <c r="M73" s="1006"/>
      <c r="N73" s="1006"/>
      <c r="O73" s="1006"/>
      <c r="P73" s="1007"/>
      <c r="Q73" s="1008">
        <v>345</v>
      </c>
      <c r="R73" s="1002"/>
      <c r="S73" s="1002"/>
      <c r="T73" s="1002"/>
      <c r="U73" s="1002"/>
      <c r="V73" s="1002">
        <v>331</v>
      </c>
      <c r="W73" s="1002"/>
      <c r="X73" s="1002"/>
      <c r="Y73" s="1002"/>
      <c r="Z73" s="1002"/>
      <c r="AA73" s="1002">
        <v>13</v>
      </c>
      <c r="AB73" s="1002"/>
      <c r="AC73" s="1002"/>
      <c r="AD73" s="1002"/>
      <c r="AE73" s="1002"/>
      <c r="AF73" s="1002">
        <v>13</v>
      </c>
      <c r="AG73" s="1002"/>
      <c r="AH73" s="1002"/>
      <c r="AI73" s="1002"/>
      <c r="AJ73" s="1002"/>
      <c r="AK73" s="1002" t="s">
        <v>572</v>
      </c>
      <c r="AL73" s="1002"/>
      <c r="AM73" s="1002"/>
      <c r="AN73" s="1002"/>
      <c r="AO73" s="1002"/>
      <c r="AP73" s="1002">
        <v>35</v>
      </c>
      <c r="AQ73" s="1002"/>
      <c r="AR73" s="1002"/>
      <c r="AS73" s="1002"/>
      <c r="AT73" s="1002"/>
      <c r="AU73" s="1002">
        <v>3</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564</v>
      </c>
      <c r="C74" s="1006"/>
      <c r="D74" s="1006"/>
      <c r="E74" s="1006"/>
      <c r="F74" s="1006"/>
      <c r="G74" s="1006"/>
      <c r="H74" s="1006"/>
      <c r="I74" s="1006"/>
      <c r="J74" s="1006"/>
      <c r="K74" s="1006"/>
      <c r="L74" s="1006"/>
      <c r="M74" s="1006"/>
      <c r="N74" s="1006"/>
      <c r="O74" s="1006"/>
      <c r="P74" s="1007"/>
      <c r="Q74" s="1008">
        <v>5409</v>
      </c>
      <c r="R74" s="1002"/>
      <c r="S74" s="1002"/>
      <c r="T74" s="1002"/>
      <c r="U74" s="1002"/>
      <c r="V74" s="1002">
        <v>5339</v>
      </c>
      <c r="W74" s="1002"/>
      <c r="X74" s="1002"/>
      <c r="Y74" s="1002"/>
      <c r="Z74" s="1002"/>
      <c r="AA74" s="1002">
        <v>70</v>
      </c>
      <c r="AB74" s="1002"/>
      <c r="AC74" s="1002"/>
      <c r="AD74" s="1002"/>
      <c r="AE74" s="1002"/>
      <c r="AF74" s="1002">
        <v>70</v>
      </c>
      <c r="AG74" s="1002"/>
      <c r="AH74" s="1002"/>
      <c r="AI74" s="1002"/>
      <c r="AJ74" s="1002"/>
      <c r="AK74" s="1002">
        <v>1105</v>
      </c>
      <c r="AL74" s="1002"/>
      <c r="AM74" s="1002"/>
      <c r="AN74" s="1002"/>
      <c r="AO74" s="1002"/>
      <c r="AP74" s="1002" t="s">
        <v>571</v>
      </c>
      <c r="AQ74" s="1002"/>
      <c r="AR74" s="1002"/>
      <c r="AS74" s="1002"/>
      <c r="AT74" s="1002"/>
      <c r="AU74" s="1002" t="s">
        <v>571</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565</v>
      </c>
      <c r="C75" s="1006"/>
      <c r="D75" s="1006"/>
      <c r="E75" s="1006"/>
      <c r="F75" s="1006"/>
      <c r="G75" s="1006"/>
      <c r="H75" s="1006"/>
      <c r="I75" s="1006"/>
      <c r="J75" s="1006"/>
      <c r="K75" s="1006"/>
      <c r="L75" s="1006"/>
      <c r="M75" s="1006"/>
      <c r="N75" s="1006"/>
      <c r="O75" s="1006"/>
      <c r="P75" s="1007"/>
      <c r="Q75" s="1009">
        <v>1349819</v>
      </c>
      <c r="R75" s="1010"/>
      <c r="S75" s="1010"/>
      <c r="T75" s="1010"/>
      <c r="U75" s="1011"/>
      <c r="V75" s="1012">
        <v>1314493</v>
      </c>
      <c r="W75" s="1010"/>
      <c r="X75" s="1010"/>
      <c r="Y75" s="1010"/>
      <c r="Z75" s="1011"/>
      <c r="AA75" s="1012">
        <v>35326</v>
      </c>
      <c r="AB75" s="1010"/>
      <c r="AC75" s="1010"/>
      <c r="AD75" s="1010"/>
      <c r="AE75" s="1011"/>
      <c r="AF75" s="1012">
        <v>35326</v>
      </c>
      <c r="AG75" s="1010"/>
      <c r="AH75" s="1010"/>
      <c r="AI75" s="1010"/>
      <c r="AJ75" s="1011"/>
      <c r="AK75" s="1012">
        <v>9983</v>
      </c>
      <c r="AL75" s="1010"/>
      <c r="AM75" s="1010"/>
      <c r="AN75" s="1010"/>
      <c r="AO75" s="1011"/>
      <c r="AP75" s="1012" t="s">
        <v>571</v>
      </c>
      <c r="AQ75" s="1010"/>
      <c r="AR75" s="1010"/>
      <c r="AS75" s="1010"/>
      <c r="AT75" s="1011"/>
      <c r="AU75" s="1012" t="s">
        <v>571</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566</v>
      </c>
      <c r="C76" s="1006"/>
      <c r="D76" s="1006"/>
      <c r="E76" s="1006"/>
      <c r="F76" s="1006"/>
      <c r="G76" s="1006"/>
      <c r="H76" s="1006"/>
      <c r="I76" s="1006"/>
      <c r="J76" s="1006"/>
      <c r="K76" s="1006"/>
      <c r="L76" s="1006"/>
      <c r="M76" s="1006"/>
      <c r="N76" s="1006"/>
      <c r="O76" s="1006"/>
      <c r="P76" s="1007"/>
      <c r="Q76" s="1009">
        <v>1290</v>
      </c>
      <c r="R76" s="1010"/>
      <c r="S76" s="1010"/>
      <c r="T76" s="1010"/>
      <c r="U76" s="1011"/>
      <c r="V76" s="1012">
        <v>1246</v>
      </c>
      <c r="W76" s="1010"/>
      <c r="X76" s="1010"/>
      <c r="Y76" s="1010"/>
      <c r="Z76" s="1011"/>
      <c r="AA76" s="1012">
        <v>43</v>
      </c>
      <c r="AB76" s="1010"/>
      <c r="AC76" s="1010"/>
      <c r="AD76" s="1010"/>
      <c r="AE76" s="1011"/>
      <c r="AF76" s="1012">
        <v>43</v>
      </c>
      <c r="AG76" s="1010"/>
      <c r="AH76" s="1010"/>
      <c r="AI76" s="1010"/>
      <c r="AJ76" s="1011"/>
      <c r="AK76" s="1012" t="s">
        <v>571</v>
      </c>
      <c r="AL76" s="1010"/>
      <c r="AM76" s="1010"/>
      <c r="AN76" s="1010"/>
      <c r="AO76" s="1011"/>
      <c r="AP76" s="1012" t="s">
        <v>572</v>
      </c>
      <c r="AQ76" s="1010"/>
      <c r="AR76" s="1010"/>
      <c r="AS76" s="1010"/>
      <c r="AT76" s="1011"/>
      <c r="AU76" s="1012" t="s">
        <v>573</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383</v>
      </c>
      <c r="B88" s="975" t="s">
        <v>407</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975" t="s">
        <v>408</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409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415</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416</v>
      </c>
      <c r="AB109" s="925"/>
      <c r="AC109" s="925"/>
      <c r="AD109" s="925"/>
      <c r="AE109" s="926"/>
      <c r="AF109" s="927" t="s">
        <v>301</v>
      </c>
      <c r="AG109" s="925"/>
      <c r="AH109" s="925"/>
      <c r="AI109" s="925"/>
      <c r="AJ109" s="926"/>
      <c r="AK109" s="927" t="s">
        <v>300</v>
      </c>
      <c r="AL109" s="925"/>
      <c r="AM109" s="925"/>
      <c r="AN109" s="925"/>
      <c r="AO109" s="926"/>
      <c r="AP109" s="927" t="s">
        <v>417</v>
      </c>
      <c r="AQ109" s="925"/>
      <c r="AR109" s="925"/>
      <c r="AS109" s="925"/>
      <c r="AT109" s="956"/>
      <c r="AU109" s="924" t="s">
        <v>415</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416</v>
      </c>
      <c r="BR109" s="925"/>
      <c r="BS109" s="925"/>
      <c r="BT109" s="925"/>
      <c r="BU109" s="926"/>
      <c r="BV109" s="927" t="s">
        <v>301</v>
      </c>
      <c r="BW109" s="925"/>
      <c r="BX109" s="925"/>
      <c r="BY109" s="925"/>
      <c r="BZ109" s="926"/>
      <c r="CA109" s="927" t="s">
        <v>300</v>
      </c>
      <c r="CB109" s="925"/>
      <c r="CC109" s="925"/>
      <c r="CD109" s="925"/>
      <c r="CE109" s="926"/>
      <c r="CF109" s="963" t="s">
        <v>417</v>
      </c>
      <c r="CG109" s="963"/>
      <c r="CH109" s="963"/>
      <c r="CI109" s="963"/>
      <c r="CJ109" s="963"/>
      <c r="CK109" s="927" t="s">
        <v>418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416</v>
      </c>
      <c r="DH109" s="925"/>
      <c r="DI109" s="925"/>
      <c r="DJ109" s="925"/>
      <c r="DK109" s="926"/>
      <c r="DL109" s="927" t="s">
        <v>301</v>
      </c>
      <c r="DM109" s="925"/>
      <c r="DN109" s="925"/>
      <c r="DO109" s="925"/>
      <c r="DP109" s="926"/>
      <c r="DQ109" s="927" t="s">
        <v>300</v>
      </c>
      <c r="DR109" s="925"/>
      <c r="DS109" s="925"/>
      <c r="DT109" s="925"/>
      <c r="DU109" s="926"/>
      <c r="DV109" s="927" t="s">
        <v>417</v>
      </c>
      <c r="DW109" s="925"/>
      <c r="DX109" s="925"/>
      <c r="DY109" s="925"/>
      <c r="DZ109" s="956"/>
    </row>
    <row r="110" spans="1:131" s="226" customFormat="1" ht="26.25" customHeight="1" x14ac:dyDescent="0.15">
      <c r="A110" s="827" t="s">
        <v>419</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3094071</v>
      </c>
      <c r="AB110" s="918"/>
      <c r="AC110" s="918"/>
      <c r="AD110" s="918"/>
      <c r="AE110" s="919"/>
      <c r="AF110" s="920">
        <v>3034809</v>
      </c>
      <c r="AG110" s="918"/>
      <c r="AH110" s="918"/>
      <c r="AI110" s="918"/>
      <c r="AJ110" s="919"/>
      <c r="AK110" s="920">
        <v>3131815</v>
      </c>
      <c r="AL110" s="918"/>
      <c r="AM110" s="918"/>
      <c r="AN110" s="918"/>
      <c r="AO110" s="919"/>
      <c r="AP110" s="921">
        <v>10.199999999999999</v>
      </c>
      <c r="AQ110" s="922"/>
      <c r="AR110" s="922"/>
      <c r="AS110" s="922"/>
      <c r="AT110" s="923"/>
      <c r="AU110" s="957" t="s">
        <v>67</v>
      </c>
      <c r="AV110" s="958"/>
      <c r="AW110" s="958"/>
      <c r="AX110" s="958"/>
      <c r="AY110" s="958"/>
      <c r="AZ110" s="883" t="s">
        <v>420</v>
      </c>
      <c r="BA110" s="828"/>
      <c r="BB110" s="828"/>
      <c r="BC110" s="828"/>
      <c r="BD110" s="828"/>
      <c r="BE110" s="828"/>
      <c r="BF110" s="828"/>
      <c r="BG110" s="828"/>
      <c r="BH110" s="828"/>
      <c r="BI110" s="828"/>
      <c r="BJ110" s="828"/>
      <c r="BK110" s="828"/>
      <c r="BL110" s="828"/>
      <c r="BM110" s="828"/>
      <c r="BN110" s="828"/>
      <c r="BO110" s="828"/>
      <c r="BP110" s="829"/>
      <c r="BQ110" s="884">
        <v>33805918</v>
      </c>
      <c r="BR110" s="865"/>
      <c r="BS110" s="865"/>
      <c r="BT110" s="865"/>
      <c r="BU110" s="865"/>
      <c r="BV110" s="865">
        <v>34426017</v>
      </c>
      <c r="BW110" s="865"/>
      <c r="BX110" s="865"/>
      <c r="BY110" s="865"/>
      <c r="BZ110" s="865"/>
      <c r="CA110" s="865">
        <v>34153665</v>
      </c>
      <c r="CB110" s="865"/>
      <c r="CC110" s="865"/>
      <c r="CD110" s="865"/>
      <c r="CE110" s="865"/>
      <c r="CF110" s="889">
        <v>110.7</v>
      </c>
      <c r="CG110" s="890"/>
      <c r="CH110" s="890"/>
      <c r="CI110" s="890"/>
      <c r="CJ110" s="890"/>
      <c r="CK110" s="953" t="s">
        <v>421</v>
      </c>
      <c r="CL110" s="839"/>
      <c r="CM110" s="914" t="s">
        <v>422</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169</v>
      </c>
      <c r="DH110" s="865"/>
      <c r="DI110" s="865"/>
      <c r="DJ110" s="865"/>
      <c r="DK110" s="865"/>
      <c r="DL110" s="865" t="s">
        <v>169</v>
      </c>
      <c r="DM110" s="865"/>
      <c r="DN110" s="865"/>
      <c r="DO110" s="865"/>
      <c r="DP110" s="865"/>
      <c r="DQ110" s="865" t="s">
        <v>423</v>
      </c>
      <c r="DR110" s="865"/>
      <c r="DS110" s="865"/>
      <c r="DT110" s="865"/>
      <c r="DU110" s="865"/>
      <c r="DV110" s="866" t="s">
        <v>169</v>
      </c>
      <c r="DW110" s="866"/>
      <c r="DX110" s="866"/>
      <c r="DY110" s="866"/>
      <c r="DZ110" s="867"/>
    </row>
    <row r="111" spans="1:131" s="226" customFormat="1" ht="26.25" customHeight="1" x14ac:dyDescent="0.15">
      <c r="A111" s="794" t="s">
        <v>424</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423</v>
      </c>
      <c r="AB111" s="946"/>
      <c r="AC111" s="946"/>
      <c r="AD111" s="946"/>
      <c r="AE111" s="947"/>
      <c r="AF111" s="948" t="s">
        <v>169</v>
      </c>
      <c r="AG111" s="946"/>
      <c r="AH111" s="946"/>
      <c r="AI111" s="946"/>
      <c r="AJ111" s="947"/>
      <c r="AK111" s="948" t="s">
        <v>423</v>
      </c>
      <c r="AL111" s="946"/>
      <c r="AM111" s="946"/>
      <c r="AN111" s="946"/>
      <c r="AO111" s="947"/>
      <c r="AP111" s="949" t="s">
        <v>169</v>
      </c>
      <c r="AQ111" s="950"/>
      <c r="AR111" s="950"/>
      <c r="AS111" s="950"/>
      <c r="AT111" s="951"/>
      <c r="AU111" s="959"/>
      <c r="AV111" s="960"/>
      <c r="AW111" s="960"/>
      <c r="AX111" s="960"/>
      <c r="AY111" s="960"/>
      <c r="AZ111" s="835" t="s">
        <v>425</v>
      </c>
      <c r="BA111" s="770"/>
      <c r="BB111" s="770"/>
      <c r="BC111" s="770"/>
      <c r="BD111" s="770"/>
      <c r="BE111" s="770"/>
      <c r="BF111" s="770"/>
      <c r="BG111" s="770"/>
      <c r="BH111" s="770"/>
      <c r="BI111" s="770"/>
      <c r="BJ111" s="770"/>
      <c r="BK111" s="770"/>
      <c r="BL111" s="770"/>
      <c r="BM111" s="770"/>
      <c r="BN111" s="770"/>
      <c r="BO111" s="770"/>
      <c r="BP111" s="771"/>
      <c r="BQ111" s="836">
        <v>11483610</v>
      </c>
      <c r="BR111" s="837"/>
      <c r="BS111" s="837"/>
      <c r="BT111" s="837"/>
      <c r="BU111" s="837"/>
      <c r="BV111" s="837">
        <v>11151697</v>
      </c>
      <c r="BW111" s="837"/>
      <c r="BX111" s="837"/>
      <c r="BY111" s="837"/>
      <c r="BZ111" s="837"/>
      <c r="CA111" s="837">
        <v>10373767</v>
      </c>
      <c r="CB111" s="837"/>
      <c r="CC111" s="837"/>
      <c r="CD111" s="837"/>
      <c r="CE111" s="837"/>
      <c r="CF111" s="898">
        <v>33.6</v>
      </c>
      <c r="CG111" s="899"/>
      <c r="CH111" s="899"/>
      <c r="CI111" s="899"/>
      <c r="CJ111" s="899"/>
      <c r="CK111" s="954"/>
      <c r="CL111" s="841"/>
      <c r="CM111" s="844" t="s">
        <v>426</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423</v>
      </c>
      <c r="DH111" s="837"/>
      <c r="DI111" s="837"/>
      <c r="DJ111" s="837"/>
      <c r="DK111" s="837"/>
      <c r="DL111" s="837" t="s">
        <v>169</v>
      </c>
      <c r="DM111" s="837"/>
      <c r="DN111" s="837"/>
      <c r="DO111" s="837"/>
      <c r="DP111" s="837"/>
      <c r="DQ111" s="837" t="s">
        <v>169</v>
      </c>
      <c r="DR111" s="837"/>
      <c r="DS111" s="837"/>
      <c r="DT111" s="837"/>
      <c r="DU111" s="837"/>
      <c r="DV111" s="814" t="s">
        <v>169</v>
      </c>
      <c r="DW111" s="814"/>
      <c r="DX111" s="814"/>
      <c r="DY111" s="814"/>
      <c r="DZ111" s="815"/>
    </row>
    <row r="112" spans="1:131" s="226" customFormat="1" ht="26.25" customHeight="1" x14ac:dyDescent="0.15">
      <c r="A112" s="939" t="s">
        <v>427</v>
      </c>
      <c r="B112" s="940"/>
      <c r="C112" s="770" t="s">
        <v>428</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169</v>
      </c>
      <c r="AB112" s="800"/>
      <c r="AC112" s="800"/>
      <c r="AD112" s="800"/>
      <c r="AE112" s="801"/>
      <c r="AF112" s="802" t="s">
        <v>423</v>
      </c>
      <c r="AG112" s="800"/>
      <c r="AH112" s="800"/>
      <c r="AI112" s="800"/>
      <c r="AJ112" s="801"/>
      <c r="AK112" s="802" t="s">
        <v>423</v>
      </c>
      <c r="AL112" s="800"/>
      <c r="AM112" s="800"/>
      <c r="AN112" s="800"/>
      <c r="AO112" s="801"/>
      <c r="AP112" s="847" t="s">
        <v>423</v>
      </c>
      <c r="AQ112" s="848"/>
      <c r="AR112" s="848"/>
      <c r="AS112" s="848"/>
      <c r="AT112" s="849"/>
      <c r="AU112" s="959"/>
      <c r="AV112" s="960"/>
      <c r="AW112" s="960"/>
      <c r="AX112" s="960"/>
      <c r="AY112" s="960"/>
      <c r="AZ112" s="835" t="s">
        <v>429</v>
      </c>
      <c r="BA112" s="770"/>
      <c r="BB112" s="770"/>
      <c r="BC112" s="770"/>
      <c r="BD112" s="770"/>
      <c r="BE112" s="770"/>
      <c r="BF112" s="770"/>
      <c r="BG112" s="770"/>
      <c r="BH112" s="770"/>
      <c r="BI112" s="770"/>
      <c r="BJ112" s="770"/>
      <c r="BK112" s="770"/>
      <c r="BL112" s="770"/>
      <c r="BM112" s="770"/>
      <c r="BN112" s="770"/>
      <c r="BO112" s="770"/>
      <c r="BP112" s="771"/>
      <c r="BQ112" s="836">
        <v>18237747</v>
      </c>
      <c r="BR112" s="837"/>
      <c r="BS112" s="837"/>
      <c r="BT112" s="837"/>
      <c r="BU112" s="837"/>
      <c r="BV112" s="837">
        <v>17150925</v>
      </c>
      <c r="BW112" s="837"/>
      <c r="BX112" s="837"/>
      <c r="BY112" s="837"/>
      <c r="BZ112" s="837"/>
      <c r="CA112" s="837">
        <v>15299147</v>
      </c>
      <c r="CB112" s="837"/>
      <c r="CC112" s="837"/>
      <c r="CD112" s="837"/>
      <c r="CE112" s="837"/>
      <c r="CF112" s="898">
        <v>49.6</v>
      </c>
      <c r="CG112" s="899"/>
      <c r="CH112" s="899"/>
      <c r="CI112" s="899"/>
      <c r="CJ112" s="899"/>
      <c r="CK112" s="954"/>
      <c r="CL112" s="841"/>
      <c r="CM112" s="844" t="s">
        <v>430</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169</v>
      </c>
      <c r="DH112" s="837"/>
      <c r="DI112" s="837"/>
      <c r="DJ112" s="837"/>
      <c r="DK112" s="837"/>
      <c r="DL112" s="837" t="s">
        <v>423</v>
      </c>
      <c r="DM112" s="837"/>
      <c r="DN112" s="837"/>
      <c r="DO112" s="837"/>
      <c r="DP112" s="837"/>
      <c r="DQ112" s="837" t="s">
        <v>423</v>
      </c>
      <c r="DR112" s="837"/>
      <c r="DS112" s="837"/>
      <c r="DT112" s="837"/>
      <c r="DU112" s="837"/>
      <c r="DV112" s="814" t="s">
        <v>169</v>
      </c>
      <c r="DW112" s="814"/>
      <c r="DX112" s="814"/>
      <c r="DY112" s="814"/>
      <c r="DZ112" s="815"/>
    </row>
    <row r="113" spans="1:130" s="226" customFormat="1" ht="26.25" customHeight="1" x14ac:dyDescent="0.15">
      <c r="A113" s="941"/>
      <c r="B113" s="942"/>
      <c r="C113" s="770" t="s">
        <v>431</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1803687</v>
      </c>
      <c r="AB113" s="946"/>
      <c r="AC113" s="946"/>
      <c r="AD113" s="946"/>
      <c r="AE113" s="947"/>
      <c r="AF113" s="948">
        <v>1779113</v>
      </c>
      <c r="AG113" s="946"/>
      <c r="AH113" s="946"/>
      <c r="AI113" s="946"/>
      <c r="AJ113" s="947"/>
      <c r="AK113" s="948">
        <v>1385160</v>
      </c>
      <c r="AL113" s="946"/>
      <c r="AM113" s="946"/>
      <c r="AN113" s="946"/>
      <c r="AO113" s="947"/>
      <c r="AP113" s="949">
        <v>4.5</v>
      </c>
      <c r="AQ113" s="950"/>
      <c r="AR113" s="950"/>
      <c r="AS113" s="950"/>
      <c r="AT113" s="951"/>
      <c r="AU113" s="959"/>
      <c r="AV113" s="960"/>
      <c r="AW113" s="960"/>
      <c r="AX113" s="960"/>
      <c r="AY113" s="960"/>
      <c r="AZ113" s="835" t="s">
        <v>432</v>
      </c>
      <c r="BA113" s="770"/>
      <c r="BB113" s="770"/>
      <c r="BC113" s="770"/>
      <c r="BD113" s="770"/>
      <c r="BE113" s="770"/>
      <c r="BF113" s="770"/>
      <c r="BG113" s="770"/>
      <c r="BH113" s="770"/>
      <c r="BI113" s="770"/>
      <c r="BJ113" s="770"/>
      <c r="BK113" s="770"/>
      <c r="BL113" s="770"/>
      <c r="BM113" s="770"/>
      <c r="BN113" s="770"/>
      <c r="BO113" s="770"/>
      <c r="BP113" s="771"/>
      <c r="BQ113" s="836">
        <v>329884</v>
      </c>
      <c r="BR113" s="837"/>
      <c r="BS113" s="837"/>
      <c r="BT113" s="837"/>
      <c r="BU113" s="837"/>
      <c r="BV113" s="837">
        <v>244224</v>
      </c>
      <c r="BW113" s="837"/>
      <c r="BX113" s="837"/>
      <c r="BY113" s="837"/>
      <c r="BZ113" s="837"/>
      <c r="CA113" s="837">
        <v>258125</v>
      </c>
      <c r="CB113" s="837"/>
      <c r="CC113" s="837"/>
      <c r="CD113" s="837"/>
      <c r="CE113" s="837"/>
      <c r="CF113" s="898">
        <v>0.8</v>
      </c>
      <c r="CG113" s="899"/>
      <c r="CH113" s="899"/>
      <c r="CI113" s="899"/>
      <c r="CJ113" s="899"/>
      <c r="CK113" s="954"/>
      <c r="CL113" s="841"/>
      <c r="CM113" s="844" t="s">
        <v>433</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423</v>
      </c>
      <c r="DH113" s="800"/>
      <c r="DI113" s="800"/>
      <c r="DJ113" s="800"/>
      <c r="DK113" s="801"/>
      <c r="DL113" s="802" t="s">
        <v>169</v>
      </c>
      <c r="DM113" s="800"/>
      <c r="DN113" s="800"/>
      <c r="DO113" s="800"/>
      <c r="DP113" s="801"/>
      <c r="DQ113" s="802" t="s">
        <v>423</v>
      </c>
      <c r="DR113" s="800"/>
      <c r="DS113" s="800"/>
      <c r="DT113" s="800"/>
      <c r="DU113" s="801"/>
      <c r="DV113" s="847" t="s">
        <v>423</v>
      </c>
      <c r="DW113" s="848"/>
      <c r="DX113" s="848"/>
      <c r="DY113" s="848"/>
      <c r="DZ113" s="849"/>
    </row>
    <row r="114" spans="1:130" s="226" customFormat="1" ht="26.25" customHeight="1" x14ac:dyDescent="0.15">
      <c r="A114" s="941"/>
      <c r="B114" s="942"/>
      <c r="C114" s="770" t="s">
        <v>434</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82827</v>
      </c>
      <c r="AB114" s="800"/>
      <c r="AC114" s="800"/>
      <c r="AD114" s="800"/>
      <c r="AE114" s="801"/>
      <c r="AF114" s="802">
        <v>82691</v>
      </c>
      <c r="AG114" s="800"/>
      <c r="AH114" s="800"/>
      <c r="AI114" s="800"/>
      <c r="AJ114" s="801"/>
      <c r="AK114" s="802">
        <v>76166</v>
      </c>
      <c r="AL114" s="800"/>
      <c r="AM114" s="800"/>
      <c r="AN114" s="800"/>
      <c r="AO114" s="801"/>
      <c r="AP114" s="847">
        <v>0.2</v>
      </c>
      <c r="AQ114" s="848"/>
      <c r="AR114" s="848"/>
      <c r="AS114" s="848"/>
      <c r="AT114" s="849"/>
      <c r="AU114" s="959"/>
      <c r="AV114" s="960"/>
      <c r="AW114" s="960"/>
      <c r="AX114" s="960"/>
      <c r="AY114" s="960"/>
      <c r="AZ114" s="835" t="s">
        <v>435</v>
      </c>
      <c r="BA114" s="770"/>
      <c r="BB114" s="770"/>
      <c r="BC114" s="770"/>
      <c r="BD114" s="770"/>
      <c r="BE114" s="770"/>
      <c r="BF114" s="770"/>
      <c r="BG114" s="770"/>
      <c r="BH114" s="770"/>
      <c r="BI114" s="770"/>
      <c r="BJ114" s="770"/>
      <c r="BK114" s="770"/>
      <c r="BL114" s="770"/>
      <c r="BM114" s="770"/>
      <c r="BN114" s="770"/>
      <c r="BO114" s="770"/>
      <c r="BP114" s="771"/>
      <c r="BQ114" s="836">
        <v>8982206</v>
      </c>
      <c r="BR114" s="837"/>
      <c r="BS114" s="837"/>
      <c r="BT114" s="837"/>
      <c r="BU114" s="837"/>
      <c r="BV114" s="837">
        <v>9072387</v>
      </c>
      <c r="BW114" s="837"/>
      <c r="BX114" s="837"/>
      <c r="BY114" s="837"/>
      <c r="BZ114" s="837"/>
      <c r="CA114" s="837">
        <v>9304936</v>
      </c>
      <c r="CB114" s="837"/>
      <c r="CC114" s="837"/>
      <c r="CD114" s="837"/>
      <c r="CE114" s="837"/>
      <c r="CF114" s="898">
        <v>30.2</v>
      </c>
      <c r="CG114" s="899"/>
      <c r="CH114" s="899"/>
      <c r="CI114" s="899"/>
      <c r="CJ114" s="899"/>
      <c r="CK114" s="954"/>
      <c r="CL114" s="841"/>
      <c r="CM114" s="844" t="s">
        <v>436</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169</v>
      </c>
      <c r="DH114" s="800"/>
      <c r="DI114" s="800"/>
      <c r="DJ114" s="800"/>
      <c r="DK114" s="801"/>
      <c r="DL114" s="802" t="s">
        <v>169</v>
      </c>
      <c r="DM114" s="800"/>
      <c r="DN114" s="800"/>
      <c r="DO114" s="800"/>
      <c r="DP114" s="801"/>
      <c r="DQ114" s="802" t="s">
        <v>169</v>
      </c>
      <c r="DR114" s="800"/>
      <c r="DS114" s="800"/>
      <c r="DT114" s="800"/>
      <c r="DU114" s="801"/>
      <c r="DV114" s="847" t="s">
        <v>169</v>
      </c>
      <c r="DW114" s="848"/>
      <c r="DX114" s="848"/>
      <c r="DY114" s="848"/>
      <c r="DZ114" s="849"/>
    </row>
    <row r="115" spans="1:130" s="226" customFormat="1" ht="26.25" customHeight="1" x14ac:dyDescent="0.15">
      <c r="A115" s="941"/>
      <c r="B115" s="942"/>
      <c r="C115" s="770" t="s">
        <v>437</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178349</v>
      </c>
      <c r="AB115" s="946"/>
      <c r="AC115" s="946"/>
      <c r="AD115" s="946"/>
      <c r="AE115" s="947"/>
      <c r="AF115" s="948">
        <v>177774</v>
      </c>
      <c r="AG115" s="946"/>
      <c r="AH115" s="946"/>
      <c r="AI115" s="946"/>
      <c r="AJ115" s="947"/>
      <c r="AK115" s="948">
        <v>176960</v>
      </c>
      <c r="AL115" s="946"/>
      <c r="AM115" s="946"/>
      <c r="AN115" s="946"/>
      <c r="AO115" s="947"/>
      <c r="AP115" s="949">
        <v>0.6</v>
      </c>
      <c r="AQ115" s="950"/>
      <c r="AR115" s="950"/>
      <c r="AS115" s="950"/>
      <c r="AT115" s="951"/>
      <c r="AU115" s="959"/>
      <c r="AV115" s="960"/>
      <c r="AW115" s="960"/>
      <c r="AX115" s="960"/>
      <c r="AY115" s="960"/>
      <c r="AZ115" s="835" t="s">
        <v>438</v>
      </c>
      <c r="BA115" s="770"/>
      <c r="BB115" s="770"/>
      <c r="BC115" s="770"/>
      <c r="BD115" s="770"/>
      <c r="BE115" s="770"/>
      <c r="BF115" s="770"/>
      <c r="BG115" s="770"/>
      <c r="BH115" s="770"/>
      <c r="BI115" s="770"/>
      <c r="BJ115" s="770"/>
      <c r="BK115" s="770"/>
      <c r="BL115" s="770"/>
      <c r="BM115" s="770"/>
      <c r="BN115" s="770"/>
      <c r="BO115" s="770"/>
      <c r="BP115" s="771"/>
      <c r="BQ115" s="836">
        <v>312608</v>
      </c>
      <c r="BR115" s="837"/>
      <c r="BS115" s="837"/>
      <c r="BT115" s="837"/>
      <c r="BU115" s="837"/>
      <c r="BV115" s="837">
        <v>266398</v>
      </c>
      <c r="BW115" s="837"/>
      <c r="BX115" s="837"/>
      <c r="BY115" s="837"/>
      <c r="BZ115" s="837"/>
      <c r="CA115" s="837">
        <v>443090</v>
      </c>
      <c r="CB115" s="837"/>
      <c r="CC115" s="837"/>
      <c r="CD115" s="837"/>
      <c r="CE115" s="837"/>
      <c r="CF115" s="898">
        <v>1.4</v>
      </c>
      <c r="CG115" s="899"/>
      <c r="CH115" s="899"/>
      <c r="CI115" s="899"/>
      <c r="CJ115" s="899"/>
      <c r="CK115" s="954"/>
      <c r="CL115" s="841"/>
      <c r="CM115" s="835" t="s">
        <v>439</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8183253</v>
      </c>
      <c r="DH115" s="800"/>
      <c r="DI115" s="800"/>
      <c r="DJ115" s="800"/>
      <c r="DK115" s="801"/>
      <c r="DL115" s="802">
        <v>8346605</v>
      </c>
      <c r="DM115" s="800"/>
      <c r="DN115" s="800"/>
      <c r="DO115" s="800"/>
      <c r="DP115" s="801"/>
      <c r="DQ115" s="802">
        <v>7813692</v>
      </c>
      <c r="DR115" s="800"/>
      <c r="DS115" s="800"/>
      <c r="DT115" s="800"/>
      <c r="DU115" s="801"/>
      <c r="DV115" s="847">
        <v>25.3</v>
      </c>
      <c r="DW115" s="848"/>
      <c r="DX115" s="848"/>
      <c r="DY115" s="848"/>
      <c r="DZ115" s="849"/>
    </row>
    <row r="116" spans="1:130" s="226" customFormat="1" ht="26.25" customHeight="1" x14ac:dyDescent="0.15">
      <c r="A116" s="943"/>
      <c r="B116" s="944"/>
      <c r="C116" s="903" t="s">
        <v>440</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169</v>
      </c>
      <c r="AB116" s="800"/>
      <c r="AC116" s="800"/>
      <c r="AD116" s="800"/>
      <c r="AE116" s="801"/>
      <c r="AF116" s="802" t="s">
        <v>169</v>
      </c>
      <c r="AG116" s="800"/>
      <c r="AH116" s="800"/>
      <c r="AI116" s="800"/>
      <c r="AJ116" s="801"/>
      <c r="AK116" s="802" t="s">
        <v>169</v>
      </c>
      <c r="AL116" s="800"/>
      <c r="AM116" s="800"/>
      <c r="AN116" s="800"/>
      <c r="AO116" s="801"/>
      <c r="AP116" s="847" t="s">
        <v>169</v>
      </c>
      <c r="AQ116" s="848"/>
      <c r="AR116" s="848"/>
      <c r="AS116" s="848"/>
      <c r="AT116" s="849"/>
      <c r="AU116" s="959"/>
      <c r="AV116" s="960"/>
      <c r="AW116" s="960"/>
      <c r="AX116" s="960"/>
      <c r="AY116" s="960"/>
      <c r="AZ116" s="886" t="s">
        <v>441</v>
      </c>
      <c r="BA116" s="887"/>
      <c r="BB116" s="887"/>
      <c r="BC116" s="887"/>
      <c r="BD116" s="887"/>
      <c r="BE116" s="887"/>
      <c r="BF116" s="887"/>
      <c r="BG116" s="887"/>
      <c r="BH116" s="887"/>
      <c r="BI116" s="887"/>
      <c r="BJ116" s="887"/>
      <c r="BK116" s="887"/>
      <c r="BL116" s="887"/>
      <c r="BM116" s="887"/>
      <c r="BN116" s="887"/>
      <c r="BO116" s="887"/>
      <c r="BP116" s="888"/>
      <c r="BQ116" s="836" t="s">
        <v>423</v>
      </c>
      <c r="BR116" s="837"/>
      <c r="BS116" s="837"/>
      <c r="BT116" s="837"/>
      <c r="BU116" s="837"/>
      <c r="BV116" s="837" t="s">
        <v>169</v>
      </c>
      <c r="BW116" s="837"/>
      <c r="BX116" s="837"/>
      <c r="BY116" s="837"/>
      <c r="BZ116" s="837"/>
      <c r="CA116" s="837" t="s">
        <v>169</v>
      </c>
      <c r="CB116" s="837"/>
      <c r="CC116" s="837"/>
      <c r="CD116" s="837"/>
      <c r="CE116" s="837"/>
      <c r="CF116" s="898" t="s">
        <v>423</v>
      </c>
      <c r="CG116" s="899"/>
      <c r="CH116" s="899"/>
      <c r="CI116" s="899"/>
      <c r="CJ116" s="899"/>
      <c r="CK116" s="954"/>
      <c r="CL116" s="841"/>
      <c r="CM116" s="844" t="s">
        <v>442</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3300357</v>
      </c>
      <c r="DH116" s="800"/>
      <c r="DI116" s="800"/>
      <c r="DJ116" s="800"/>
      <c r="DK116" s="801"/>
      <c r="DL116" s="802">
        <v>2805092</v>
      </c>
      <c r="DM116" s="800"/>
      <c r="DN116" s="800"/>
      <c r="DO116" s="800"/>
      <c r="DP116" s="801"/>
      <c r="DQ116" s="802">
        <v>2560075</v>
      </c>
      <c r="DR116" s="800"/>
      <c r="DS116" s="800"/>
      <c r="DT116" s="800"/>
      <c r="DU116" s="801"/>
      <c r="DV116" s="847">
        <v>8.3000000000000007</v>
      </c>
      <c r="DW116" s="848"/>
      <c r="DX116" s="848"/>
      <c r="DY116" s="848"/>
      <c r="DZ116" s="849"/>
    </row>
    <row r="117" spans="1:130" s="226" customFormat="1" ht="26.25" customHeight="1" x14ac:dyDescent="0.15">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443</v>
      </c>
      <c r="Z117" s="926"/>
      <c r="AA117" s="931">
        <v>5158934</v>
      </c>
      <c r="AB117" s="932"/>
      <c r="AC117" s="932"/>
      <c r="AD117" s="932"/>
      <c r="AE117" s="933"/>
      <c r="AF117" s="934">
        <v>5074387</v>
      </c>
      <c r="AG117" s="932"/>
      <c r="AH117" s="932"/>
      <c r="AI117" s="932"/>
      <c r="AJ117" s="933"/>
      <c r="AK117" s="934">
        <v>4770101</v>
      </c>
      <c r="AL117" s="932"/>
      <c r="AM117" s="932"/>
      <c r="AN117" s="932"/>
      <c r="AO117" s="933"/>
      <c r="AP117" s="935"/>
      <c r="AQ117" s="936"/>
      <c r="AR117" s="936"/>
      <c r="AS117" s="936"/>
      <c r="AT117" s="937"/>
      <c r="AU117" s="959"/>
      <c r="AV117" s="960"/>
      <c r="AW117" s="960"/>
      <c r="AX117" s="960"/>
      <c r="AY117" s="960"/>
      <c r="AZ117" s="886" t="s">
        <v>444</v>
      </c>
      <c r="BA117" s="887"/>
      <c r="BB117" s="887"/>
      <c r="BC117" s="887"/>
      <c r="BD117" s="887"/>
      <c r="BE117" s="887"/>
      <c r="BF117" s="887"/>
      <c r="BG117" s="887"/>
      <c r="BH117" s="887"/>
      <c r="BI117" s="887"/>
      <c r="BJ117" s="887"/>
      <c r="BK117" s="887"/>
      <c r="BL117" s="887"/>
      <c r="BM117" s="887"/>
      <c r="BN117" s="887"/>
      <c r="BO117" s="887"/>
      <c r="BP117" s="888"/>
      <c r="BQ117" s="836" t="s">
        <v>169</v>
      </c>
      <c r="BR117" s="837"/>
      <c r="BS117" s="837"/>
      <c r="BT117" s="837"/>
      <c r="BU117" s="837"/>
      <c r="BV117" s="837" t="s">
        <v>169</v>
      </c>
      <c r="BW117" s="837"/>
      <c r="BX117" s="837"/>
      <c r="BY117" s="837"/>
      <c r="BZ117" s="837"/>
      <c r="CA117" s="837" t="s">
        <v>169</v>
      </c>
      <c r="CB117" s="837"/>
      <c r="CC117" s="837"/>
      <c r="CD117" s="837"/>
      <c r="CE117" s="837"/>
      <c r="CF117" s="898" t="s">
        <v>169</v>
      </c>
      <c r="CG117" s="899"/>
      <c r="CH117" s="899"/>
      <c r="CI117" s="899"/>
      <c r="CJ117" s="899"/>
      <c r="CK117" s="954"/>
      <c r="CL117" s="841"/>
      <c r="CM117" s="844" t="s">
        <v>445</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169</v>
      </c>
      <c r="DH117" s="800"/>
      <c r="DI117" s="800"/>
      <c r="DJ117" s="800"/>
      <c r="DK117" s="801"/>
      <c r="DL117" s="802" t="s">
        <v>423</v>
      </c>
      <c r="DM117" s="800"/>
      <c r="DN117" s="800"/>
      <c r="DO117" s="800"/>
      <c r="DP117" s="801"/>
      <c r="DQ117" s="802" t="s">
        <v>169</v>
      </c>
      <c r="DR117" s="800"/>
      <c r="DS117" s="800"/>
      <c r="DT117" s="800"/>
      <c r="DU117" s="801"/>
      <c r="DV117" s="847" t="s">
        <v>169</v>
      </c>
      <c r="DW117" s="848"/>
      <c r="DX117" s="848"/>
      <c r="DY117" s="848"/>
      <c r="DZ117" s="849"/>
    </row>
    <row r="118" spans="1:130" s="226" customFormat="1" ht="26.25" customHeight="1" x14ac:dyDescent="0.15">
      <c r="A118" s="924" t="s">
        <v>418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416</v>
      </c>
      <c r="AB118" s="925"/>
      <c r="AC118" s="925"/>
      <c r="AD118" s="925"/>
      <c r="AE118" s="926"/>
      <c r="AF118" s="927" t="s">
        <v>301</v>
      </c>
      <c r="AG118" s="925"/>
      <c r="AH118" s="925"/>
      <c r="AI118" s="925"/>
      <c r="AJ118" s="926"/>
      <c r="AK118" s="927" t="s">
        <v>300</v>
      </c>
      <c r="AL118" s="925"/>
      <c r="AM118" s="925"/>
      <c r="AN118" s="925"/>
      <c r="AO118" s="926"/>
      <c r="AP118" s="928" t="s">
        <v>417</v>
      </c>
      <c r="AQ118" s="929"/>
      <c r="AR118" s="929"/>
      <c r="AS118" s="929"/>
      <c r="AT118" s="930"/>
      <c r="AU118" s="959"/>
      <c r="AV118" s="960"/>
      <c r="AW118" s="960"/>
      <c r="AX118" s="960"/>
      <c r="AY118" s="960"/>
      <c r="AZ118" s="902" t="s">
        <v>446</v>
      </c>
      <c r="BA118" s="903"/>
      <c r="BB118" s="903"/>
      <c r="BC118" s="903"/>
      <c r="BD118" s="903"/>
      <c r="BE118" s="903"/>
      <c r="BF118" s="903"/>
      <c r="BG118" s="903"/>
      <c r="BH118" s="903"/>
      <c r="BI118" s="903"/>
      <c r="BJ118" s="903"/>
      <c r="BK118" s="903"/>
      <c r="BL118" s="903"/>
      <c r="BM118" s="903"/>
      <c r="BN118" s="903"/>
      <c r="BO118" s="903"/>
      <c r="BP118" s="904"/>
      <c r="BQ118" s="905" t="s">
        <v>423</v>
      </c>
      <c r="BR118" s="868"/>
      <c r="BS118" s="868"/>
      <c r="BT118" s="868"/>
      <c r="BU118" s="868"/>
      <c r="BV118" s="868" t="s">
        <v>423</v>
      </c>
      <c r="BW118" s="868"/>
      <c r="BX118" s="868"/>
      <c r="BY118" s="868"/>
      <c r="BZ118" s="868"/>
      <c r="CA118" s="868" t="s">
        <v>423</v>
      </c>
      <c r="CB118" s="868"/>
      <c r="CC118" s="868"/>
      <c r="CD118" s="868"/>
      <c r="CE118" s="868"/>
      <c r="CF118" s="898" t="s">
        <v>423</v>
      </c>
      <c r="CG118" s="899"/>
      <c r="CH118" s="899"/>
      <c r="CI118" s="899"/>
      <c r="CJ118" s="899"/>
      <c r="CK118" s="954"/>
      <c r="CL118" s="841"/>
      <c r="CM118" s="844" t="s">
        <v>447</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423</v>
      </c>
      <c r="DH118" s="800"/>
      <c r="DI118" s="800"/>
      <c r="DJ118" s="800"/>
      <c r="DK118" s="801"/>
      <c r="DL118" s="802" t="s">
        <v>169</v>
      </c>
      <c r="DM118" s="800"/>
      <c r="DN118" s="800"/>
      <c r="DO118" s="800"/>
      <c r="DP118" s="801"/>
      <c r="DQ118" s="802" t="s">
        <v>169</v>
      </c>
      <c r="DR118" s="800"/>
      <c r="DS118" s="800"/>
      <c r="DT118" s="800"/>
      <c r="DU118" s="801"/>
      <c r="DV118" s="847" t="s">
        <v>169</v>
      </c>
      <c r="DW118" s="848"/>
      <c r="DX118" s="848"/>
      <c r="DY118" s="848"/>
      <c r="DZ118" s="849"/>
    </row>
    <row r="119" spans="1:130" s="226" customFormat="1" ht="26.25" customHeight="1" x14ac:dyDescent="0.15">
      <c r="A119" s="838" t="s">
        <v>421</v>
      </c>
      <c r="B119" s="839"/>
      <c r="C119" s="914" t="s">
        <v>422</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448</v>
      </c>
      <c r="AB119" s="918"/>
      <c r="AC119" s="918"/>
      <c r="AD119" s="918"/>
      <c r="AE119" s="919"/>
      <c r="AF119" s="920" t="s">
        <v>423</v>
      </c>
      <c r="AG119" s="918"/>
      <c r="AH119" s="918"/>
      <c r="AI119" s="918"/>
      <c r="AJ119" s="919"/>
      <c r="AK119" s="920" t="s">
        <v>423</v>
      </c>
      <c r="AL119" s="918"/>
      <c r="AM119" s="918"/>
      <c r="AN119" s="918"/>
      <c r="AO119" s="919"/>
      <c r="AP119" s="921" t="s">
        <v>423</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900" t="s">
        <v>449</v>
      </c>
      <c r="BP119" s="901"/>
      <c r="BQ119" s="905">
        <v>73151973</v>
      </c>
      <c r="BR119" s="868"/>
      <c r="BS119" s="868"/>
      <c r="BT119" s="868"/>
      <c r="BU119" s="868"/>
      <c r="BV119" s="868">
        <v>72311648</v>
      </c>
      <c r="BW119" s="868"/>
      <c r="BX119" s="868"/>
      <c r="BY119" s="868"/>
      <c r="BZ119" s="868"/>
      <c r="CA119" s="868">
        <v>69832730</v>
      </c>
      <c r="CB119" s="868"/>
      <c r="CC119" s="868"/>
      <c r="CD119" s="868"/>
      <c r="CE119" s="868"/>
      <c r="CF119" s="766"/>
      <c r="CG119" s="767"/>
      <c r="CH119" s="767"/>
      <c r="CI119" s="767"/>
      <c r="CJ119" s="857"/>
      <c r="CK119" s="955"/>
      <c r="CL119" s="843"/>
      <c r="CM119" s="861" t="s">
        <v>450</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169</v>
      </c>
      <c r="DH119" s="783"/>
      <c r="DI119" s="783"/>
      <c r="DJ119" s="783"/>
      <c r="DK119" s="784"/>
      <c r="DL119" s="785" t="s">
        <v>169</v>
      </c>
      <c r="DM119" s="783"/>
      <c r="DN119" s="783"/>
      <c r="DO119" s="783"/>
      <c r="DP119" s="784"/>
      <c r="DQ119" s="785" t="s">
        <v>169</v>
      </c>
      <c r="DR119" s="783"/>
      <c r="DS119" s="783"/>
      <c r="DT119" s="783"/>
      <c r="DU119" s="784"/>
      <c r="DV119" s="871" t="s">
        <v>169</v>
      </c>
      <c r="DW119" s="872"/>
      <c r="DX119" s="872"/>
      <c r="DY119" s="872"/>
      <c r="DZ119" s="873"/>
    </row>
    <row r="120" spans="1:130" s="226" customFormat="1" ht="26.25" customHeight="1" x14ac:dyDescent="0.15">
      <c r="A120" s="840"/>
      <c r="B120" s="841"/>
      <c r="C120" s="844" t="s">
        <v>426</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169</v>
      </c>
      <c r="AB120" s="800"/>
      <c r="AC120" s="800"/>
      <c r="AD120" s="800"/>
      <c r="AE120" s="801"/>
      <c r="AF120" s="802" t="s">
        <v>169</v>
      </c>
      <c r="AG120" s="800"/>
      <c r="AH120" s="800"/>
      <c r="AI120" s="800"/>
      <c r="AJ120" s="801"/>
      <c r="AK120" s="802" t="s">
        <v>169</v>
      </c>
      <c r="AL120" s="800"/>
      <c r="AM120" s="800"/>
      <c r="AN120" s="800"/>
      <c r="AO120" s="801"/>
      <c r="AP120" s="847" t="s">
        <v>169</v>
      </c>
      <c r="AQ120" s="848"/>
      <c r="AR120" s="848"/>
      <c r="AS120" s="848"/>
      <c r="AT120" s="849"/>
      <c r="AU120" s="906" t="s">
        <v>451</v>
      </c>
      <c r="AV120" s="907"/>
      <c r="AW120" s="907"/>
      <c r="AX120" s="907"/>
      <c r="AY120" s="908"/>
      <c r="AZ120" s="883" t="s">
        <v>452</v>
      </c>
      <c r="BA120" s="828"/>
      <c r="BB120" s="828"/>
      <c r="BC120" s="828"/>
      <c r="BD120" s="828"/>
      <c r="BE120" s="828"/>
      <c r="BF120" s="828"/>
      <c r="BG120" s="828"/>
      <c r="BH120" s="828"/>
      <c r="BI120" s="828"/>
      <c r="BJ120" s="828"/>
      <c r="BK120" s="828"/>
      <c r="BL120" s="828"/>
      <c r="BM120" s="828"/>
      <c r="BN120" s="828"/>
      <c r="BO120" s="828"/>
      <c r="BP120" s="829"/>
      <c r="BQ120" s="884">
        <v>14819340</v>
      </c>
      <c r="BR120" s="865"/>
      <c r="BS120" s="865"/>
      <c r="BT120" s="865"/>
      <c r="BU120" s="865"/>
      <c r="BV120" s="865">
        <v>14426572</v>
      </c>
      <c r="BW120" s="865"/>
      <c r="BX120" s="865"/>
      <c r="BY120" s="865"/>
      <c r="BZ120" s="865"/>
      <c r="CA120" s="865">
        <v>14594601</v>
      </c>
      <c r="CB120" s="865"/>
      <c r="CC120" s="865"/>
      <c r="CD120" s="865"/>
      <c r="CE120" s="865"/>
      <c r="CF120" s="889">
        <v>47.3</v>
      </c>
      <c r="CG120" s="890"/>
      <c r="CH120" s="890"/>
      <c r="CI120" s="890"/>
      <c r="CJ120" s="890"/>
      <c r="CK120" s="891" t="s">
        <v>453</v>
      </c>
      <c r="CL120" s="875"/>
      <c r="CM120" s="875"/>
      <c r="CN120" s="875"/>
      <c r="CO120" s="876"/>
      <c r="CP120" s="895" t="s">
        <v>400</v>
      </c>
      <c r="CQ120" s="896"/>
      <c r="CR120" s="896"/>
      <c r="CS120" s="896"/>
      <c r="CT120" s="896"/>
      <c r="CU120" s="896"/>
      <c r="CV120" s="896"/>
      <c r="CW120" s="896"/>
      <c r="CX120" s="896"/>
      <c r="CY120" s="896"/>
      <c r="CZ120" s="896"/>
      <c r="DA120" s="896"/>
      <c r="DB120" s="896"/>
      <c r="DC120" s="896"/>
      <c r="DD120" s="896"/>
      <c r="DE120" s="896"/>
      <c r="DF120" s="897"/>
      <c r="DG120" s="884">
        <v>13406357</v>
      </c>
      <c r="DH120" s="865"/>
      <c r="DI120" s="865"/>
      <c r="DJ120" s="865"/>
      <c r="DK120" s="865"/>
      <c r="DL120" s="865">
        <v>12616627</v>
      </c>
      <c r="DM120" s="865"/>
      <c r="DN120" s="865"/>
      <c r="DO120" s="865"/>
      <c r="DP120" s="865"/>
      <c r="DQ120" s="865">
        <v>11045384</v>
      </c>
      <c r="DR120" s="865"/>
      <c r="DS120" s="865"/>
      <c r="DT120" s="865"/>
      <c r="DU120" s="865"/>
      <c r="DV120" s="866">
        <v>35.799999999999997</v>
      </c>
      <c r="DW120" s="866"/>
      <c r="DX120" s="866"/>
      <c r="DY120" s="866"/>
      <c r="DZ120" s="867"/>
    </row>
    <row r="121" spans="1:130" s="226" customFormat="1" ht="26.25" customHeight="1" x14ac:dyDescent="0.15">
      <c r="A121" s="840"/>
      <c r="B121" s="841"/>
      <c r="C121" s="886" t="s">
        <v>454</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169</v>
      </c>
      <c r="AB121" s="800"/>
      <c r="AC121" s="800"/>
      <c r="AD121" s="800"/>
      <c r="AE121" s="801"/>
      <c r="AF121" s="802" t="s">
        <v>169</v>
      </c>
      <c r="AG121" s="800"/>
      <c r="AH121" s="800"/>
      <c r="AI121" s="800"/>
      <c r="AJ121" s="801"/>
      <c r="AK121" s="802" t="s">
        <v>169</v>
      </c>
      <c r="AL121" s="800"/>
      <c r="AM121" s="800"/>
      <c r="AN121" s="800"/>
      <c r="AO121" s="801"/>
      <c r="AP121" s="847" t="s">
        <v>169</v>
      </c>
      <c r="AQ121" s="848"/>
      <c r="AR121" s="848"/>
      <c r="AS121" s="848"/>
      <c r="AT121" s="849"/>
      <c r="AU121" s="909"/>
      <c r="AV121" s="910"/>
      <c r="AW121" s="910"/>
      <c r="AX121" s="910"/>
      <c r="AY121" s="911"/>
      <c r="AZ121" s="835" t="s">
        <v>455</v>
      </c>
      <c r="BA121" s="770"/>
      <c r="BB121" s="770"/>
      <c r="BC121" s="770"/>
      <c r="BD121" s="770"/>
      <c r="BE121" s="770"/>
      <c r="BF121" s="770"/>
      <c r="BG121" s="770"/>
      <c r="BH121" s="770"/>
      <c r="BI121" s="770"/>
      <c r="BJ121" s="770"/>
      <c r="BK121" s="770"/>
      <c r="BL121" s="770"/>
      <c r="BM121" s="770"/>
      <c r="BN121" s="770"/>
      <c r="BO121" s="770"/>
      <c r="BP121" s="771"/>
      <c r="BQ121" s="836">
        <v>17869463</v>
      </c>
      <c r="BR121" s="837"/>
      <c r="BS121" s="837"/>
      <c r="BT121" s="837"/>
      <c r="BU121" s="837"/>
      <c r="BV121" s="837">
        <v>16246161</v>
      </c>
      <c r="BW121" s="837"/>
      <c r="BX121" s="837"/>
      <c r="BY121" s="837"/>
      <c r="BZ121" s="837"/>
      <c r="CA121" s="837">
        <v>17168933</v>
      </c>
      <c r="CB121" s="837"/>
      <c r="CC121" s="837"/>
      <c r="CD121" s="837"/>
      <c r="CE121" s="837"/>
      <c r="CF121" s="898">
        <v>55.7</v>
      </c>
      <c r="CG121" s="899"/>
      <c r="CH121" s="899"/>
      <c r="CI121" s="899"/>
      <c r="CJ121" s="899"/>
      <c r="CK121" s="892"/>
      <c r="CL121" s="878"/>
      <c r="CM121" s="878"/>
      <c r="CN121" s="878"/>
      <c r="CO121" s="879"/>
      <c r="CP121" s="858" t="s">
        <v>398</v>
      </c>
      <c r="CQ121" s="859"/>
      <c r="CR121" s="859"/>
      <c r="CS121" s="859"/>
      <c r="CT121" s="859"/>
      <c r="CU121" s="859"/>
      <c r="CV121" s="859"/>
      <c r="CW121" s="859"/>
      <c r="CX121" s="859"/>
      <c r="CY121" s="859"/>
      <c r="CZ121" s="859"/>
      <c r="DA121" s="859"/>
      <c r="DB121" s="859"/>
      <c r="DC121" s="859"/>
      <c r="DD121" s="859"/>
      <c r="DE121" s="859"/>
      <c r="DF121" s="860"/>
      <c r="DG121" s="836">
        <v>4831390</v>
      </c>
      <c r="DH121" s="837"/>
      <c r="DI121" s="837"/>
      <c r="DJ121" s="837"/>
      <c r="DK121" s="837"/>
      <c r="DL121" s="837">
        <v>4534298</v>
      </c>
      <c r="DM121" s="837"/>
      <c r="DN121" s="837"/>
      <c r="DO121" s="837"/>
      <c r="DP121" s="837"/>
      <c r="DQ121" s="837">
        <v>4253763</v>
      </c>
      <c r="DR121" s="837"/>
      <c r="DS121" s="837"/>
      <c r="DT121" s="837"/>
      <c r="DU121" s="837"/>
      <c r="DV121" s="814">
        <v>13.8</v>
      </c>
      <c r="DW121" s="814"/>
      <c r="DX121" s="814"/>
      <c r="DY121" s="814"/>
      <c r="DZ121" s="815"/>
    </row>
    <row r="122" spans="1:130" s="226" customFormat="1" ht="26.25" customHeight="1" x14ac:dyDescent="0.15">
      <c r="A122" s="840"/>
      <c r="B122" s="841"/>
      <c r="C122" s="844" t="s">
        <v>436</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169</v>
      </c>
      <c r="AB122" s="800"/>
      <c r="AC122" s="800"/>
      <c r="AD122" s="800"/>
      <c r="AE122" s="801"/>
      <c r="AF122" s="802" t="s">
        <v>169</v>
      </c>
      <c r="AG122" s="800"/>
      <c r="AH122" s="800"/>
      <c r="AI122" s="800"/>
      <c r="AJ122" s="801"/>
      <c r="AK122" s="802" t="s">
        <v>169</v>
      </c>
      <c r="AL122" s="800"/>
      <c r="AM122" s="800"/>
      <c r="AN122" s="800"/>
      <c r="AO122" s="801"/>
      <c r="AP122" s="847" t="s">
        <v>169</v>
      </c>
      <c r="AQ122" s="848"/>
      <c r="AR122" s="848"/>
      <c r="AS122" s="848"/>
      <c r="AT122" s="849"/>
      <c r="AU122" s="909"/>
      <c r="AV122" s="910"/>
      <c r="AW122" s="910"/>
      <c r="AX122" s="910"/>
      <c r="AY122" s="911"/>
      <c r="AZ122" s="902" t="s">
        <v>456</v>
      </c>
      <c r="BA122" s="903"/>
      <c r="BB122" s="903"/>
      <c r="BC122" s="903"/>
      <c r="BD122" s="903"/>
      <c r="BE122" s="903"/>
      <c r="BF122" s="903"/>
      <c r="BG122" s="903"/>
      <c r="BH122" s="903"/>
      <c r="BI122" s="903"/>
      <c r="BJ122" s="903"/>
      <c r="BK122" s="903"/>
      <c r="BL122" s="903"/>
      <c r="BM122" s="903"/>
      <c r="BN122" s="903"/>
      <c r="BO122" s="903"/>
      <c r="BP122" s="904"/>
      <c r="BQ122" s="905">
        <v>37973007</v>
      </c>
      <c r="BR122" s="868"/>
      <c r="BS122" s="868"/>
      <c r="BT122" s="868"/>
      <c r="BU122" s="868"/>
      <c r="BV122" s="868">
        <v>36273378</v>
      </c>
      <c r="BW122" s="868"/>
      <c r="BX122" s="868"/>
      <c r="BY122" s="868"/>
      <c r="BZ122" s="868"/>
      <c r="CA122" s="868">
        <v>34770182</v>
      </c>
      <c r="CB122" s="868"/>
      <c r="CC122" s="868"/>
      <c r="CD122" s="868"/>
      <c r="CE122" s="868"/>
      <c r="CF122" s="869">
        <v>112.7</v>
      </c>
      <c r="CG122" s="870"/>
      <c r="CH122" s="870"/>
      <c r="CI122" s="870"/>
      <c r="CJ122" s="870"/>
      <c r="CK122" s="892"/>
      <c r="CL122" s="878"/>
      <c r="CM122" s="878"/>
      <c r="CN122" s="878"/>
      <c r="CO122" s="879"/>
      <c r="CP122" s="858"/>
      <c r="CQ122" s="859"/>
      <c r="CR122" s="859"/>
      <c r="CS122" s="859"/>
      <c r="CT122" s="859"/>
      <c r="CU122" s="859"/>
      <c r="CV122" s="859"/>
      <c r="CW122" s="859"/>
      <c r="CX122" s="859"/>
      <c r="CY122" s="859"/>
      <c r="CZ122" s="859"/>
      <c r="DA122" s="859"/>
      <c r="DB122" s="859"/>
      <c r="DC122" s="859"/>
      <c r="DD122" s="859"/>
      <c r="DE122" s="859"/>
      <c r="DF122" s="860"/>
      <c r="DG122" s="836"/>
      <c r="DH122" s="837"/>
      <c r="DI122" s="837"/>
      <c r="DJ122" s="837"/>
      <c r="DK122" s="837"/>
      <c r="DL122" s="837"/>
      <c r="DM122" s="837"/>
      <c r="DN122" s="837"/>
      <c r="DO122" s="837"/>
      <c r="DP122" s="837"/>
      <c r="DQ122" s="837"/>
      <c r="DR122" s="837"/>
      <c r="DS122" s="837"/>
      <c r="DT122" s="837"/>
      <c r="DU122" s="837"/>
      <c r="DV122" s="814"/>
      <c r="DW122" s="814"/>
      <c r="DX122" s="814"/>
      <c r="DY122" s="814"/>
      <c r="DZ122" s="815"/>
    </row>
    <row r="123" spans="1:130" s="226" customFormat="1" ht="26.25" customHeight="1" x14ac:dyDescent="0.15">
      <c r="A123" s="840"/>
      <c r="B123" s="841"/>
      <c r="C123" s="844" t="s">
        <v>442</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178349</v>
      </c>
      <c r="AB123" s="800"/>
      <c r="AC123" s="800"/>
      <c r="AD123" s="800"/>
      <c r="AE123" s="801"/>
      <c r="AF123" s="802">
        <v>177774</v>
      </c>
      <c r="AG123" s="800"/>
      <c r="AH123" s="800"/>
      <c r="AI123" s="800"/>
      <c r="AJ123" s="801"/>
      <c r="AK123" s="802">
        <v>176960</v>
      </c>
      <c r="AL123" s="800"/>
      <c r="AM123" s="800"/>
      <c r="AN123" s="800"/>
      <c r="AO123" s="801"/>
      <c r="AP123" s="847">
        <v>0.6</v>
      </c>
      <c r="AQ123" s="848"/>
      <c r="AR123" s="848"/>
      <c r="AS123" s="848"/>
      <c r="AT123" s="849"/>
      <c r="AU123" s="912"/>
      <c r="AV123" s="913"/>
      <c r="AW123" s="913"/>
      <c r="AX123" s="913"/>
      <c r="AY123" s="913"/>
      <c r="AZ123" s="257" t="s">
        <v>181</v>
      </c>
      <c r="BA123" s="257"/>
      <c r="BB123" s="257"/>
      <c r="BC123" s="257"/>
      <c r="BD123" s="257"/>
      <c r="BE123" s="257"/>
      <c r="BF123" s="257"/>
      <c r="BG123" s="257"/>
      <c r="BH123" s="257"/>
      <c r="BI123" s="257"/>
      <c r="BJ123" s="257"/>
      <c r="BK123" s="257"/>
      <c r="BL123" s="257"/>
      <c r="BM123" s="257"/>
      <c r="BN123" s="257"/>
      <c r="BO123" s="900" t="s">
        <v>457</v>
      </c>
      <c r="BP123" s="901"/>
      <c r="BQ123" s="855">
        <v>70661810</v>
      </c>
      <c r="BR123" s="856"/>
      <c r="BS123" s="856"/>
      <c r="BT123" s="856"/>
      <c r="BU123" s="856"/>
      <c r="BV123" s="856">
        <v>66946111</v>
      </c>
      <c r="BW123" s="856"/>
      <c r="BX123" s="856"/>
      <c r="BY123" s="856"/>
      <c r="BZ123" s="856"/>
      <c r="CA123" s="856">
        <v>66533716</v>
      </c>
      <c r="CB123" s="856"/>
      <c r="CC123" s="856"/>
      <c r="CD123" s="856"/>
      <c r="CE123" s="856"/>
      <c r="CF123" s="766"/>
      <c r="CG123" s="767"/>
      <c r="CH123" s="767"/>
      <c r="CI123" s="767"/>
      <c r="CJ123" s="857"/>
      <c r="CK123" s="892"/>
      <c r="CL123" s="878"/>
      <c r="CM123" s="878"/>
      <c r="CN123" s="878"/>
      <c r="CO123" s="879"/>
      <c r="CP123" s="858"/>
      <c r="CQ123" s="859"/>
      <c r="CR123" s="859"/>
      <c r="CS123" s="859"/>
      <c r="CT123" s="859"/>
      <c r="CU123" s="859"/>
      <c r="CV123" s="859"/>
      <c r="CW123" s="859"/>
      <c r="CX123" s="859"/>
      <c r="CY123" s="859"/>
      <c r="CZ123" s="859"/>
      <c r="DA123" s="859"/>
      <c r="DB123" s="859"/>
      <c r="DC123" s="859"/>
      <c r="DD123" s="859"/>
      <c r="DE123" s="859"/>
      <c r="DF123" s="860"/>
      <c r="DG123" s="799"/>
      <c r="DH123" s="800"/>
      <c r="DI123" s="800"/>
      <c r="DJ123" s="800"/>
      <c r="DK123" s="801"/>
      <c r="DL123" s="802"/>
      <c r="DM123" s="800"/>
      <c r="DN123" s="800"/>
      <c r="DO123" s="800"/>
      <c r="DP123" s="801"/>
      <c r="DQ123" s="802"/>
      <c r="DR123" s="800"/>
      <c r="DS123" s="800"/>
      <c r="DT123" s="800"/>
      <c r="DU123" s="801"/>
      <c r="DV123" s="847"/>
      <c r="DW123" s="848"/>
      <c r="DX123" s="848"/>
      <c r="DY123" s="848"/>
      <c r="DZ123" s="849"/>
    </row>
    <row r="124" spans="1:130" s="226" customFormat="1" ht="26.25" customHeight="1" thickBot="1" x14ac:dyDescent="0.2">
      <c r="A124" s="840"/>
      <c r="B124" s="841"/>
      <c r="C124" s="844" t="s">
        <v>445</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169</v>
      </c>
      <c r="AB124" s="800"/>
      <c r="AC124" s="800"/>
      <c r="AD124" s="800"/>
      <c r="AE124" s="801"/>
      <c r="AF124" s="802" t="s">
        <v>169</v>
      </c>
      <c r="AG124" s="800"/>
      <c r="AH124" s="800"/>
      <c r="AI124" s="800"/>
      <c r="AJ124" s="801"/>
      <c r="AK124" s="802" t="s">
        <v>169</v>
      </c>
      <c r="AL124" s="800"/>
      <c r="AM124" s="800"/>
      <c r="AN124" s="800"/>
      <c r="AO124" s="801"/>
      <c r="AP124" s="847" t="s">
        <v>458</v>
      </c>
      <c r="AQ124" s="848"/>
      <c r="AR124" s="848"/>
      <c r="AS124" s="848"/>
      <c r="AT124" s="849"/>
      <c r="AU124" s="850" t="s">
        <v>459</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8.1999999999999993</v>
      </c>
      <c r="BR124" s="854"/>
      <c r="BS124" s="854"/>
      <c r="BT124" s="854"/>
      <c r="BU124" s="854"/>
      <c r="BV124" s="854">
        <v>17.3</v>
      </c>
      <c r="BW124" s="854"/>
      <c r="BX124" s="854"/>
      <c r="BY124" s="854"/>
      <c r="BZ124" s="854"/>
      <c r="CA124" s="854">
        <v>10.6</v>
      </c>
      <c r="CB124" s="854"/>
      <c r="CC124" s="854"/>
      <c r="CD124" s="854"/>
      <c r="CE124" s="854"/>
      <c r="CF124" s="744"/>
      <c r="CG124" s="745"/>
      <c r="CH124" s="745"/>
      <c r="CI124" s="745"/>
      <c r="CJ124" s="885"/>
      <c r="CK124" s="893"/>
      <c r="CL124" s="893"/>
      <c r="CM124" s="893"/>
      <c r="CN124" s="893"/>
      <c r="CO124" s="894"/>
      <c r="CP124" s="858" t="s">
        <v>460</v>
      </c>
      <c r="CQ124" s="859"/>
      <c r="CR124" s="859"/>
      <c r="CS124" s="859"/>
      <c r="CT124" s="859"/>
      <c r="CU124" s="859"/>
      <c r="CV124" s="859"/>
      <c r="CW124" s="859"/>
      <c r="CX124" s="859"/>
      <c r="CY124" s="859"/>
      <c r="CZ124" s="859"/>
      <c r="DA124" s="859"/>
      <c r="DB124" s="859"/>
      <c r="DC124" s="859"/>
      <c r="DD124" s="859"/>
      <c r="DE124" s="859"/>
      <c r="DF124" s="860"/>
      <c r="DG124" s="782" t="s">
        <v>169</v>
      </c>
      <c r="DH124" s="783"/>
      <c r="DI124" s="783"/>
      <c r="DJ124" s="783"/>
      <c r="DK124" s="784"/>
      <c r="DL124" s="785" t="s">
        <v>169</v>
      </c>
      <c r="DM124" s="783"/>
      <c r="DN124" s="783"/>
      <c r="DO124" s="783"/>
      <c r="DP124" s="784"/>
      <c r="DQ124" s="785" t="s">
        <v>169</v>
      </c>
      <c r="DR124" s="783"/>
      <c r="DS124" s="783"/>
      <c r="DT124" s="783"/>
      <c r="DU124" s="784"/>
      <c r="DV124" s="871" t="s">
        <v>169</v>
      </c>
      <c r="DW124" s="872"/>
      <c r="DX124" s="872"/>
      <c r="DY124" s="872"/>
      <c r="DZ124" s="873"/>
    </row>
    <row r="125" spans="1:130" s="226" customFormat="1" ht="26.25" customHeight="1" x14ac:dyDescent="0.15">
      <c r="A125" s="840"/>
      <c r="B125" s="841"/>
      <c r="C125" s="844" t="s">
        <v>447</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169</v>
      </c>
      <c r="AB125" s="800"/>
      <c r="AC125" s="800"/>
      <c r="AD125" s="800"/>
      <c r="AE125" s="801"/>
      <c r="AF125" s="802" t="s">
        <v>169</v>
      </c>
      <c r="AG125" s="800"/>
      <c r="AH125" s="800"/>
      <c r="AI125" s="800"/>
      <c r="AJ125" s="801"/>
      <c r="AK125" s="802" t="s">
        <v>169</v>
      </c>
      <c r="AL125" s="800"/>
      <c r="AM125" s="800"/>
      <c r="AN125" s="800"/>
      <c r="AO125" s="801"/>
      <c r="AP125" s="847" t="s">
        <v>169</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461</v>
      </c>
      <c r="CL125" s="875"/>
      <c r="CM125" s="875"/>
      <c r="CN125" s="875"/>
      <c r="CO125" s="876"/>
      <c r="CP125" s="883" t="s">
        <v>462</v>
      </c>
      <c r="CQ125" s="828"/>
      <c r="CR125" s="828"/>
      <c r="CS125" s="828"/>
      <c r="CT125" s="828"/>
      <c r="CU125" s="828"/>
      <c r="CV125" s="828"/>
      <c r="CW125" s="828"/>
      <c r="CX125" s="828"/>
      <c r="CY125" s="828"/>
      <c r="CZ125" s="828"/>
      <c r="DA125" s="828"/>
      <c r="DB125" s="828"/>
      <c r="DC125" s="828"/>
      <c r="DD125" s="828"/>
      <c r="DE125" s="828"/>
      <c r="DF125" s="829"/>
      <c r="DG125" s="884" t="s">
        <v>169</v>
      </c>
      <c r="DH125" s="865"/>
      <c r="DI125" s="865"/>
      <c r="DJ125" s="865"/>
      <c r="DK125" s="865"/>
      <c r="DL125" s="865" t="s">
        <v>169</v>
      </c>
      <c r="DM125" s="865"/>
      <c r="DN125" s="865"/>
      <c r="DO125" s="865"/>
      <c r="DP125" s="865"/>
      <c r="DQ125" s="865" t="s">
        <v>169</v>
      </c>
      <c r="DR125" s="865"/>
      <c r="DS125" s="865"/>
      <c r="DT125" s="865"/>
      <c r="DU125" s="865"/>
      <c r="DV125" s="866" t="s">
        <v>169</v>
      </c>
      <c r="DW125" s="866"/>
      <c r="DX125" s="866"/>
      <c r="DY125" s="866"/>
      <c r="DZ125" s="867"/>
    </row>
    <row r="126" spans="1:130" s="226" customFormat="1" ht="26.25" customHeight="1" thickBot="1" x14ac:dyDescent="0.2">
      <c r="A126" s="840"/>
      <c r="B126" s="841"/>
      <c r="C126" s="844" t="s">
        <v>450</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169</v>
      </c>
      <c r="AB126" s="800"/>
      <c r="AC126" s="800"/>
      <c r="AD126" s="800"/>
      <c r="AE126" s="801"/>
      <c r="AF126" s="802" t="s">
        <v>463</v>
      </c>
      <c r="AG126" s="800"/>
      <c r="AH126" s="800"/>
      <c r="AI126" s="800"/>
      <c r="AJ126" s="801"/>
      <c r="AK126" s="802" t="s">
        <v>169</v>
      </c>
      <c r="AL126" s="800"/>
      <c r="AM126" s="800"/>
      <c r="AN126" s="800"/>
      <c r="AO126" s="801"/>
      <c r="AP126" s="847" t="s">
        <v>169</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464</v>
      </c>
      <c r="CQ126" s="770"/>
      <c r="CR126" s="770"/>
      <c r="CS126" s="770"/>
      <c r="CT126" s="770"/>
      <c r="CU126" s="770"/>
      <c r="CV126" s="770"/>
      <c r="CW126" s="770"/>
      <c r="CX126" s="770"/>
      <c r="CY126" s="770"/>
      <c r="CZ126" s="770"/>
      <c r="DA126" s="770"/>
      <c r="DB126" s="770"/>
      <c r="DC126" s="770"/>
      <c r="DD126" s="770"/>
      <c r="DE126" s="770"/>
      <c r="DF126" s="771"/>
      <c r="DG126" s="836">
        <v>312608</v>
      </c>
      <c r="DH126" s="837"/>
      <c r="DI126" s="837"/>
      <c r="DJ126" s="837"/>
      <c r="DK126" s="837"/>
      <c r="DL126" s="837">
        <v>266398</v>
      </c>
      <c r="DM126" s="837"/>
      <c r="DN126" s="837"/>
      <c r="DO126" s="837"/>
      <c r="DP126" s="837"/>
      <c r="DQ126" s="837">
        <v>443090</v>
      </c>
      <c r="DR126" s="837"/>
      <c r="DS126" s="837"/>
      <c r="DT126" s="837"/>
      <c r="DU126" s="837"/>
      <c r="DV126" s="814">
        <v>1.4</v>
      </c>
      <c r="DW126" s="814"/>
      <c r="DX126" s="814"/>
      <c r="DY126" s="814"/>
      <c r="DZ126" s="815"/>
    </row>
    <row r="127" spans="1:130" s="226" customFormat="1" ht="26.25" customHeight="1" x14ac:dyDescent="0.15">
      <c r="A127" s="842"/>
      <c r="B127" s="843"/>
      <c r="C127" s="861" t="s">
        <v>465</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169</v>
      </c>
      <c r="AB127" s="800"/>
      <c r="AC127" s="800"/>
      <c r="AD127" s="800"/>
      <c r="AE127" s="801"/>
      <c r="AF127" s="802" t="s">
        <v>169</v>
      </c>
      <c r="AG127" s="800"/>
      <c r="AH127" s="800"/>
      <c r="AI127" s="800"/>
      <c r="AJ127" s="801"/>
      <c r="AK127" s="802" t="s">
        <v>169</v>
      </c>
      <c r="AL127" s="800"/>
      <c r="AM127" s="800"/>
      <c r="AN127" s="800"/>
      <c r="AO127" s="801"/>
      <c r="AP127" s="847" t="s">
        <v>169</v>
      </c>
      <c r="AQ127" s="848"/>
      <c r="AR127" s="848"/>
      <c r="AS127" s="848"/>
      <c r="AT127" s="849"/>
      <c r="AU127" s="262"/>
      <c r="AV127" s="262"/>
      <c r="AW127" s="262"/>
      <c r="AX127" s="864" t="s">
        <v>466</v>
      </c>
      <c r="AY127" s="832"/>
      <c r="AZ127" s="832"/>
      <c r="BA127" s="832"/>
      <c r="BB127" s="832"/>
      <c r="BC127" s="832"/>
      <c r="BD127" s="832"/>
      <c r="BE127" s="833"/>
      <c r="BF127" s="831" t="s">
        <v>467</v>
      </c>
      <c r="BG127" s="832"/>
      <c r="BH127" s="832"/>
      <c r="BI127" s="832"/>
      <c r="BJ127" s="832"/>
      <c r="BK127" s="832"/>
      <c r="BL127" s="833"/>
      <c r="BM127" s="831" t="s">
        <v>468</v>
      </c>
      <c r="BN127" s="832"/>
      <c r="BO127" s="832"/>
      <c r="BP127" s="832"/>
      <c r="BQ127" s="832"/>
      <c r="BR127" s="832"/>
      <c r="BS127" s="833"/>
      <c r="BT127" s="831" t="s">
        <v>469</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470</v>
      </c>
      <c r="CQ127" s="770"/>
      <c r="CR127" s="770"/>
      <c r="CS127" s="770"/>
      <c r="CT127" s="770"/>
      <c r="CU127" s="770"/>
      <c r="CV127" s="770"/>
      <c r="CW127" s="770"/>
      <c r="CX127" s="770"/>
      <c r="CY127" s="770"/>
      <c r="CZ127" s="770"/>
      <c r="DA127" s="770"/>
      <c r="DB127" s="770"/>
      <c r="DC127" s="770"/>
      <c r="DD127" s="770"/>
      <c r="DE127" s="770"/>
      <c r="DF127" s="771"/>
      <c r="DG127" s="836" t="s">
        <v>169</v>
      </c>
      <c r="DH127" s="837"/>
      <c r="DI127" s="837"/>
      <c r="DJ127" s="837"/>
      <c r="DK127" s="837"/>
      <c r="DL127" s="837" t="s">
        <v>463</v>
      </c>
      <c r="DM127" s="837"/>
      <c r="DN127" s="837"/>
      <c r="DO127" s="837"/>
      <c r="DP127" s="837"/>
      <c r="DQ127" s="837" t="s">
        <v>471</v>
      </c>
      <c r="DR127" s="837"/>
      <c r="DS127" s="837"/>
      <c r="DT127" s="837"/>
      <c r="DU127" s="837"/>
      <c r="DV127" s="814" t="s">
        <v>169</v>
      </c>
      <c r="DW127" s="814"/>
      <c r="DX127" s="814"/>
      <c r="DY127" s="814"/>
      <c r="DZ127" s="815"/>
    </row>
    <row r="128" spans="1:130" s="226" customFormat="1" ht="26.25" customHeight="1" thickBot="1" x14ac:dyDescent="0.2">
      <c r="A128" s="816" t="s">
        <v>472</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473</v>
      </c>
      <c r="X128" s="818"/>
      <c r="Y128" s="818"/>
      <c r="Z128" s="819"/>
      <c r="AA128" s="820">
        <v>1939184</v>
      </c>
      <c r="AB128" s="821"/>
      <c r="AC128" s="821"/>
      <c r="AD128" s="821"/>
      <c r="AE128" s="822"/>
      <c r="AF128" s="823">
        <v>2150189</v>
      </c>
      <c r="AG128" s="821"/>
      <c r="AH128" s="821"/>
      <c r="AI128" s="821"/>
      <c r="AJ128" s="822"/>
      <c r="AK128" s="823">
        <v>1987591</v>
      </c>
      <c r="AL128" s="821"/>
      <c r="AM128" s="821"/>
      <c r="AN128" s="821"/>
      <c r="AO128" s="822"/>
      <c r="AP128" s="824"/>
      <c r="AQ128" s="825"/>
      <c r="AR128" s="825"/>
      <c r="AS128" s="825"/>
      <c r="AT128" s="826"/>
      <c r="AU128" s="262"/>
      <c r="AV128" s="262"/>
      <c r="AW128" s="262"/>
      <c r="AX128" s="827" t="s">
        <v>474</v>
      </c>
      <c r="AY128" s="828"/>
      <c r="AZ128" s="828"/>
      <c r="BA128" s="828"/>
      <c r="BB128" s="828"/>
      <c r="BC128" s="828"/>
      <c r="BD128" s="828"/>
      <c r="BE128" s="829"/>
      <c r="BF128" s="806" t="s">
        <v>169</v>
      </c>
      <c r="BG128" s="807"/>
      <c r="BH128" s="807"/>
      <c r="BI128" s="807"/>
      <c r="BJ128" s="807"/>
      <c r="BK128" s="807"/>
      <c r="BL128" s="830"/>
      <c r="BM128" s="806">
        <v>11.63</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475</v>
      </c>
      <c r="CQ128" s="748"/>
      <c r="CR128" s="748"/>
      <c r="CS128" s="748"/>
      <c r="CT128" s="748"/>
      <c r="CU128" s="748"/>
      <c r="CV128" s="748"/>
      <c r="CW128" s="748"/>
      <c r="CX128" s="748"/>
      <c r="CY128" s="748"/>
      <c r="CZ128" s="748"/>
      <c r="DA128" s="748"/>
      <c r="DB128" s="748"/>
      <c r="DC128" s="748"/>
      <c r="DD128" s="748"/>
      <c r="DE128" s="748"/>
      <c r="DF128" s="749"/>
      <c r="DG128" s="810" t="s">
        <v>458</v>
      </c>
      <c r="DH128" s="811"/>
      <c r="DI128" s="811"/>
      <c r="DJ128" s="811"/>
      <c r="DK128" s="811"/>
      <c r="DL128" s="811" t="s">
        <v>169</v>
      </c>
      <c r="DM128" s="811"/>
      <c r="DN128" s="811"/>
      <c r="DO128" s="811"/>
      <c r="DP128" s="811"/>
      <c r="DQ128" s="811" t="s">
        <v>169</v>
      </c>
      <c r="DR128" s="811"/>
      <c r="DS128" s="811"/>
      <c r="DT128" s="811"/>
      <c r="DU128" s="811"/>
      <c r="DV128" s="812" t="s">
        <v>169</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476</v>
      </c>
      <c r="X129" s="797"/>
      <c r="Y129" s="797"/>
      <c r="Z129" s="798"/>
      <c r="AA129" s="799">
        <v>33661441</v>
      </c>
      <c r="AB129" s="800"/>
      <c r="AC129" s="800"/>
      <c r="AD129" s="800"/>
      <c r="AE129" s="801"/>
      <c r="AF129" s="802">
        <v>34485847</v>
      </c>
      <c r="AG129" s="800"/>
      <c r="AH129" s="800"/>
      <c r="AI129" s="800"/>
      <c r="AJ129" s="801"/>
      <c r="AK129" s="802">
        <v>34394050</v>
      </c>
      <c r="AL129" s="800"/>
      <c r="AM129" s="800"/>
      <c r="AN129" s="800"/>
      <c r="AO129" s="801"/>
      <c r="AP129" s="803"/>
      <c r="AQ129" s="804"/>
      <c r="AR129" s="804"/>
      <c r="AS129" s="804"/>
      <c r="AT129" s="805"/>
      <c r="AU129" s="264"/>
      <c r="AV129" s="264"/>
      <c r="AW129" s="264"/>
      <c r="AX129" s="769" t="s">
        <v>477</v>
      </c>
      <c r="AY129" s="770"/>
      <c r="AZ129" s="770"/>
      <c r="BA129" s="770"/>
      <c r="BB129" s="770"/>
      <c r="BC129" s="770"/>
      <c r="BD129" s="770"/>
      <c r="BE129" s="771"/>
      <c r="BF129" s="789" t="s">
        <v>169</v>
      </c>
      <c r="BG129" s="790"/>
      <c r="BH129" s="790"/>
      <c r="BI129" s="790"/>
      <c r="BJ129" s="790"/>
      <c r="BK129" s="790"/>
      <c r="BL129" s="791"/>
      <c r="BM129" s="789">
        <v>16.63</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478</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479</v>
      </c>
      <c r="X130" s="797"/>
      <c r="Y130" s="797"/>
      <c r="Z130" s="798"/>
      <c r="AA130" s="799">
        <v>3445956</v>
      </c>
      <c r="AB130" s="800"/>
      <c r="AC130" s="800"/>
      <c r="AD130" s="800"/>
      <c r="AE130" s="801"/>
      <c r="AF130" s="802">
        <v>3513417</v>
      </c>
      <c r="AG130" s="800"/>
      <c r="AH130" s="800"/>
      <c r="AI130" s="800"/>
      <c r="AJ130" s="801"/>
      <c r="AK130" s="802">
        <v>3546738</v>
      </c>
      <c r="AL130" s="800"/>
      <c r="AM130" s="800"/>
      <c r="AN130" s="800"/>
      <c r="AO130" s="801"/>
      <c r="AP130" s="803"/>
      <c r="AQ130" s="804"/>
      <c r="AR130" s="804"/>
      <c r="AS130" s="804"/>
      <c r="AT130" s="805"/>
      <c r="AU130" s="264"/>
      <c r="AV130" s="264"/>
      <c r="AW130" s="264"/>
      <c r="AX130" s="769" t="s">
        <v>480</v>
      </c>
      <c r="AY130" s="770"/>
      <c r="AZ130" s="770"/>
      <c r="BA130" s="770"/>
      <c r="BB130" s="770"/>
      <c r="BC130" s="770"/>
      <c r="BD130" s="770"/>
      <c r="BE130" s="771"/>
      <c r="BF130" s="772">
        <v>-1.7</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481</v>
      </c>
      <c r="X131" s="780"/>
      <c r="Y131" s="780"/>
      <c r="Z131" s="781"/>
      <c r="AA131" s="782">
        <v>30215485</v>
      </c>
      <c r="AB131" s="783"/>
      <c r="AC131" s="783"/>
      <c r="AD131" s="783"/>
      <c r="AE131" s="784"/>
      <c r="AF131" s="785">
        <v>30972430</v>
      </c>
      <c r="AG131" s="783"/>
      <c r="AH131" s="783"/>
      <c r="AI131" s="783"/>
      <c r="AJ131" s="784"/>
      <c r="AK131" s="785">
        <v>30847312</v>
      </c>
      <c r="AL131" s="783"/>
      <c r="AM131" s="783"/>
      <c r="AN131" s="783"/>
      <c r="AO131" s="784"/>
      <c r="AP131" s="786"/>
      <c r="AQ131" s="787"/>
      <c r="AR131" s="787"/>
      <c r="AS131" s="787"/>
      <c r="AT131" s="788"/>
      <c r="AU131" s="264"/>
      <c r="AV131" s="264"/>
      <c r="AW131" s="264"/>
      <c r="AX131" s="747" t="s">
        <v>482</v>
      </c>
      <c r="AY131" s="748"/>
      <c r="AZ131" s="748"/>
      <c r="BA131" s="748"/>
      <c r="BB131" s="748"/>
      <c r="BC131" s="748"/>
      <c r="BD131" s="748"/>
      <c r="BE131" s="749"/>
      <c r="BF131" s="750">
        <v>10.6</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483</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484</v>
      </c>
      <c r="W132" s="760"/>
      <c r="X132" s="760"/>
      <c r="Y132" s="760"/>
      <c r="Z132" s="761"/>
      <c r="AA132" s="762">
        <v>-0.74864262500000001</v>
      </c>
      <c r="AB132" s="763"/>
      <c r="AC132" s="763"/>
      <c r="AD132" s="763"/>
      <c r="AE132" s="764"/>
      <c r="AF132" s="765">
        <v>-1.902398359</v>
      </c>
      <c r="AG132" s="763"/>
      <c r="AH132" s="763"/>
      <c r="AI132" s="763"/>
      <c r="AJ132" s="764"/>
      <c r="AK132" s="765">
        <v>-2.4774554449999999</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485</v>
      </c>
      <c r="W133" s="739"/>
      <c r="X133" s="739"/>
      <c r="Y133" s="739"/>
      <c r="Z133" s="740"/>
      <c r="AA133" s="741">
        <v>-0.5</v>
      </c>
      <c r="AB133" s="742"/>
      <c r="AC133" s="742"/>
      <c r="AD133" s="742"/>
      <c r="AE133" s="743"/>
      <c r="AF133" s="741">
        <v>-1.1000000000000001</v>
      </c>
      <c r="AG133" s="742"/>
      <c r="AH133" s="742"/>
      <c r="AI133" s="742"/>
      <c r="AJ133" s="743"/>
      <c r="AK133" s="741">
        <v>-1.7</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NyRUw2N87V+QPFmY93FLN/514bv0CsHCC/+hPSp/UrXfpERKJ16eJxZrSwDZvuDC5L6JjX55HWx+Tmznd2RZ/A==" saltValue="dNgTbI8D0b5n21SkAKHF3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election activeCell="CP97" sqref="CP97"/>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f2HSsDmSyM2OYWiwwBtgY6ZNt33ZwjD4U8jD6HvXR7uCwHbOg69doKveUMOVZCk8/A1pqVLSQS+1RU1v8m+Cw==" saltValue="Nk+Ekh/UKjhBWYsGKU6Bt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pSs0ndnQUxWbW55w4SBoqaguZOYqcmMzziEnV2vA+dUt6Z8q3EkXTQfZn24uiN9u1gWm6yFFTt8vbzBimxJaQ==" saltValue="u716LkzkZK6HAQgTr0yUg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489</v>
      </c>
      <c r="AP7" s="283"/>
      <c r="AQ7" s="284" t="s">
        <v>490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491</v>
      </c>
      <c r="AQ8" s="290" t="s">
        <v>492</v>
      </c>
      <c r="AR8" s="291" t="s">
        <v>493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494</v>
      </c>
      <c r="AL9" s="1169"/>
      <c r="AM9" s="1169"/>
      <c r="AN9" s="1170"/>
      <c r="AO9" s="292">
        <v>9665395</v>
      </c>
      <c r="AP9" s="292">
        <v>52340</v>
      </c>
      <c r="AQ9" s="293">
        <v>56117</v>
      </c>
      <c r="AR9" s="294">
        <v>-6.7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495</v>
      </c>
      <c r="AL10" s="1169"/>
      <c r="AM10" s="1169"/>
      <c r="AN10" s="1170"/>
      <c r="AO10" s="295">
        <v>937009</v>
      </c>
      <c r="AP10" s="295">
        <v>5074</v>
      </c>
      <c r="AQ10" s="296">
        <v>3759</v>
      </c>
      <c r="AR10" s="297">
        <v>35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496</v>
      </c>
      <c r="AL11" s="1169"/>
      <c r="AM11" s="1169"/>
      <c r="AN11" s="1170"/>
      <c r="AO11" s="295">
        <v>70440</v>
      </c>
      <c r="AP11" s="295">
        <v>381</v>
      </c>
      <c r="AQ11" s="296">
        <v>1477</v>
      </c>
      <c r="AR11" s="297">
        <v>-74.2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497</v>
      </c>
      <c r="AL12" s="1169"/>
      <c r="AM12" s="1169"/>
      <c r="AN12" s="1170"/>
      <c r="AO12" s="295">
        <v>561109</v>
      </c>
      <c r="AP12" s="295">
        <v>3038</v>
      </c>
      <c r="AQ12" s="296">
        <v>889</v>
      </c>
      <c r="AR12" s="297">
        <v>241.7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498</v>
      </c>
      <c r="AL13" s="1169"/>
      <c r="AM13" s="1169"/>
      <c r="AN13" s="1170"/>
      <c r="AO13" s="295" t="s">
        <v>499</v>
      </c>
      <c r="AP13" s="295" t="s">
        <v>499</v>
      </c>
      <c r="AQ13" s="296">
        <v>18</v>
      </c>
      <c r="AR13" s="297" t="s">
        <v>499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500</v>
      </c>
      <c r="AL14" s="1169"/>
      <c r="AM14" s="1169"/>
      <c r="AN14" s="1170"/>
      <c r="AO14" s="295">
        <v>329771</v>
      </c>
      <c r="AP14" s="295">
        <v>1786</v>
      </c>
      <c r="AQ14" s="296">
        <v>2517</v>
      </c>
      <c r="AR14" s="297">
        <v>-29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501</v>
      </c>
      <c r="AL15" s="1169"/>
      <c r="AM15" s="1169"/>
      <c r="AN15" s="1170"/>
      <c r="AO15" s="295">
        <v>110390</v>
      </c>
      <c r="AP15" s="295">
        <v>598</v>
      </c>
      <c r="AQ15" s="296">
        <v>1398</v>
      </c>
      <c r="AR15" s="297">
        <v>-57.2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502</v>
      </c>
      <c r="AL16" s="1172"/>
      <c r="AM16" s="1172"/>
      <c r="AN16" s="1173"/>
      <c r="AO16" s="295">
        <v>-522018</v>
      </c>
      <c r="AP16" s="295">
        <v>-2827</v>
      </c>
      <c r="AQ16" s="296">
        <v>-4107</v>
      </c>
      <c r="AR16" s="297">
        <v>-31.2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181</v>
      </c>
      <c r="AL17" s="1172"/>
      <c r="AM17" s="1172"/>
      <c r="AN17" s="1173"/>
      <c r="AO17" s="295">
        <v>11152096</v>
      </c>
      <c r="AP17" s="295">
        <v>60390</v>
      </c>
      <c r="AQ17" s="296">
        <v>62068</v>
      </c>
      <c r="AR17" s="297">
        <v>-2.7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507</v>
      </c>
      <c r="AL21" s="1166"/>
      <c r="AM21" s="1166"/>
      <c r="AN21" s="1167"/>
      <c r="AO21" s="307">
        <v>5.21</v>
      </c>
      <c r="AP21" s="308">
        <v>6.06</v>
      </c>
      <c r="AQ21" s="309">
        <v>-0.85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508</v>
      </c>
      <c r="AL22" s="1166"/>
      <c r="AM22" s="1166"/>
      <c r="AN22" s="1167"/>
      <c r="AO22" s="312">
        <v>99</v>
      </c>
      <c r="AP22" s="313">
        <v>100.6</v>
      </c>
      <c r="AQ22" s="314">
        <v>-1.6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510</v>
      </c>
      <c r="AO27" s="273"/>
      <c r="AP27" s="273"/>
      <c r="AQ27" s="273"/>
      <c r="AR27" s="273"/>
      <c r="AS27" s="273"/>
      <c r="AT27" s="273"/>
    </row>
    <row r="28" spans="1:46" ht="17.25" x14ac:dyDescent="0.1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489</v>
      </c>
      <c r="AP30" s="283"/>
      <c r="AQ30" s="284" t="s">
        <v>490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491</v>
      </c>
      <c r="AQ31" s="290" t="s">
        <v>492</v>
      </c>
      <c r="AR31" s="291" t="s">
        <v>493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513</v>
      </c>
      <c r="AL32" s="1157"/>
      <c r="AM32" s="1157"/>
      <c r="AN32" s="1158"/>
      <c r="AO32" s="322">
        <v>3131815</v>
      </c>
      <c r="AP32" s="322">
        <v>16959</v>
      </c>
      <c r="AQ32" s="323">
        <v>26789</v>
      </c>
      <c r="AR32" s="324">
        <v>-36.700000000000003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514</v>
      </c>
      <c r="AL33" s="1157"/>
      <c r="AM33" s="1157"/>
      <c r="AN33" s="1158"/>
      <c r="AO33" s="322" t="s">
        <v>499</v>
      </c>
      <c r="AP33" s="322" t="s">
        <v>499</v>
      </c>
      <c r="AQ33" s="323">
        <v>12</v>
      </c>
      <c r="AR33" s="324" t="s">
        <v>499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515</v>
      </c>
      <c r="AL34" s="1157"/>
      <c r="AM34" s="1157"/>
      <c r="AN34" s="1158"/>
      <c r="AO34" s="322" t="s">
        <v>499</v>
      </c>
      <c r="AP34" s="322" t="s">
        <v>499</v>
      </c>
      <c r="AQ34" s="323">
        <v>31</v>
      </c>
      <c r="AR34" s="324" t="s">
        <v>499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516</v>
      </c>
      <c r="AL35" s="1157"/>
      <c r="AM35" s="1157"/>
      <c r="AN35" s="1158"/>
      <c r="AO35" s="322">
        <v>1385160</v>
      </c>
      <c r="AP35" s="322">
        <v>7501</v>
      </c>
      <c r="AQ35" s="323">
        <v>6601</v>
      </c>
      <c r="AR35" s="324">
        <v>13.6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517</v>
      </c>
      <c r="AL36" s="1157"/>
      <c r="AM36" s="1157"/>
      <c r="AN36" s="1158"/>
      <c r="AO36" s="322">
        <v>76166</v>
      </c>
      <c r="AP36" s="322">
        <v>412</v>
      </c>
      <c r="AQ36" s="323">
        <v>691</v>
      </c>
      <c r="AR36" s="324">
        <v>-40.4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518</v>
      </c>
      <c r="AL37" s="1157"/>
      <c r="AM37" s="1157"/>
      <c r="AN37" s="1158"/>
      <c r="AO37" s="322">
        <v>176960</v>
      </c>
      <c r="AP37" s="322">
        <v>958</v>
      </c>
      <c r="AQ37" s="323">
        <v>1718</v>
      </c>
      <c r="AR37" s="324">
        <v>-44.2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519</v>
      </c>
      <c r="AL38" s="1160"/>
      <c r="AM38" s="1160"/>
      <c r="AN38" s="1161"/>
      <c r="AO38" s="325" t="s">
        <v>499</v>
      </c>
      <c r="AP38" s="325" t="s">
        <v>499</v>
      </c>
      <c r="AQ38" s="326">
        <v>1</v>
      </c>
      <c r="AR38" s="314" t="s">
        <v>499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520</v>
      </c>
      <c r="AL39" s="1160"/>
      <c r="AM39" s="1160"/>
      <c r="AN39" s="1161"/>
      <c r="AO39" s="322">
        <v>-1987591</v>
      </c>
      <c r="AP39" s="322">
        <v>-10763</v>
      </c>
      <c r="AQ39" s="323">
        <v>-7529</v>
      </c>
      <c r="AR39" s="324">
        <v>43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521</v>
      </c>
      <c r="AL40" s="1157"/>
      <c r="AM40" s="1157"/>
      <c r="AN40" s="1158"/>
      <c r="AO40" s="322">
        <v>-3546738</v>
      </c>
      <c r="AP40" s="322">
        <v>-19206</v>
      </c>
      <c r="AQ40" s="323">
        <v>-22018</v>
      </c>
      <c r="AR40" s="324">
        <v>-12.8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295</v>
      </c>
      <c r="AL41" s="1163"/>
      <c r="AM41" s="1163"/>
      <c r="AN41" s="1164"/>
      <c r="AO41" s="322">
        <v>-764228</v>
      </c>
      <c r="AP41" s="322">
        <v>-4138</v>
      </c>
      <c r="AQ41" s="323">
        <v>6294</v>
      </c>
      <c r="AR41" s="324">
        <v>-165.7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489</v>
      </c>
      <c r="AN49" s="1151" t="s">
        <v>525</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526</v>
      </c>
      <c r="AO50" s="339" t="s">
        <v>527</v>
      </c>
      <c r="AP50" s="340" t="s">
        <v>528</v>
      </c>
      <c r="AQ50" s="341" t="s">
        <v>529</v>
      </c>
      <c r="AR50" s="342" t="s">
        <v>530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5308740</v>
      </c>
      <c r="AN51" s="344">
        <v>29563</v>
      </c>
      <c r="AO51" s="345">
        <v>-7.5</v>
      </c>
      <c r="AP51" s="346">
        <v>43141</v>
      </c>
      <c r="AQ51" s="347">
        <v>9.4</v>
      </c>
      <c r="AR51" s="348">
        <v>-16.899999999999999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3090593</v>
      </c>
      <c r="AN52" s="352">
        <v>17211</v>
      </c>
      <c r="AO52" s="353">
        <v>29.1</v>
      </c>
      <c r="AP52" s="354">
        <v>21887</v>
      </c>
      <c r="AQ52" s="355">
        <v>-2.4</v>
      </c>
      <c r="AR52" s="356">
        <v>31.5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5433049</v>
      </c>
      <c r="AN53" s="344">
        <v>30021</v>
      </c>
      <c r="AO53" s="345">
        <v>1.5</v>
      </c>
      <c r="AP53" s="346">
        <v>45117</v>
      </c>
      <c r="AQ53" s="347">
        <v>4.5999999999999996</v>
      </c>
      <c r="AR53" s="348">
        <v>-3.1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2584709</v>
      </c>
      <c r="AN54" s="352">
        <v>14282</v>
      </c>
      <c r="AO54" s="353">
        <v>-17</v>
      </c>
      <c r="AP54" s="354">
        <v>25589</v>
      </c>
      <c r="AQ54" s="355">
        <v>16.899999999999999</v>
      </c>
      <c r="AR54" s="356">
        <v>-33.9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7809658</v>
      </c>
      <c r="AN55" s="344">
        <v>42731</v>
      </c>
      <c r="AO55" s="345">
        <v>42.3</v>
      </c>
      <c r="AP55" s="346">
        <v>43532</v>
      </c>
      <c r="AQ55" s="347">
        <v>-3.5</v>
      </c>
      <c r="AR55" s="348">
        <v>45.8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4658149</v>
      </c>
      <c r="AN56" s="352">
        <v>25487</v>
      </c>
      <c r="AO56" s="353">
        <v>78.5</v>
      </c>
      <c r="AP56" s="354">
        <v>25435</v>
      </c>
      <c r="AQ56" s="355">
        <v>-0.6</v>
      </c>
      <c r="AR56" s="356">
        <v>79.099999999999994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8580380</v>
      </c>
      <c r="AN57" s="344">
        <v>46737</v>
      </c>
      <c r="AO57" s="345">
        <v>9.4</v>
      </c>
      <c r="AP57" s="346">
        <v>39893</v>
      </c>
      <c r="AQ57" s="347">
        <v>-8.4</v>
      </c>
      <c r="AR57" s="348">
        <v>17.8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5303078</v>
      </c>
      <c r="AN58" s="352">
        <v>28886</v>
      </c>
      <c r="AO58" s="353">
        <v>13.3</v>
      </c>
      <c r="AP58" s="354">
        <v>26170</v>
      </c>
      <c r="AQ58" s="355">
        <v>2.9</v>
      </c>
      <c r="AR58" s="356">
        <v>10.4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8326828</v>
      </c>
      <c r="AN59" s="344">
        <v>45091</v>
      </c>
      <c r="AO59" s="345">
        <v>-3.5</v>
      </c>
      <c r="AP59" s="346">
        <v>41080</v>
      </c>
      <c r="AQ59" s="347">
        <v>3</v>
      </c>
      <c r="AR59" s="348">
        <v>-6.5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4371700</v>
      </c>
      <c r="AN60" s="352">
        <v>23673</v>
      </c>
      <c r="AO60" s="353">
        <v>-18</v>
      </c>
      <c r="AP60" s="354">
        <v>27265</v>
      </c>
      <c r="AQ60" s="355">
        <v>4.2</v>
      </c>
      <c r="AR60" s="356">
        <v>-22.2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7091731</v>
      </c>
      <c r="AN61" s="359">
        <v>38829</v>
      </c>
      <c r="AO61" s="360">
        <v>8.4</v>
      </c>
      <c r="AP61" s="361">
        <v>42553</v>
      </c>
      <c r="AQ61" s="362">
        <v>1</v>
      </c>
      <c r="AR61" s="348">
        <v>7.4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4001646</v>
      </c>
      <c r="AN62" s="352">
        <v>21908</v>
      </c>
      <c r="AO62" s="353">
        <v>17.2</v>
      </c>
      <c r="AP62" s="354">
        <v>25269</v>
      </c>
      <c r="AQ62" s="355">
        <v>4.2</v>
      </c>
      <c r="AR62" s="356">
        <v>13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s0rmDUePZqY5Eyjm9GXsEnFPj145nL0vet/t3Oy1BIPXrIOyFKrc3MrDFTlCAvunQDdv0v9pNbyechYf+Mj/UA==" saltValue="hy8JxUEmbCNMy9KDW3Vma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wMFkfVbiKtrwG5+FIBRDLy7uJg0oE2LT1qbDPR8HcG5w6kODI40vkj9349v14NbapN435rGNTvqFwZk15XcYg==" saltValue="K8lZrb+49Jd83p4ccuJC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5" zoomScaleNormal="85" zoomScaleSheetLayoutView="55" workbookViewId="0">
      <selection activeCell="AF101" sqref="AF101"/>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e53/dTXnXtq1i8YXScbW0FFHNLLLht4CVIyOJHKGndeUfTWtApK6g0EX7iOVRQSX7FICijgKNDa8RBplsriRg==" saltValue="7UEjiS43cPx6NytlUYfj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election activeCell="L50" sqref="L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174" t="s">
        <v>3</v>
      </c>
      <c r="D47" s="1174"/>
      <c r="E47" s="1175"/>
      <c r="F47" s="11">
        <v>9.89</v>
      </c>
      <c r="G47" s="12">
        <v>15.37</v>
      </c>
      <c r="H47" s="12">
        <v>12.76</v>
      </c>
      <c r="I47" s="12">
        <v>12.33</v>
      </c>
      <c r="J47" s="13">
        <v>12.41</v>
      </c>
    </row>
    <row r="48" spans="2:10" ht="57.75" customHeight="1" x14ac:dyDescent="0.15">
      <c r="B48" s="14"/>
      <c r="C48" s="1176" t="s">
        <v>4</v>
      </c>
      <c r="D48" s="1176"/>
      <c r="E48" s="1177"/>
      <c r="F48" s="15">
        <v>5.58</v>
      </c>
      <c r="G48" s="16">
        <v>6.6</v>
      </c>
      <c r="H48" s="16">
        <v>8.6300000000000008</v>
      </c>
      <c r="I48" s="16">
        <v>6.68</v>
      </c>
      <c r="J48" s="17">
        <v>8.49</v>
      </c>
    </row>
    <row r="49" spans="2:10" ht="57.75" customHeight="1" thickBot="1" x14ac:dyDescent="0.2">
      <c r="B49" s="18"/>
      <c r="C49" s="1178" t="s">
        <v>5</v>
      </c>
      <c r="D49" s="1178"/>
      <c r="E49" s="1179"/>
      <c r="F49" s="19" t="s">
        <v>546</v>
      </c>
      <c r="G49" s="20">
        <v>6.44</v>
      </c>
      <c r="H49" s="20" t="s">
        <v>547</v>
      </c>
      <c r="I49" s="20" t="s">
        <v>548</v>
      </c>
      <c r="J49" s="21">
        <v>1.83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YU/fa8/H99fC37DEkIXpA50VUA3h0p+tMkNWN4Dm2nB7aJ/JjWuaNevRGp/1dADBuENkeXLG6qmSe5EVsFtUg==" saltValue="f2UP0fF441VeVhRFlmmz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2020-09-04T01:19:56Z</dcterms:modified>
</cp:coreProperties>
</file>