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14940" windowHeight="7785"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<sst xmlns="http://schemas.openxmlformats.org/spreadsheetml/2006/main" count="1038" uniqueCount="566">
  <si>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</si>
  <si>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</si>
  <si>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</si>
  <si>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</si>
  <si>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</si>
  <si>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</si>
  <si>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</si>
  <si>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</si>
  <si>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</si>
  <si>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</si>
  <si>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</si>
  <si>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</si>
  <si>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</si>
  <si>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</si>
  <si>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</si>
  <si>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</si>
  <si>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</si>
  <si>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</si>
  <si>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</si>
  <si>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</si>
  <si>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</si>
  <si>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</si>
  <si>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</si>
  <si>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</si>
  <si>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</si>
  <si>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</si>
  <si>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</si>
  <si>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</si>
  <si>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</si>
  <si>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</si>
  <si>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</si>
  <si>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</si>
  <si>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</si>
  <si>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</si>
  <si>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</si>
  <si>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</si>
  <si>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</si>
  <si>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</si>
  <si>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</si>
  <si>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</si>
  <si>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</si>
  <si>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</si>
  <si>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</si>
  <si>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</si>
  <si>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</si>
  <si>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</si>
  <si>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</si>
  <si>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</si>
  <si>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</si>
  <si>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</si>
  <si>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</si>
  <si>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</si>
  <si>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</si>
  <si>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</si>
  <si>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</si>
  <si>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</si>
  <si>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</si>
  <si>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</si>
  <si>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</si>
  <si>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</si>
  <si>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</si>
  <si>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</si>
  <si>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</si>
  <si>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</si>
  <si>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</si>
  <si>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</si>
  <si>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</si>
  <si>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</si>
  <si>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</si>
  <si>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</si>
  <si>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</si>
  <si>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</si>
  <si>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</si>
  <si>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</si>
  <si>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</si>
  <si>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</si>
  <si>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</si>
  <si>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</si>
  <si>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</si>
  <si>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</si>
  <si>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</si>
  <si>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</si>
  <si>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</si>
  <si>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</si>
  <si>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</si>
  <si>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</si>
  <si>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</si>
  <si>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</si>
  <si>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</si>
  <si>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</si>
  <si>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</si>
  <si>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</si>
  <si>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</si>
  <si>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</si>
  <si>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</si>
  <si>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</si>
  <si>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</si>
  <si>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</si>
  <si>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</si>
  <si>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</si>
  <si>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</si>
  <si>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</si>
  <si>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</si>
  <si>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</si>
  <si>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</si>
  <si>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</si>
  <si>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</si>
  <si>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</si>
  <si>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</si>
  <si>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</si>
  <si>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</si>
  <si>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</si>
  <si>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</si>
  <si>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</si>
  <si>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</si>
  <si>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</si>
  <si>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</si>
  <si>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</si>
  <si>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</si>
  <si>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</si>
  <si>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</si>
  <si>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</si>
  <si>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</si>
  <si>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</si>
  <si>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</si>
  <si>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</si>
  <si>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</si>
  <si>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</si>
  <si>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</si>
  <si>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</si>
  <si>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</si>
  <si>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</si>
  <si>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</si>
  <si>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</si>
  <si>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</si>
  <si>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</si>
  <si>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</si>
  <si>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</si>
  <si>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</si>
  <si>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</si>
  <si>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</si>
  <si>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</si>
  <si>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</si>
  <si>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</si>
  <si>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</si>
  <si>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</si>
  <si>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</si>
  <si>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</si>
  <si>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</si>
  <si>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</si>
  <si>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</si>
  <si>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</si>
  <si>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</si>
  <si>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</si>
  <si>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</si>
  <si>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</si>
  <si>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</si>
  <si>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</si>
  <si>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</si>
  <si>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</si>
  <si>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</si>
  <si>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</si>
  <si>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</si>
  <si>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</si>
  <si>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</si>
  <si>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</si>
  <si>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</si>
  <si>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</si>
  <si>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</si>
  <si>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</si>
  <si>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</si>
  <si>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</si>
  <si>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</si>
  <si>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</si>
  <si>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</si>
  <si>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</si>
  <si>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</si>
  <si>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</si>
  <si>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</si>
  <si>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</si>
  <si>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</si>
  <si>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</si>
  <si>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</si>
  <si>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</si>
  <si>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</si>
  <si>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</si>
  <si>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</si>
  <si>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</si>
  <si>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</si>
  <si>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</si>
  <si>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</si>
  <si>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</si>
  <si>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</si>
  <si>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</si>
  <si>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</si>
  <si>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</si>
  <si>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</si>
  <si>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東京都日野市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</si>
  <si>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</si>
  <si>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</si>
  <si>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</si>
  <si>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</si>
  <si>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</si>
  <si>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</si>
  <si>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</si>
  <si>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</si>
  <si>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</si>
  <si>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</si>
  <si>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</si>
  <si>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</si>
  <si>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</si>
  <si>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</si>
  <si>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</si>
  <si>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</si>
  <si>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</si>
  <si>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</si>
  <si>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</si>
  <si>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</si>
  <si>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</si>
  <si>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</si>
  <si>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</si>
  <si>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</si>
  <si>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</si>
  <si>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</si>
  <si>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</si>
  <si>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</si>
  <si>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</si>
  <si>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</si>
  <si>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</si>
  <si>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</si>
  <si>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</si>
  <si>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</si>
  <si>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</si>
  <si>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</si>
  <si>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</si>
  <si>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</si>
  <si>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</si>
  <si>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</si>
  <si>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</si>
  <si>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</si>
  <si>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</si>
  <si>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</si>
  <si>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</si>
  <si>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</si>
  <si>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</si>
  <si>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</si>
  <si>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</si>
  <si>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</si>
  <si>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</si>
  <si>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</si>
  <si>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</si>
  <si>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</si>
  <si>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</si>
  <si>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</si>
  <si>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</si>
  <si>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</si>
  <si>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</si>
  <si>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</si>
  <si>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</si>
  <si>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</si>
  <si>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</si>
  <si>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</si>
  <si>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</si>
  <si>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</si>
  <si>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</si>
  <si>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</si>
  <si>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</si>
  <si>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</si>
  <si>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</si>
  <si>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</si>
  <si>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</si>
  <si>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</si>
  <si>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</si>
  <si>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</si>
  <si>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</si>
  <si>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</si>
  <si>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</si>
  <si>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</si>
  <si>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</si>
  <si>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</si>
  <si>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</si>
  <si>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</si>
  <si>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</si>
  <si>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</si>
  <si>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</si>
  <si>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</si>
  <si>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</si>
  <si>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</si>
  <si>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</si>
  <si>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</si>
  <si>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</si>
  <si>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</si>
  <si>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</si>
  <si>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</si>
  <si>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</si>
  <si>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</si>
  <si>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</si>
  <si>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</si>
  <si>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</si>
  <si>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</si>
  <si>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</si>
  <si>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</si>
  <si>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</si>
  <si>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</si>
  <si>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</si>
  <si>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</si>
  <si>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</si>
  <si>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</si>
  <si>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</si>
  <si>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</si>
  <si>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</si>
  <si>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</si>
  <si>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</si>
  <si>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</si>
  <si>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</si>
  <si>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</si>
  <si>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</si>
  <si>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</si>
  <si>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</si>
  <si>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</si>
  <si>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</si>
  <si>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</si>
  <si>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</si>
  <si>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</si>
  <si>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</si>
  <si>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</si>
  <si>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</si>
  <si>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</si>
  <si>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</si>
  <si>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</si>
  <si>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</si>
  <si>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</si>
  <si>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</si>
  <si>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</si>
  <si>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</si>
  <si>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</si>
  <si>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</si>
  <si>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</si>
  <si>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</si>
  <si>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</si>
  <si>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</si>
  <si>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</si>
  <si>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</si>
  <si>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</si>
  <si>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</si>
  <si>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</si>
  <si>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東京都日野市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</si>
  <si>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</si>
  <si>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</si>
  <si>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</si>
  <si>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</si>
  <si>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</si>
  <si>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</si>
  <si>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</si>
  <si>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</si>
  <si>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</si>
  <si>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</si>
  <si>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</si>
  <si>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</si>
  <si>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</si>
  <si>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</si>
  <si>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</si>
  <si>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</si>
  <si>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</si>
  <si>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</si>
  <si>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</si>
  <si>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</si>
  <si>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</si>
  <si>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</si>
  <si>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</si>
  <si>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</si>
  <si>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</si>
  <si>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</si>
  <si>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</si>
  <si>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</si>
  <si>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</si>
  <si>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</si>
  <si>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</si>
  <si>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</si>
  <si>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</si>
  <si>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</si>
  <si>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市立病院事業会計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</si>
  <si>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</si>
  <si>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</si>
  <si>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</si>
  <si>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</si>
  <si>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</si>
  <si>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</si>
  <si>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</si>
  <si>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</si>
  <si>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</si>
  <si>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</si>
  <si>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</si>
  <si>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</si>
  <si>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</si>
  <si>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</si>
  <si>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</si>
  <si>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</si>
  <si>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</si>
  <si>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</si>
  <si>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</si>
  <si>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</si>
  <si>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</si>
  <si>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</si>
  <si>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</si>
  <si>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</si>
  <si>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</si>
  <si>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</si>
  <si>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</si>
  <si>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</si>
  <si>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</si>
  <si>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</si>
  <si>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</si>
  <si>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</si>
  <si>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</si>
  <si>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</si>
  <si>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</si>
  <si>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</si>
  <si>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</si>
  <si>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</si>
  <si>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</si>
  <si>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</si>
  <si>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</si>
  <si>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</si>
  <si>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</si>
  <si>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</si>
  <si>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</si>
  <si>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</si>
  <si>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</si>
  <si>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</si>
  <si>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</si>
  <si>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</si>
  <si>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</si>
  <si>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</si>
  <si>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</si>
  <si>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</si>
  <si>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</si>
  <si>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</si>
  <si>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</si>
  <si>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</si>
  <si>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</si>
  <si>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</si>
  <si>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</si>
  <si>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</si>
  <si>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</si>
  <si>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</si>
  <si>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</si>
  <si>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</si>
  <si>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</si>
  <si>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</si>
  <si>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</si>
  <si>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</si>
  <si>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</si>
  <si>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</si>
  <si>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</si>
  <si>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</si>
  <si>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</si>
  <si>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</si>
  <si>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</si>
  <si>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</si>
  <si>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</si>
  <si>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</si>
  <si>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</si>
  <si>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</si>
  <si>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</si>
  <si>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</si>
  <si>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</si>
  <si>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</si>
  <si>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</si>
  <si>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</si>
  <si>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</si>
  <si>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</si>
  <si>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</si>
  <si>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</si>
  <si>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</si>
  <si>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</si>
  <si>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</si>
  <si>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</si>
  <si>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</si>
  <si>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</si>
  <si>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</si>
  <si>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</si>
  <si>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</si>
  <si>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</si>
  <si>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</si>
  <si>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</si>
  <si>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</si>
  <si>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</si>
  <si>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</si>
  <si>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</si>
  <si>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</si>
  <si>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</si>
  <si>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</si>
  <si>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</si>
  <si>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</si>
  <si>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</si>
  <si>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</si>
  <si>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</si>
  <si>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</si>
  <si>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</si>
  <si>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</si>
  <si>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</si>
  <si>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</si>
  <si>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</si>
  <si>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</si>
  <si>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</si>
  <si>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</si>
  <si>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</si>
  <si>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</si>
  <si>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</si>
  <si>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</si>
  <si>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</si>
  <si>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</si>
  <si>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</si>
  <si>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</si>
  <si>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</si>
  <si>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</si>
  <si>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</si>
  <si>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</si>
  <si>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</si>
  <si>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1.66</t>
  </si>
  <si>
    <t>▲ 0.07</t>
  </si>
  <si>
    <t>▲ 1.86</t>
  </si>
  <si>
    <t>一般会計</t>
  </si>
  <si>
    <t>市立病院事業会計</t>
  </si>
  <si>
    <t>介護保険特別会計</t>
  </si>
  <si>
    <t>土地区画整理事業特別会計</t>
  </si>
  <si>
    <t>国民健康保険特別会計</t>
  </si>
  <si>
    <t>下水道事業特別会計</t>
  </si>
  <si>
    <t>後期高齢者医療特別会計</t>
  </si>
  <si>
    <t>その他会計（赤字）</t>
  </si>
  <si>
    <t>その他会計（黒字）</t>
  </si>
  <si>
    <t>国民健康保険特別会計</t>
    <phoneticPr fontId="5"/>
  </si>
  <si>
    <t>介護保険特別会計</t>
    <phoneticPr fontId="5"/>
  </si>
  <si>
    <t>後期高齢者医療特別会計</t>
    <phoneticPr fontId="5"/>
  </si>
  <si>
    <t>市立病院事業会計</t>
    <phoneticPr fontId="5"/>
  </si>
  <si>
    <t>下水道事業特別会計</t>
    <phoneticPr fontId="5"/>
  </si>
  <si>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5"/>
  </si>
  <si>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トウキョウト</t>
    </rPh>
    <rPh sb="16" eb="19">
      <t>シチョウソン</t>
    </rPh>
    <rPh sb="19" eb="20">
      <t>ミン</t>
    </rPh>
    <rPh sb="20" eb="22">
      <t>コウツウ</t>
    </rPh>
    <rPh sb="22" eb="24">
      <t>サイガイ</t>
    </rPh>
    <rPh sb="24" eb="26">
      <t>キョウサイ</t>
    </rPh>
    <rPh sb="26" eb="28">
      <t>ジギョウ</t>
    </rPh>
    <rPh sb="28" eb="30">
      <t>トクベツ</t>
    </rPh>
    <rPh sb="30" eb="32">
      <t>カイケイ</t>
    </rPh>
    <phoneticPr fontId="5"/>
  </si>
  <si>
    <t>東京都十一市競輪事業組合</t>
    <rPh sb="0" eb="3">
      <t>トウキョウト</t>
    </rPh>
    <rPh sb="3" eb="5">
      <t>ジュウイチ</t>
    </rPh>
    <rPh sb="5" eb="6">
      <t>シ</t>
    </rPh>
    <rPh sb="6" eb="8">
      <t>ケイリン</t>
    </rPh>
    <rPh sb="8" eb="10">
      <t>ジギョウ</t>
    </rPh>
    <rPh sb="10" eb="12">
      <t>クミアイ</t>
    </rPh>
    <phoneticPr fontId="5"/>
  </si>
  <si>
    <t>東京都四市競艇事業組合</t>
    <rPh sb="0" eb="3">
      <t>トウキョウト</t>
    </rPh>
    <rPh sb="3" eb="4">
      <t>ヨン</t>
    </rPh>
    <rPh sb="4" eb="5">
      <t>シ</t>
    </rPh>
    <rPh sb="5" eb="7">
      <t>キョウテイ</t>
    </rPh>
    <rPh sb="7" eb="9">
      <t>ジギョウ</t>
    </rPh>
    <rPh sb="9" eb="11">
      <t>クミアイ</t>
    </rPh>
    <phoneticPr fontId="5"/>
  </si>
  <si>
    <t>東京たま広域資源循環組合</t>
    <rPh sb="0" eb="2">
      <t>トウキョウ</t>
    </rPh>
    <rPh sb="4" eb="6">
      <t>コウイキ</t>
    </rPh>
    <rPh sb="6" eb="8">
      <t>シゲン</t>
    </rPh>
    <rPh sb="8" eb="10">
      <t>ジュンカン</t>
    </rPh>
    <rPh sb="10" eb="12">
      <t>クミアイ</t>
    </rPh>
    <phoneticPr fontId="5"/>
  </si>
  <si>
    <t>南多摩斎場組合</t>
    <rPh sb="0" eb="3">
      <t>ミナミタマ</t>
    </rPh>
    <rPh sb="3" eb="5">
      <t>サイジョウ</t>
    </rPh>
    <rPh sb="5" eb="7">
      <t>クミアイ</t>
    </rPh>
    <phoneticPr fontId="5"/>
  </si>
  <si>
    <t>東京都後期高齢者医療広域連合（一般会計）</t>
    <phoneticPr fontId="5"/>
  </si>
  <si>
    <t>東京都後期高齢者医療広域連合（後期高齢者医療特別会計）</t>
    <phoneticPr fontId="5"/>
  </si>
  <si>
    <t>浅川清流環境組合</t>
    <rPh sb="0" eb="2">
      <t>アサカワ</t>
    </rPh>
    <rPh sb="2" eb="4">
      <t>セイリュウ</t>
    </rPh>
    <rPh sb="4" eb="6">
      <t>カンキョウ</t>
    </rPh>
    <rPh sb="6" eb="8">
      <t>クミアイ</t>
    </rPh>
    <phoneticPr fontId="30"/>
  </si>
  <si>
    <t>日野市土地開発公社</t>
    <rPh sb="0" eb="3">
      <t>ヒノシ</t>
    </rPh>
    <rPh sb="3" eb="5">
      <t>トチ</t>
    </rPh>
    <rPh sb="5" eb="7">
      <t>カイハツ</t>
    </rPh>
    <rPh sb="7" eb="9">
      <t>コウシャ</t>
    </rPh>
    <phoneticPr fontId="5"/>
  </si>
  <si>
    <t>株式会社日野市企業公社</t>
    <rPh sb="0" eb="2">
      <t>カブシキ</t>
    </rPh>
    <rPh sb="2" eb="4">
      <t>カイシャ</t>
    </rPh>
    <rPh sb="4" eb="7">
      <t>ヒノシ</t>
    </rPh>
    <rPh sb="7" eb="9">
      <t>キギョウ</t>
    </rPh>
    <rPh sb="9" eb="11">
      <t>コウシャ</t>
    </rPh>
    <phoneticPr fontId="5"/>
  </si>
  <si>
    <t>公益財団法人日野市環境緑化協会</t>
    <rPh sb="0" eb="2">
      <t>コウエキ</t>
    </rPh>
    <rPh sb="2" eb="3">
      <t>ザイ</t>
    </rPh>
    <rPh sb="3" eb="4">
      <t>ダン</t>
    </rPh>
    <rPh sb="4" eb="6">
      <t>ホウジン</t>
    </rPh>
    <rPh sb="6" eb="9">
      <t>ヒノシ</t>
    </rPh>
    <rPh sb="9" eb="11">
      <t>カンキョウ</t>
    </rPh>
    <rPh sb="11" eb="13">
      <t>リョクカ</t>
    </rPh>
    <rPh sb="13" eb="15">
      <t>キョウカイ</t>
    </rPh>
    <phoneticPr fontId="5"/>
  </si>
  <si>
    <t>多摩都市モノレール株式会社</t>
    <rPh sb="0" eb="2">
      <t>タマ</t>
    </rPh>
    <rPh sb="2" eb="4">
      <t>トシ</t>
    </rPh>
    <rPh sb="9" eb="11">
      <t>カブシキ</t>
    </rPh>
    <rPh sb="11" eb="13">
      <t>カイシャ</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</si>
  <si>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</si>
  <si>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</si>
  <si>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</si>
  <si>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</si>
  <si>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</si>
  <si>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</si>
  <si>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平成27年度の将来負担比率と有形固定資産減価償却率は、類似団体と比較して、将来負担比率が低く、有形固定資産減価償却率が高くなっている。
平成28年度以降に、市役所本庁舎の耐震・長寿命化対策、ごみ処理施設と体育館の更新などを予定しており、将来負担比率の上昇と有形固定資産減価償却率の低下が見込まれる。
本指標の他団体比較や経年比較も参考に、過度な将来負担とならないよう留意しながら、長期的な視点をもって公共施設等の更新・統廃合・長寿命化などに取り組んでいく。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</si>
  <si>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</si>
  <si>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</si>
  <si>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</si>
  <si>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</si>
  <si>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</si>
  <si>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</si>
  <si>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平成28年度の将来負担比率は17.3％となり、類似団体平均16.6％と比較して高い数値となった。これは主に、財源不足に対応するため基金の取り崩しが増加し、基金残高が減少したためである。
一方、実質公債費比率は、市債償還が進み公債費が減少したことなどから改善傾向が続いて▲1.1％となり、類似団体平均3.6％と比較しても低い水準になっている。
しかし、今後は公共施設等の老朽化対策により市債残高の増加が見込まれており、実質公債費比率の上昇も懸念される。
このため、本指標の他団体比較や経年比較も参考に、公債費負担が過大とならないよう留意しながら、公共施設等の総合的な管理に取り組んでいく。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</si>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</sst>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27" fillId="0" borderId="41" xfId="34" applyFont="1" applyFill="1" applyBorder="1" applyAlignment="1" applyProtection="1">
      <alignment horizontal="left" vertical="top" wrapText="1"/>
      <protection locked="0"/>
    </xf>
    <xf numFmtId="0" fontId="27" fillId="0" borderId="12" xfId="34" applyFont="1" applyFill="1" applyBorder="1" applyAlignment="1" applyProtection="1">
      <alignment horizontal="left" vertical="top" wrapText="1"/>
      <protection locked="0"/>
    </xf>
    <xf numFmtId="0" fontId="27" fillId="0" borderId="46" xfId="34" applyFont="1" applyFill="1" applyBorder="1" applyAlignment="1" applyProtection="1">
      <alignment horizontal="left" vertical="top" wrapText="1"/>
      <protection locked="0"/>
    </xf>
    <xf numFmtId="0" fontId="27" fillId="0" borderId="60" xfId="34" applyFont="1" applyFill="1" applyBorder="1" applyAlignment="1" applyProtection="1">
      <alignment horizontal="left" vertical="top" wrapText="1"/>
      <protection locked="0"/>
    </xf>
    <xf numFmtId="0" fontId="27" fillId="0" borderId="0" xfId="34" applyFont="1" applyFill="1" applyBorder="1" applyAlignment="1" applyProtection="1">
      <alignment horizontal="left" vertical="top" wrapText="1"/>
      <protection locked="0"/>
    </xf>
    <xf numFmtId="0" fontId="27" fillId="0" borderId="38" xfId="34" applyFont="1" applyFill="1" applyBorder="1" applyAlignment="1" applyProtection="1">
      <alignment horizontal="left" vertical="top" wrapText="1"/>
      <protection locked="0"/>
    </xf>
    <xf numFmtId="0" fontId="27" fillId="0" borderId="37" xfId="34" applyFont="1" applyFill="1" applyBorder="1" applyAlignment="1" applyProtection="1">
      <alignment horizontal="left" vertical="top" wrapText="1"/>
      <protection locked="0"/>
    </xf>
    <xf numFmtId="0" fontId="27" fillId="0" borderId="49" xfId="34" applyFont="1" applyFill="1" applyBorder="1" applyAlignment="1" applyProtection="1">
      <alignment horizontal="left" vertical="top" wrapText="1"/>
      <protection locked="0"/>
    </xf>
    <xf numFmtId="0" fontId="27"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31962</c:v>
                </c:pt>
                <c:pt idx="1">
                  <c:v>29563</c:v>
                </c:pt>
                <c:pt idx="2">
                  <c:v>30021</c:v>
                </c:pt>
                <c:pt idx="3">
                  <c:v>42731</c:v>
                </c:pt>
                <c:pt idx="4">
                  <c:v>46737</c:v>
                </c:pt>
              </c:numCache>
            </c:numRef>
          </c:val>
          <c:smooth val="0"/>
        </c:ser>
        <c:dLbls>
          <c:showLegendKey val="0"/>
          <c:showVal val="0"/>
          <c:showCatName val="0"/>
          <c:showSerName val="0"/>
          <c:showPercent val="0"/>
          <c:showBubbleSize val="0"/>
        </c:dLbls>
        <c:marker val="1"/>
        <c:smooth val="0"/>
        <c:axId val="129467136"/>
        <c:axId val="129469056"/>
      </c:lineChart>
      <c:catAx>
        <c:axId val="129467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69056"/>
        <c:crosses val="autoZero"/>
        <c:auto val="1"/>
        <c:lblAlgn val="ctr"/>
        <c:lblOffset val="100"/>
        <c:tickLblSkip val="1"/>
        <c:tickMarkSkip val="1"/>
        <c:noMultiLvlLbl val="0"/>
      </c:catAx>
      <c:valAx>
        <c:axId val="12946905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46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6.37</c:v>
                </c:pt>
                <c:pt idx="1">
                  <c:v>5.58</c:v>
                </c:pt>
                <c:pt idx="2">
                  <c:v>6.6</c:v>
                </c:pt>
                <c:pt idx="3">
                  <c:v>8.6300000000000008</c:v>
                </c:pt>
                <c:pt idx="4">
                  <c:v>6.68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11.06</c:v>
                </c:pt>
                <c:pt idx="1">
                  <c:v>9.89</c:v>
                </c:pt>
                <c:pt idx="2">
                  <c:v>15.37</c:v>
                </c:pt>
                <c:pt idx="3">
                  <c:v>12.76</c:v>
                </c:pt>
                <c:pt idx="4">
                  <c:v>12.33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078464"/>
        <c:axId val="180080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2.5499999999999998</c:v>
                </c:pt>
                <c:pt idx="1">
                  <c:v>-1.66</c:v>
                </c:pt>
                <c:pt idx="2">
                  <c:v>6.44</c:v>
                </c:pt>
                <c:pt idx="3">
                  <c:v>-7.0000000000000007E-2</c:v>
                </c:pt>
                <c:pt idx="4">
                  <c:v>-1.86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078464"/>
        <c:axId val="180080640"/>
      </c:lineChart>
      <c:catAx>
        <c:axId val="1800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080640"/>
        <c:crosses val="autoZero"/>
        <c:auto val="1"/>
        <c:lblAlgn val="ctr"/>
        <c:lblOffset val="100"/>
        <c:tickLblSkip val="1"/>
        <c:tickMarkSkip val="1"/>
        <c:noMultiLvlLbl val="0"/>
      </c:catAx>
      <c:valAx>
        <c:axId val="18008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0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0.02</c:v>
                </c:pt>
                <c:pt idx="4">
                  <c:v>#N/A</c:v>
                </c:pt>
                <c:pt idx="5">
                  <c:v>0.27</c:v>
                </c:pt>
                <c:pt idx="6">
                  <c:v>#N/A</c:v>
                </c:pt>
                <c:pt idx="7">
                  <c:v>0.04</c:v>
                </c:pt>
                <c:pt idx="8">
                  <c:v>#N/A</c:v>
                </c:pt>
                <c:pt idx="9">
                  <c:v>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0.67</c:v>
                </c:pt>
                <c:pt idx="2">
                  <c:v>#N/A</c:v>
                </c:pt>
                <c:pt idx="3">
                  <c:v>0.34</c:v>
                </c:pt>
                <c:pt idx="4">
                  <c:v>#N/A</c:v>
                </c:pt>
                <c:pt idx="5">
                  <c:v>0.23</c:v>
                </c:pt>
                <c:pt idx="6">
                  <c:v>#N/A</c:v>
                </c:pt>
                <c:pt idx="7">
                  <c:v>0.3</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0.71</c:v>
                </c:pt>
                <c:pt idx="2">
                  <c:v>#N/A</c:v>
                </c:pt>
                <c:pt idx="3">
                  <c:v>0.79</c:v>
                </c:pt>
                <c:pt idx="4">
                  <c:v>#N/A</c:v>
                </c:pt>
                <c:pt idx="5">
                  <c:v>0.74</c:v>
                </c:pt>
                <c:pt idx="6">
                  <c:v>#N/A</c:v>
                </c:pt>
                <c:pt idx="7">
                  <c:v>0.48</c:v>
                </c:pt>
                <c:pt idx="8">
                  <c:v>#N/A</c:v>
                </c:pt>
                <c:pt idx="9">
                  <c:v>0.42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0.21</c:v>
                </c:pt>
                <c:pt idx="2">
                  <c:v>#N/A</c:v>
                </c:pt>
                <c:pt idx="3">
                  <c:v>0.41</c:v>
                </c:pt>
                <c:pt idx="4">
                  <c:v>#N/A</c:v>
                </c:pt>
                <c:pt idx="5">
                  <c:v>1.01</c:v>
                </c:pt>
                <c:pt idx="6">
                  <c:v>#N/A</c:v>
                </c:pt>
                <c:pt idx="7">
                  <c:v>0.4</c:v>
                </c:pt>
                <c:pt idx="8">
                  <c:v>#N/A</c:v>
                </c:pt>
                <c:pt idx="9">
                  <c:v>0.61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0.06</c:v>
                </c:pt>
                <c:pt idx="2">
                  <c:v>#N/A</c:v>
                </c:pt>
                <c:pt idx="3">
                  <c:v>0.63</c:v>
                </c:pt>
                <c:pt idx="4">
                  <c:v>#N/A</c:v>
                </c:pt>
                <c:pt idx="5">
                  <c:v>0.06</c:v>
                </c:pt>
                <c:pt idx="6">
                  <c:v>#N/A</c:v>
                </c:pt>
                <c:pt idx="7">
                  <c:v>0.01</c:v>
                </c:pt>
                <c:pt idx="8">
                  <c:v>#N/A</c:v>
                </c:pt>
                <c:pt idx="9">
                  <c:v>0.61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3.84</c:v>
                </c:pt>
                <c:pt idx="2">
                  <c:v>#N/A</c:v>
                </c:pt>
                <c:pt idx="3">
                  <c:v>4.1399999999999997</c:v>
                </c:pt>
                <c:pt idx="4">
                  <c:v>#N/A</c:v>
                </c:pt>
                <c:pt idx="5">
                  <c:v>3.3</c:v>
                </c:pt>
                <c:pt idx="6">
                  <c:v>#N/A</c:v>
                </c:pt>
                <c:pt idx="7">
                  <c:v>3.92</c:v>
                </c:pt>
                <c:pt idx="8">
                  <c:v>#N/A</c:v>
                </c:pt>
                <c:pt idx="9">
                  <c:v>3.77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6.15</c:v>
                </c:pt>
                <c:pt idx="2">
                  <c:v>#N/A</c:v>
                </c:pt>
                <c:pt idx="3">
                  <c:v>5.16</c:v>
                </c:pt>
                <c:pt idx="4">
                  <c:v>#N/A</c:v>
                </c:pt>
                <c:pt idx="5">
                  <c:v>5.58</c:v>
                </c:pt>
                <c:pt idx="6">
                  <c:v>#N/A</c:v>
                </c:pt>
                <c:pt idx="7">
                  <c:v>8.2200000000000006</c:v>
                </c:pt>
                <c:pt idx="8">
                  <c:v>#N/A</c:v>
                </c:pt>
                <c:pt idx="9">
                  <c:v>6.06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0451200"/>
        <c:axId val="180452736"/>
      </c:barChart>
      <c:catAx>
        <c:axId val="18045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452736"/>
        <c:crosses val="autoZero"/>
        <c:auto val="1"/>
        <c:lblAlgn val="ctr"/>
        <c:lblOffset val="100"/>
        <c:tickLblSkip val="1"/>
        <c:tickMarkSkip val="1"/>
        <c:noMultiLvlLbl val="0"/>
      </c:catAx>
      <c:valAx>
        <c:axId val="18045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45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5654</c:v>
                </c:pt>
                <c:pt idx="5">
                  <c:v>5697</c:v>
                </c:pt>
                <c:pt idx="8">
                  <c:v>5746</c:v>
                </c:pt>
                <c:pt idx="11">
                  <c:v>5384</c:v>
                </c:pt>
                <c:pt idx="14">
                  <c:v>5663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153</c:v>
                </c:pt>
                <c:pt idx="3">
                  <c:v>150</c:v>
                </c:pt>
                <c:pt idx="6">
                  <c:v>150</c:v>
                </c:pt>
                <c:pt idx="9">
                  <c:v>178</c:v>
                </c:pt>
                <c:pt idx="12">
                  <c:v>178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135</c:v>
                </c:pt>
                <c:pt idx="3">
                  <c:v>98</c:v>
                </c:pt>
                <c:pt idx="6">
                  <c:v>81</c:v>
                </c:pt>
                <c:pt idx="9">
                  <c:v>83</c:v>
                </c:pt>
                <c:pt idx="12">
                  <c:v>83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1958</c:v>
                </c:pt>
                <c:pt idx="3">
                  <c:v>1712</c:v>
                </c:pt>
                <c:pt idx="6">
                  <c:v>1780</c:v>
                </c:pt>
                <c:pt idx="9">
                  <c:v>1804</c:v>
                </c:pt>
                <c:pt idx="12">
                  <c:v>1779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3677</c:v>
                </c:pt>
                <c:pt idx="3">
                  <c:v>3714</c:v>
                </c:pt>
                <c:pt idx="6">
                  <c:v>3487</c:v>
                </c:pt>
                <c:pt idx="9">
                  <c:v>3094</c:v>
                </c:pt>
                <c:pt idx="12">
                  <c:v>3035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0323072"/>
        <c:axId val="18032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269</c:v>
                </c:pt>
                <c:pt idx="2">
                  <c:v>#N/A</c:v>
                </c:pt>
                <c:pt idx="3">
                  <c:v>#N/A</c:v>
                </c:pt>
                <c:pt idx="4">
                  <c:v>-23</c:v>
                </c:pt>
                <c:pt idx="5">
                  <c:v>#N/A</c:v>
                </c:pt>
                <c:pt idx="6">
                  <c:v>#N/A</c:v>
                </c:pt>
                <c:pt idx="7">
                  <c:v>-248</c:v>
                </c:pt>
                <c:pt idx="8">
                  <c:v>#N/A</c:v>
                </c:pt>
                <c:pt idx="9">
                  <c:v>#N/A</c:v>
                </c:pt>
                <c:pt idx="10">
                  <c:v>-225</c:v>
                </c:pt>
                <c:pt idx="11">
                  <c:v>#N/A</c:v>
                </c:pt>
                <c:pt idx="12">
                  <c:v>#N/A</c:v>
                </c:pt>
                <c:pt idx="13">
                  <c:v>-588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0323072"/>
        <c:axId val="180324992"/>
      </c:lineChart>
      <c:catAx>
        <c:axId val="1803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324992"/>
        <c:crosses val="autoZero"/>
        <c:auto val="1"/>
        <c:lblAlgn val="ctr"/>
        <c:lblOffset val="100"/>
        <c:tickLblSkip val="1"/>
        <c:tickMarkSkip val="1"/>
        <c:noMultiLvlLbl val="0"/>
      </c:catAx>
      <c:valAx>
        <c:axId val="18032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40103</c:v>
                </c:pt>
                <c:pt idx="5">
                  <c:v>40070</c:v>
                </c:pt>
                <c:pt idx="8">
                  <c:v>39333</c:v>
                </c:pt>
                <c:pt idx="11">
                  <c:v>37973</c:v>
                </c:pt>
                <c:pt idx="14">
                  <c:v>36273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19877</c:v>
                </c:pt>
                <c:pt idx="5">
                  <c:v>18442</c:v>
                </c:pt>
                <c:pt idx="8">
                  <c:v>18288</c:v>
                </c:pt>
                <c:pt idx="11">
                  <c:v>17869</c:v>
                </c:pt>
                <c:pt idx="14">
                  <c:v>16246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12312</c:v>
                </c:pt>
                <c:pt idx="5">
                  <c:v>12145</c:v>
                </c:pt>
                <c:pt idx="8">
                  <c:v>14200</c:v>
                </c:pt>
                <c:pt idx="11">
                  <c:v>14819</c:v>
                </c:pt>
                <c:pt idx="14">
                  <c:v>14427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596</c:v>
                </c:pt>
                <c:pt idx="3">
                  <c:v>523</c:v>
                </c:pt>
                <c:pt idx="6">
                  <c:v>457</c:v>
                </c:pt>
                <c:pt idx="9">
                  <c:v>313</c:v>
                </c:pt>
                <c:pt idx="12">
                  <c:v>266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10121</c:v>
                </c:pt>
                <c:pt idx="3">
                  <c:v>9903</c:v>
                </c:pt>
                <c:pt idx="6">
                  <c:v>9175</c:v>
                </c:pt>
                <c:pt idx="9">
                  <c:v>8982</c:v>
                </c:pt>
                <c:pt idx="12">
                  <c:v>9072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590</c:v>
                </c:pt>
                <c:pt idx="3">
                  <c:v>511</c:v>
                </c:pt>
                <c:pt idx="6">
                  <c:v>425</c:v>
                </c:pt>
                <c:pt idx="9">
                  <c:v>330</c:v>
                </c:pt>
                <c:pt idx="12">
                  <c:v>244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23127</c:v>
                </c:pt>
                <c:pt idx="3">
                  <c:v>20772</c:v>
                </c:pt>
                <c:pt idx="6">
                  <c:v>19531</c:v>
                </c:pt>
                <c:pt idx="9">
                  <c:v>18238</c:v>
                </c:pt>
                <c:pt idx="12">
                  <c:v>17151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12695</c:v>
                </c:pt>
                <c:pt idx="3">
                  <c:v>11555</c:v>
                </c:pt>
                <c:pt idx="6">
                  <c:v>11812</c:v>
                </c:pt>
                <c:pt idx="9">
                  <c:v>11484</c:v>
                </c:pt>
                <c:pt idx="12">
                  <c:v>11152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35306</c:v>
                </c:pt>
                <c:pt idx="3">
                  <c:v>34365</c:v>
                </c:pt>
                <c:pt idx="6">
                  <c:v>33853</c:v>
                </c:pt>
                <c:pt idx="9">
                  <c:v>33806</c:v>
                </c:pt>
                <c:pt idx="12">
                  <c:v>34426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0932608"/>
        <c:axId val="180934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10142</c:v>
                </c:pt>
                <c:pt idx="2">
                  <c:v>#N/A</c:v>
                </c:pt>
                <c:pt idx="3">
                  <c:v>#N/A</c:v>
                </c:pt>
                <c:pt idx="4">
                  <c:v>6972</c:v>
                </c:pt>
                <c:pt idx="5">
                  <c:v>#N/A</c:v>
                </c:pt>
                <c:pt idx="6">
                  <c:v>#N/A</c:v>
                </c:pt>
                <c:pt idx="7">
                  <c:v>3432</c:v>
                </c:pt>
                <c:pt idx="8">
                  <c:v>#N/A</c:v>
                </c:pt>
                <c:pt idx="9">
                  <c:v>#N/A</c:v>
                </c:pt>
                <c:pt idx="10">
                  <c:v>2490</c:v>
                </c:pt>
                <c:pt idx="11">
                  <c:v>#N/A</c:v>
                </c:pt>
                <c:pt idx="12">
                  <c:v>#N/A</c:v>
                </c:pt>
                <c:pt idx="13">
                  <c:v>5366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0932608"/>
        <c:axId val="180934528"/>
      </c:lineChart>
      <c:catAx>
        <c:axId val="18093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934528"/>
        <c:crosses val="autoZero"/>
        <c:auto val="1"/>
        <c:lblAlgn val="ctr"/>
        <c:lblOffset val="100"/>
        <c:tickLblSkip val="1"/>
        <c:tickMarkSkip val="1"/>
        <c:noMultiLvlLbl val="0"/>
      </c:catAx>
      <c:valAx>
        <c:axId val="18093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93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c:v>
                </c:pt>
              </c:numCache>
            </c:numRef>
          </c:xVal>
          <c:yVal>
            <c:numRef>
              <c:f>公会計指標分析・財政指標組合せ分析表!$K$51:$O$51</c:f>
              <c:numCache>
                <c:formatCode>#,##0.0;"▲ "#,##0.0</c:formatCode>
                <c:ptCount val="5"/>
                <c:pt idx="3">
                  <c:v>8.1999999999999993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50.4</c:v>
                </c:pt>
              </c:numCache>
            </c:numRef>
          </c:xVal>
          <c:yVal>
            <c:numRef>
              <c:f>公会計指標分析・財政指標組合せ分析表!$K$55:$O$55</c:f>
              <c:numCache>
                <c:formatCode>#,##0.0;"▲ "#,##0.0</c:formatCode>
                <c:ptCount val="5"/>
                <c:pt idx="3">
                  <c:v>21.2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397120"/>
        <c:axId val="131399040"/>
      </c:scatterChart>
      <c:valAx>
        <c:axId val="131397120"/>
        <c:scaling>
          <c:orientation val="minMax"/>
          <c:max val="60.8"/>
          <c:min val="4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99040"/>
        <c:crosses val="autoZero"/>
        <c:crossBetween val="midCat"/>
      </c:valAx>
      <c:valAx>
        <c:axId val="131399040"/>
        <c:scaling>
          <c:orientation val="minMax"/>
          <c:max val="2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97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1.1000000000000001</c:v>
                </c:pt>
                <c:pt idx="1">
                  <c:v>0.7</c:v>
                </c:pt>
                <c:pt idx="2">
                  <c:v>0</c:v>
                </c:pt>
                <c:pt idx="3">
                  <c:v>-0.5</c:v>
                </c:pt>
                <c:pt idx="4">
                  <c:v>-1.1000000000000001</c:v>
                </c:pt>
              </c:numCache>
            </c:numRef>
          </c:xVal>
          <c:yVal>
            <c:numRef>
              <c:f>公会計指標分析・財政指標組合せ分析表!$K$73:$O$73</c:f>
              <c:numCache>
                <c:formatCode>#,##0.0;"▲ "#,##0.0</c:formatCode>
                <c:ptCount val="5"/>
                <c:pt idx="0">
                  <c:v>35.200000000000003</c:v>
                </c:pt>
                <c:pt idx="1">
                  <c:v>23.7</c:v>
                </c:pt>
                <c:pt idx="2">
                  <c:v>11.8</c:v>
                </c:pt>
                <c:pt idx="3">
                  <c:v>8.1999999999999993</c:v>
                </c:pt>
                <c:pt idx="4">
                  <c:v>17.3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3.6</c:v>
                </c:pt>
              </c:numCache>
            </c:numRef>
          </c:xVal>
          <c:yVal>
            <c:numRef>
              <c:f>公会計指標分析・財政指標組合せ分析表!$K$77:$O$77</c:f>
              <c:numCache>
                <c:formatCode>#,##0.0;"▲ "#,##0.0</c:formatCode>
                <c:ptCount val="5"/>
                <c:pt idx="0">
                  <c:v>42</c:v>
                </c:pt>
                <c:pt idx="1">
                  <c:v>32.6</c:v>
                </c:pt>
                <c:pt idx="2">
                  <c:v>30.5</c:v>
                </c:pt>
                <c:pt idx="3">
                  <c:v>21.2</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1212800"/>
        <c:axId val="131214720"/>
      </c:scatterChart>
      <c:valAx>
        <c:axId val="131212800"/>
        <c:scaling>
          <c:orientation val="minMax"/>
          <c:max val="7.5"/>
          <c:min val="-1.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14720"/>
        <c:crosses val="autoZero"/>
        <c:crossBetween val="midCat"/>
      </c:valAx>
      <c:valAx>
        <c:axId val="131214720"/>
        <c:scaling>
          <c:orientation val="minMax"/>
          <c:max val="4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12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en-US" sz="1400">
              <a:solidFill>
                <a:schemeClr val="dk1"/>
              </a:solidFill>
              <a:effectLst/>
              <a:latin typeface="ＭＳ ゴシック" pitchFamily="49" charset="-128"/>
              <a:ea typeface="ＭＳ ゴシック" pitchFamily="49" charset="-128"/>
              <a:cs typeface="+mn-cs"/>
            </a:rPr>
            <a:t>元利償還金等は主に一般会計及び区画整理事業特別会計の公債費が減少したことに伴い、対前年度比</a:t>
          </a:r>
          <a:r>
            <a:rPr lang="en-US" altLang="ja-JP" sz="1400">
              <a:solidFill>
                <a:schemeClr val="dk1"/>
              </a:solidFill>
              <a:effectLst/>
              <a:latin typeface="ＭＳ ゴシック" pitchFamily="49" charset="-128"/>
              <a:ea typeface="ＭＳ ゴシック" pitchFamily="49" charset="-128"/>
              <a:cs typeface="+mn-cs"/>
            </a:rPr>
            <a:t>1.6</a:t>
          </a:r>
          <a:r>
            <a:rPr lang="ja-JP" altLang="en-US" sz="1400">
              <a:solidFill>
                <a:schemeClr val="dk1"/>
              </a:solidFill>
              <a:effectLst/>
              <a:latin typeface="ＭＳ ゴシック" pitchFamily="49" charset="-128"/>
              <a:ea typeface="ＭＳ ゴシック" pitchFamily="49" charset="-128"/>
              <a:cs typeface="+mn-cs"/>
            </a:rPr>
            <a:t>％減となっている。</a:t>
          </a:r>
          <a:endParaRPr lang="en-US" altLang="ja-JP" sz="1400">
            <a:solidFill>
              <a:schemeClr val="dk1"/>
            </a:solidFill>
            <a:effectLst/>
            <a:latin typeface="ＭＳ ゴシック" pitchFamily="49" charset="-128"/>
            <a:ea typeface="ＭＳ ゴシック" pitchFamily="49" charset="-128"/>
            <a:cs typeface="+mn-cs"/>
          </a:endParaRPr>
        </a:p>
        <a:p>
          <a:r>
            <a:rPr lang="ja-JP" altLang="en-US" sz="1400">
              <a:solidFill>
                <a:schemeClr val="dk1"/>
              </a:solidFill>
              <a:effectLst/>
              <a:latin typeface="ＭＳ ゴシック" pitchFamily="49" charset="-128"/>
              <a:ea typeface="ＭＳ ゴシック" pitchFamily="49" charset="-128"/>
              <a:cs typeface="+mn-cs"/>
            </a:rPr>
            <a:t>　一方、算入公債費等は、都市計画税のうち公債費に充当された額の増などにより対前年度比</a:t>
          </a:r>
          <a:r>
            <a:rPr lang="en-US" altLang="ja-JP" sz="1400">
              <a:solidFill>
                <a:schemeClr val="dk1"/>
              </a:solidFill>
              <a:effectLst/>
              <a:latin typeface="ＭＳ ゴシック" pitchFamily="49" charset="-128"/>
              <a:ea typeface="ＭＳ ゴシック" pitchFamily="49" charset="-128"/>
              <a:cs typeface="+mn-cs"/>
            </a:rPr>
            <a:t>5.2</a:t>
          </a:r>
          <a:r>
            <a:rPr lang="ja-JP" altLang="en-US" sz="1400">
              <a:solidFill>
                <a:schemeClr val="dk1"/>
              </a:solidFill>
              <a:effectLst/>
              <a:latin typeface="ＭＳ ゴシック" pitchFamily="49" charset="-128"/>
              <a:ea typeface="ＭＳ ゴシック" pitchFamily="49" charset="-128"/>
              <a:cs typeface="+mn-cs"/>
            </a:rPr>
            <a:t>％増となっている。</a:t>
          </a:r>
          <a:endParaRPr lang="en-US" altLang="ja-JP" sz="1400">
            <a:solidFill>
              <a:schemeClr val="dk1"/>
            </a:solidFill>
            <a:effectLst/>
            <a:latin typeface="ＭＳ ゴシック" pitchFamily="49" charset="-128"/>
            <a:ea typeface="ＭＳ ゴシック" pitchFamily="49" charset="-128"/>
            <a:cs typeface="+mn-cs"/>
          </a:endParaRPr>
        </a:p>
        <a:p>
          <a:r>
            <a:rPr lang="ja-JP" altLang="en-US" sz="1400">
              <a:solidFill>
                <a:schemeClr val="dk1"/>
              </a:solidFill>
              <a:effectLst/>
              <a:latin typeface="ＭＳ ゴシック" pitchFamily="49" charset="-128"/>
              <a:ea typeface="ＭＳ ゴシック" pitchFamily="49" charset="-128"/>
              <a:cs typeface="+mn-cs"/>
            </a:rPr>
            <a:t>　そのため、実質公債費比率の分子については、</a:t>
          </a:r>
          <a:r>
            <a:rPr lang="en-US" altLang="ja-JP" sz="1400">
              <a:solidFill>
                <a:schemeClr val="dk1"/>
              </a:solidFill>
              <a:effectLst/>
              <a:latin typeface="ＭＳ ゴシック" pitchFamily="49" charset="-128"/>
              <a:ea typeface="ＭＳ ゴシック" pitchFamily="49" charset="-128"/>
              <a:cs typeface="+mn-cs"/>
            </a:rPr>
            <a:t>28</a:t>
          </a:r>
          <a:r>
            <a:rPr lang="ja-JP" altLang="en-US" sz="1400">
              <a:solidFill>
                <a:schemeClr val="dk1"/>
              </a:solidFill>
              <a:effectLst/>
              <a:latin typeface="ＭＳ ゴシック" pitchFamily="49" charset="-128"/>
              <a:ea typeface="ＭＳ ゴシック" pitchFamily="49" charset="-128"/>
              <a:cs typeface="+mn-cs"/>
            </a:rPr>
            <a:t>年度は対前年度比</a:t>
          </a:r>
          <a:r>
            <a:rPr lang="en-US" altLang="ja-JP" sz="1400">
              <a:solidFill>
                <a:schemeClr val="dk1"/>
              </a:solidFill>
              <a:effectLst/>
              <a:latin typeface="ＭＳ ゴシック" pitchFamily="49" charset="-128"/>
              <a:ea typeface="ＭＳ ゴシック" pitchFamily="49" charset="-128"/>
              <a:cs typeface="+mn-cs"/>
            </a:rPr>
            <a:t>161.3</a:t>
          </a:r>
          <a:r>
            <a:rPr lang="ja-JP" altLang="en-US" sz="1400">
              <a:solidFill>
                <a:schemeClr val="dk1"/>
              </a:solidFill>
              <a:effectLst/>
              <a:latin typeface="ＭＳ ゴシック" pitchFamily="49" charset="-128"/>
              <a:ea typeface="ＭＳ ゴシック" pitchFamily="49" charset="-128"/>
              <a:cs typeface="+mn-cs"/>
            </a:rPr>
            <a:t>％減となった。</a:t>
          </a:r>
          <a:endParaRPr lang="en-US" altLang="ja-JP" sz="1400">
            <a:solidFill>
              <a:schemeClr val="dk1"/>
            </a:solidFill>
            <a:effectLst/>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将来負担額については、主に下水道事業会計への繰出金のうち公債費に充当される額や地方債現在高の減少により、対前年度比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一方、充当可能財源等については、充当可能基金の減などにより、対前年度比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そのため、将来負担比率の分子について、</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年度は対前年度比</a:t>
          </a:r>
          <a:r>
            <a:rPr kumimoji="1" lang="en-US" altLang="ja-JP" sz="1400">
              <a:latin typeface="ＭＳ ゴシック" pitchFamily="49" charset="-128"/>
              <a:ea typeface="ＭＳ ゴシック" pitchFamily="49" charset="-128"/>
            </a:rPr>
            <a:t>115.5</a:t>
          </a:r>
          <a:r>
            <a:rPr kumimoji="1" lang="ja-JP" altLang="en-US" sz="1400">
              <a:latin typeface="ＭＳ ゴシック" pitchFamily="49" charset="-128"/>
              <a:ea typeface="ＭＳ ゴシック" pitchFamily="49" charset="-128"/>
            </a:rPr>
            <a:t>％増となっている。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183,589
180,784
27.55
68,796,815
66,281,575
2,304,870
34,485,847
34,426,017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年度の有形固定資産減価償却率は</a:t>
          </a:r>
          <a:r>
            <a:rPr lang="en-US" altLang="ja-JP" sz="1300">
              <a:solidFill>
                <a:schemeClr val="dk1"/>
              </a:solidFill>
              <a:effectLst/>
              <a:latin typeface="+mn-lt"/>
              <a:ea typeface="+mn-ea"/>
              <a:cs typeface="+mn-cs"/>
            </a:rPr>
            <a:t>60.0</a:t>
          </a:r>
          <a:r>
            <a:rPr lang="ja-JP" altLang="ja-JP" sz="1300">
              <a:solidFill>
                <a:schemeClr val="dk1"/>
              </a:solidFill>
              <a:effectLst/>
              <a:latin typeface="+mn-lt"/>
              <a:ea typeface="+mn-ea"/>
              <a:cs typeface="+mn-cs"/>
            </a:rPr>
            <a:t>％となり、類似団体平均</a:t>
          </a:r>
          <a:r>
            <a:rPr lang="en-US" altLang="ja-JP" sz="1300">
              <a:solidFill>
                <a:schemeClr val="dk1"/>
              </a:solidFill>
              <a:effectLst/>
              <a:latin typeface="+mn-lt"/>
              <a:ea typeface="+mn-ea"/>
              <a:cs typeface="+mn-cs"/>
            </a:rPr>
            <a:t>50.4</a:t>
          </a:r>
          <a:r>
            <a:rPr lang="ja-JP" altLang="ja-JP" sz="1300">
              <a:solidFill>
                <a:schemeClr val="dk1"/>
              </a:solidFill>
              <a:effectLst/>
              <a:latin typeface="+mn-lt"/>
              <a:ea typeface="+mn-ea"/>
              <a:cs typeface="+mn-cs"/>
            </a:rPr>
            <a:t>％と比較して高い数値となっている。</a:t>
          </a:r>
          <a:endParaRPr lang="ja-JP" altLang="ja-JP" sz="1300">
            <a:effectLst/>
          </a:endParaRPr>
        </a:p>
        <a:p>
          <a:r>
            <a:rPr lang="ja-JP" altLang="ja-JP" sz="1300">
              <a:solidFill>
                <a:schemeClr val="dk1"/>
              </a:solidFill>
              <a:effectLst/>
              <a:latin typeface="+mn-lt"/>
              <a:ea typeface="+mn-ea"/>
              <a:cs typeface="+mn-cs"/>
            </a:rPr>
            <a:t>これは、主に一般廃棄物処理施設と庁舎の老朽化が要因と考えられる。</a:t>
          </a:r>
          <a:endParaRPr lang="ja-JP" altLang="ja-JP" sz="1300">
            <a:effectLst/>
          </a:endParaRPr>
        </a:p>
        <a:p>
          <a:r>
            <a:rPr lang="ja-JP" altLang="ja-JP" sz="1300">
              <a:solidFill>
                <a:schemeClr val="dk1"/>
              </a:solidFill>
              <a:effectLst/>
              <a:latin typeface="+mn-lt"/>
              <a:ea typeface="+mn-ea"/>
              <a:cs typeface="+mn-cs"/>
            </a:rPr>
            <a:t>これらの施設については、一部事務組合の設立による施設更新や長寿命化対策など、更新コストの軽減と平準化を図りながら、計画的な更新・改善の取り組みを進めている。</a:t>
          </a:r>
          <a:endParaRPr lang="ja-JP" altLang="ja-JP" sz="13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84328</xdr:rowOff>
    </xdr:from>
    <xdr:to>
      <xdr:col>3</xdr:col>
      <xdr:colOff>511175</xdr:colOff>
      <xdr:row>32</xdr:row>
      <xdr:rowOff>14478</xdr:rowOff>
    </xdr:to>
    <xdr:sp macro="" textlink="">
      <xdr:nvSpPr>
        <xdr:cNvPr id="69" name="フローチャート : 判断 68"/>
        <xdr:cNvSpPr/>
      </xdr:nvSpPr>
      <xdr:spPr>
        <a:xfrm>
          <a:off x="4000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12700</xdr:rowOff>
    </xdr:from>
    <xdr:to>
      <xdr:col>3</xdr:col>
      <xdr:colOff>511175</xdr:colOff>
      <xdr:row>29</xdr:row>
      <xdr:rowOff>114300</xdr:rowOff>
    </xdr:to>
    <xdr:sp macro="" textlink="">
      <xdr:nvSpPr>
        <xdr:cNvPr id="75" name="円/楕円 74"/>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5605</xdr:rowOff>
    </xdr:from>
    <xdr:ext cx="405111" cy="259045"/>
    <xdr:sp macro="" textlink="">
      <xdr:nvSpPr>
        <xdr:cNvPr id="76" name="n_1aveValue有形固定資産減価償却率"/>
        <xdr:cNvSpPr txBox="1"/>
      </xdr:nvSpPr>
      <xdr:spPr>
        <a:xfrm>
          <a:off x="3836043" y="627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130827</xdr:rowOff>
    </xdr:from>
    <xdr:ext cx="405111" cy="259045"/>
    <xdr:sp macro="" textlink="">
      <xdr:nvSpPr>
        <xdr:cNvPr id="77" name="n_1mainValue有形固定資産減価償却率"/>
        <xdr:cNvSpPr txBox="1"/>
      </xdr:nvSpPr>
      <xdr:spPr>
        <a:xfrm>
          <a:off x="3836043"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183,589
180,784
27.55
68,796,815
66,281,575
2,304,870
34,485,847
34,426,017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79265</xdr:rowOff>
    </xdr:from>
    <xdr:ext cx="405111" cy="259045"/>
    <xdr:sp macro="" textlink="">
      <xdr:nvSpPr>
        <xdr:cNvPr id="60" name="【道路】&#10;有形固定資産減価償却率平均値テキスト"/>
        <xdr:cNvSpPr txBox="1"/>
      </xdr:nvSpPr>
      <xdr:spPr>
        <a:xfrm>
          <a:off x="4724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96266</xdr:rowOff>
    </xdr:from>
    <xdr:to>
      <xdr:col>5</xdr:col>
      <xdr:colOff>409575</xdr:colOff>
      <xdr:row>42</xdr:row>
      <xdr:rowOff>26416</xdr:rowOff>
    </xdr:to>
    <xdr:sp macro="" textlink="">
      <xdr:nvSpPr>
        <xdr:cNvPr id="62" name="フローチャート : 判断 61"/>
        <xdr:cNvSpPr/>
      </xdr:nvSpPr>
      <xdr:spPr>
        <a:xfrm>
          <a:off x="3746500" y="712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23114</xdr:rowOff>
    </xdr:from>
    <xdr:to>
      <xdr:col>5</xdr:col>
      <xdr:colOff>409575</xdr:colOff>
      <xdr:row>41</xdr:row>
      <xdr:rowOff>124714</xdr:rowOff>
    </xdr:to>
    <xdr:sp macro="" textlink="">
      <xdr:nvSpPr>
        <xdr:cNvPr id="68" name="円/楕円 67"/>
        <xdr:cNvSpPr/>
      </xdr:nvSpPr>
      <xdr:spPr>
        <a:xfrm>
          <a:off x="3746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17543</xdr:rowOff>
    </xdr:from>
    <xdr:ext cx="405111" cy="259045"/>
    <xdr:sp macro="" textlink="">
      <xdr:nvSpPr>
        <xdr:cNvPr id="69" name="n_1aveValue【道路】&#10;有形固定資産減価償却率"/>
        <xdr:cNvSpPr txBox="1"/>
      </xdr:nvSpPr>
      <xdr:spPr>
        <a:xfrm>
          <a:off x="3582043" y="721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141241</xdr:rowOff>
    </xdr:from>
    <xdr:ext cx="405111" cy="259045"/>
    <xdr:sp macro="" textlink="">
      <xdr:nvSpPr>
        <xdr:cNvPr id="70" name="n_1mainValue【道路】&#10;有形固定資産減価償却率"/>
        <xdr:cNvSpPr txBox="1"/>
      </xdr:nvSpPr>
      <xdr:spPr>
        <a:xfrm>
          <a:off x="3582043" y="6827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71818</xdr:rowOff>
    </xdr:from>
    <xdr:to>
      <xdr:col>15</xdr:col>
      <xdr:colOff>180340</xdr:colOff>
      <xdr:row>40</xdr:row>
      <xdr:rowOff>109919</xdr:rowOff>
    </xdr:to>
    <xdr:cxnSp macro="">
      <xdr:nvCxnSpPr>
        <xdr:cNvPr id="94" name="直線コネクタ 93"/>
        <xdr:cNvCxnSpPr/>
      </xdr:nvCxnSpPr>
      <xdr:spPr>
        <a:xfrm flipV="1">
          <a:off x="10476865" y="6244018"/>
          <a:ext cx="0" cy="72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113746</xdr:rowOff>
    </xdr:from>
    <xdr:ext cx="469744" cy="259045"/>
    <xdr:sp macro="" textlink="">
      <xdr:nvSpPr>
        <xdr:cNvPr id="95" name="【道路】&#10;一人当たり延長最小値テキスト"/>
        <xdr:cNvSpPr txBox="1"/>
      </xdr:nvSpPr>
      <xdr:spPr>
        <a:xfrm>
          <a:off x="10566400" y="697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40</xdr:row>
      <xdr:rowOff>109919</xdr:rowOff>
    </xdr:from>
    <xdr:to>
      <xdr:col>15</xdr:col>
      <xdr:colOff>269875</xdr:colOff>
      <xdr:row>40</xdr:row>
      <xdr:rowOff>109919</xdr:rowOff>
    </xdr:to>
    <xdr:cxnSp macro="">
      <xdr:nvCxnSpPr>
        <xdr:cNvPr id="96" name="直線コネクタ 95"/>
        <xdr:cNvCxnSpPr/>
      </xdr:nvCxnSpPr>
      <xdr:spPr>
        <a:xfrm>
          <a:off x="10388600" y="696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18495</xdr:rowOff>
    </xdr:from>
    <xdr:ext cx="469744" cy="259045"/>
    <xdr:sp macro="" textlink="">
      <xdr:nvSpPr>
        <xdr:cNvPr id="97" name="【道路】&#10;一人当たり延長最大値テキスト"/>
        <xdr:cNvSpPr txBox="1"/>
      </xdr:nvSpPr>
      <xdr:spPr>
        <a:xfrm>
          <a:off x="10566400" y="60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36</xdr:row>
      <xdr:rowOff>71818</xdr:rowOff>
    </xdr:from>
    <xdr:to>
      <xdr:col>15</xdr:col>
      <xdr:colOff>269875</xdr:colOff>
      <xdr:row>36</xdr:row>
      <xdr:rowOff>71818</xdr:rowOff>
    </xdr:to>
    <xdr:cxnSp macro="">
      <xdr:nvCxnSpPr>
        <xdr:cNvPr id="98" name="直線コネクタ 97"/>
        <xdr:cNvCxnSpPr/>
      </xdr:nvCxnSpPr>
      <xdr:spPr>
        <a:xfrm>
          <a:off x="10388600" y="624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109364</xdr:rowOff>
    </xdr:from>
    <xdr:ext cx="469744" cy="259045"/>
    <xdr:sp macro="" textlink="">
      <xdr:nvSpPr>
        <xdr:cNvPr id="99" name="【道路】&#10;一人当たり延長平均値テキスト"/>
        <xdr:cNvSpPr txBox="1"/>
      </xdr:nvSpPr>
      <xdr:spPr>
        <a:xfrm>
          <a:off x="10566400" y="662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130937</xdr:rowOff>
    </xdr:from>
    <xdr:to>
      <xdr:col>15</xdr:col>
      <xdr:colOff>231775</xdr:colOff>
      <xdr:row>39</xdr:row>
      <xdr:rowOff>61087</xdr:rowOff>
    </xdr:to>
    <xdr:sp macro="" textlink="">
      <xdr:nvSpPr>
        <xdr:cNvPr id="100" name="フローチャート : 判断 99"/>
        <xdr:cNvSpPr/>
      </xdr:nvSpPr>
      <xdr:spPr>
        <a:xfrm>
          <a:off x="10426700" y="664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129794</xdr:rowOff>
    </xdr:from>
    <xdr:to>
      <xdr:col>14</xdr:col>
      <xdr:colOff>79375</xdr:colOff>
      <xdr:row>33</xdr:row>
      <xdr:rowOff>59944</xdr:rowOff>
    </xdr:to>
    <xdr:sp macro="" textlink="">
      <xdr:nvSpPr>
        <xdr:cNvPr id="101" name="フローチャート : 判断 100"/>
        <xdr:cNvSpPr/>
      </xdr:nvSpPr>
      <xdr:spPr>
        <a:xfrm>
          <a:off x="9588500" y="561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36449</xdr:rowOff>
    </xdr:from>
    <xdr:to>
      <xdr:col>14</xdr:col>
      <xdr:colOff>79375</xdr:colOff>
      <xdr:row>39</xdr:row>
      <xdr:rowOff>138049</xdr:rowOff>
    </xdr:to>
    <xdr:sp macro="" textlink="">
      <xdr:nvSpPr>
        <xdr:cNvPr id="107" name="円/楕円 106"/>
        <xdr:cNvSpPr/>
      </xdr:nvSpPr>
      <xdr:spPr>
        <a:xfrm>
          <a:off x="9588500" y="67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76471</xdr:rowOff>
    </xdr:from>
    <xdr:ext cx="469744" cy="259045"/>
    <xdr:sp macro="" textlink="">
      <xdr:nvSpPr>
        <xdr:cNvPr id="108" name="n_1aveValue【道路】&#10;一人当たり延長"/>
        <xdr:cNvSpPr txBox="1"/>
      </xdr:nvSpPr>
      <xdr:spPr>
        <a:xfrm>
          <a:off x="9391727" y="53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129176</xdr:rowOff>
    </xdr:from>
    <xdr:ext cx="469744" cy="259045"/>
    <xdr:sp macro="" textlink="">
      <xdr:nvSpPr>
        <xdr:cNvPr id="109" name="n_1mainValue【道路】&#10;一人当たり延長"/>
        <xdr:cNvSpPr txBox="1"/>
      </xdr:nvSpPr>
      <xdr:spPr>
        <a:xfrm>
          <a:off x="9391727" y="68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1" name="直線コネクタ 12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2" name="テキスト ボックス 12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5" name="直線コネクタ 12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6" name="テキスト ボックス 12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0" name="直線コネクタ 129"/>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1"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2" name="直線コネクタ 131"/>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33"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34" name="直線コネクタ 133"/>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35" name="【橋りょう・トンネ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6" name="フローチャート : 判断 135"/>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86360</xdr:rowOff>
    </xdr:from>
    <xdr:to>
      <xdr:col>5</xdr:col>
      <xdr:colOff>409575</xdr:colOff>
      <xdr:row>61</xdr:row>
      <xdr:rowOff>16510</xdr:rowOff>
    </xdr:to>
    <xdr:sp macro="" textlink="">
      <xdr:nvSpPr>
        <xdr:cNvPr id="137" name="フローチャート : 判断 136"/>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137795</xdr:rowOff>
    </xdr:from>
    <xdr:to>
      <xdr:col>5</xdr:col>
      <xdr:colOff>409575</xdr:colOff>
      <xdr:row>59</xdr:row>
      <xdr:rowOff>67945</xdr:rowOff>
    </xdr:to>
    <xdr:sp macro="" textlink="">
      <xdr:nvSpPr>
        <xdr:cNvPr id="143" name="円/楕円 142"/>
        <xdr:cNvSpPr/>
      </xdr:nvSpPr>
      <xdr:spPr>
        <a:xfrm>
          <a:off x="3746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7637</xdr:rowOff>
    </xdr:from>
    <xdr:ext cx="405111" cy="259045"/>
    <xdr:sp macro="" textlink="">
      <xdr:nvSpPr>
        <xdr:cNvPr id="144" name="n_1aveValue【橋りょう・トンネル】&#10;有形固定資産減価償却率"/>
        <xdr:cNvSpPr txBox="1"/>
      </xdr:nvSpPr>
      <xdr:spPr>
        <a:xfrm>
          <a:off x="3582043"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84472</xdr:rowOff>
    </xdr:from>
    <xdr:ext cx="405111" cy="259045"/>
    <xdr:sp macro="" textlink="">
      <xdr:nvSpPr>
        <xdr:cNvPr id="145" name="n_1mainValue【橋りょう・トンネル】&#10;有形固定資産減価償却率"/>
        <xdr:cNvSpPr txBox="1"/>
      </xdr:nvSpPr>
      <xdr:spPr>
        <a:xfrm>
          <a:off x="3582043"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59" name="テキスト ボックス 158"/>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69" name="直線コネクタ 168"/>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0"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1" name="直線コネクタ 170"/>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2"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3" name="直線コネクタ 172"/>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74"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75" name="フローチャート : 判断 174"/>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124231</xdr:rowOff>
    </xdr:from>
    <xdr:to>
      <xdr:col>14</xdr:col>
      <xdr:colOff>79375</xdr:colOff>
      <xdr:row>57</xdr:row>
      <xdr:rowOff>54381</xdr:rowOff>
    </xdr:to>
    <xdr:sp macro="" textlink="">
      <xdr:nvSpPr>
        <xdr:cNvPr id="176" name="フローチャート : 判断 175"/>
        <xdr:cNvSpPr/>
      </xdr:nvSpPr>
      <xdr:spPr>
        <a:xfrm>
          <a:off x="9588500" y="97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99764</xdr:rowOff>
    </xdr:from>
    <xdr:to>
      <xdr:col>14</xdr:col>
      <xdr:colOff>79375</xdr:colOff>
      <xdr:row>63</xdr:row>
      <xdr:rowOff>29914</xdr:rowOff>
    </xdr:to>
    <xdr:sp macro="" textlink="">
      <xdr:nvSpPr>
        <xdr:cNvPr id="182" name="円/楕円 181"/>
        <xdr:cNvSpPr/>
      </xdr:nvSpPr>
      <xdr:spPr>
        <a:xfrm>
          <a:off x="9588500" y="107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70908</xdr:rowOff>
    </xdr:from>
    <xdr:ext cx="599010" cy="259045"/>
    <xdr:sp macro="" textlink="">
      <xdr:nvSpPr>
        <xdr:cNvPr id="183" name="n_1aveValue【橋りょう・トンネル】&#10;一人当たり有形固定資産（償却資産）額"/>
        <xdr:cNvSpPr txBox="1"/>
      </xdr:nvSpPr>
      <xdr:spPr>
        <a:xfrm>
          <a:off x="9327094" y="950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167,030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21041</xdr:rowOff>
    </xdr:from>
    <xdr:ext cx="534377" cy="259045"/>
    <xdr:sp macro="" textlink="">
      <xdr:nvSpPr>
        <xdr:cNvPr id="184" name="n_1mainValue【橋りょう・トンネル】&#10;一人当たり有形固定資産（償却資産）額"/>
        <xdr:cNvSpPr txBox="1"/>
      </xdr:nvSpPr>
      <xdr:spPr>
        <a:xfrm>
          <a:off x="9359411" y="108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07" name="直線コネクタ 206"/>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08"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09" name="直線コネクタ 208"/>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10"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11" name="直線コネクタ 210"/>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141749</xdr:rowOff>
    </xdr:from>
    <xdr:ext cx="405111" cy="259045"/>
    <xdr:sp macro="" textlink="">
      <xdr:nvSpPr>
        <xdr:cNvPr id="212" name="【公営住宅】&#10;有形固定資産減価償却率平均値テキスト"/>
        <xdr:cNvSpPr txBox="1"/>
      </xdr:nvSpPr>
      <xdr:spPr>
        <a:xfrm>
          <a:off x="47244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13" name="フローチャート : 判断 212"/>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78</xdr:row>
      <xdr:rowOff>23876</xdr:rowOff>
    </xdr:from>
    <xdr:to>
      <xdr:col>5</xdr:col>
      <xdr:colOff>409575</xdr:colOff>
      <xdr:row>78</xdr:row>
      <xdr:rowOff>125476</xdr:rowOff>
    </xdr:to>
    <xdr:sp macro="" textlink="">
      <xdr:nvSpPr>
        <xdr:cNvPr id="214" name="フローチャート : 判断 213"/>
        <xdr:cNvSpPr/>
      </xdr:nvSpPr>
      <xdr:spPr>
        <a:xfrm>
          <a:off x="3746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108458</xdr:rowOff>
    </xdr:from>
    <xdr:to>
      <xdr:col>5</xdr:col>
      <xdr:colOff>409575</xdr:colOff>
      <xdr:row>82</xdr:row>
      <xdr:rowOff>38608</xdr:rowOff>
    </xdr:to>
    <xdr:sp macro="" textlink="">
      <xdr:nvSpPr>
        <xdr:cNvPr id="220" name="円/楕円 219"/>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142003</xdr:rowOff>
    </xdr:from>
    <xdr:ext cx="405111" cy="259045"/>
    <xdr:sp macro="" textlink="">
      <xdr:nvSpPr>
        <xdr:cNvPr id="221" name="n_1aveValue【公営住宅】&#10;有形固定資産減価償却率"/>
        <xdr:cNvSpPr txBox="1"/>
      </xdr:nvSpPr>
      <xdr:spPr>
        <a:xfrm>
          <a:off x="3582043"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29735</xdr:rowOff>
    </xdr:from>
    <xdr:ext cx="405111" cy="259045"/>
    <xdr:sp macro="" textlink="">
      <xdr:nvSpPr>
        <xdr:cNvPr id="222" name="n_1mainValue【公営住宅】&#10;有形固定資産減価償却率"/>
        <xdr:cNvSpPr txBox="1"/>
      </xdr:nvSpPr>
      <xdr:spPr>
        <a:xfrm>
          <a:off x="3582043"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44" name="直線コネクタ 243"/>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45"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46" name="直線コネクタ 245"/>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47"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48" name="直線コネクタ 247"/>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49"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0" name="フローチャート : 判断 249"/>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131318</xdr:rowOff>
    </xdr:from>
    <xdr:to>
      <xdr:col>14</xdr:col>
      <xdr:colOff>79375</xdr:colOff>
      <xdr:row>85</xdr:row>
      <xdr:rowOff>61468</xdr:rowOff>
    </xdr:to>
    <xdr:sp macro="" textlink="">
      <xdr:nvSpPr>
        <xdr:cNvPr id="251" name="フローチャート : 判断 250"/>
        <xdr:cNvSpPr/>
      </xdr:nvSpPr>
      <xdr:spPr>
        <a:xfrm>
          <a:off x="9588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61824</xdr:rowOff>
    </xdr:from>
    <xdr:to>
      <xdr:col>14</xdr:col>
      <xdr:colOff>79375</xdr:colOff>
      <xdr:row>85</xdr:row>
      <xdr:rowOff>163424</xdr:rowOff>
    </xdr:to>
    <xdr:sp macro="" textlink="">
      <xdr:nvSpPr>
        <xdr:cNvPr id="257" name="円/楕円 256"/>
        <xdr:cNvSpPr/>
      </xdr:nvSpPr>
      <xdr:spPr>
        <a:xfrm>
          <a:off x="95885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77995</xdr:rowOff>
    </xdr:from>
    <xdr:ext cx="469744" cy="259045"/>
    <xdr:sp macro="" textlink="">
      <xdr:nvSpPr>
        <xdr:cNvPr id="258" name="n_1aveValue【公営住宅】&#10;一人当たり面積"/>
        <xdr:cNvSpPr txBox="1"/>
      </xdr:nvSpPr>
      <xdr:spPr>
        <a:xfrm>
          <a:off x="93917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0.435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154551</xdr:rowOff>
    </xdr:from>
    <xdr:ext cx="469744" cy="259045"/>
    <xdr:sp macro="" textlink="">
      <xdr:nvSpPr>
        <xdr:cNvPr id="259" name="n_1mainValue【公営住宅】&#10;一人当たり面積"/>
        <xdr:cNvSpPr txBox="1"/>
      </xdr:nvSpPr>
      <xdr:spPr>
        <a:xfrm>
          <a:off x="9391727" y="147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00" name="直線コネクタ 299"/>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01"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02" name="直線コネクタ 301"/>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03"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04" name="直線コネクタ 303"/>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05"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06" name="フローチャート : 判断 305"/>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158750</xdr:rowOff>
    </xdr:from>
    <xdr:to>
      <xdr:col>22</xdr:col>
      <xdr:colOff>415925</xdr:colOff>
      <xdr:row>38</xdr:row>
      <xdr:rowOff>88900</xdr:rowOff>
    </xdr:to>
    <xdr:sp macro="" textlink="">
      <xdr:nvSpPr>
        <xdr:cNvPr id="307" name="フローチャート : 判断 30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93980</xdr:rowOff>
    </xdr:from>
    <xdr:to>
      <xdr:col>22</xdr:col>
      <xdr:colOff>415925</xdr:colOff>
      <xdr:row>38</xdr:row>
      <xdr:rowOff>24130</xdr:rowOff>
    </xdr:to>
    <xdr:sp macro="" textlink="">
      <xdr:nvSpPr>
        <xdr:cNvPr id="313" name="円/楕円 312"/>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80027</xdr:rowOff>
    </xdr:from>
    <xdr:ext cx="405111" cy="259045"/>
    <xdr:sp macro="" textlink="">
      <xdr:nvSpPr>
        <xdr:cNvPr id="314" name="n_1aveValue【認定こども園・幼稚園・保育所】&#10;有形固定資産減価償却率"/>
        <xdr:cNvSpPr txBox="1"/>
      </xdr:nvSpPr>
      <xdr:spPr>
        <a:xfrm>
          <a:off x="15266043"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40657</xdr:rowOff>
    </xdr:from>
    <xdr:ext cx="405111" cy="259045"/>
    <xdr:sp macro="" textlink="">
      <xdr:nvSpPr>
        <xdr:cNvPr id="315" name="n_1mainValue【認定こども園・幼稚園・保育所】&#10;有形固定資産減価償却率"/>
        <xdr:cNvSpPr txBox="1"/>
      </xdr:nvSpPr>
      <xdr:spPr>
        <a:xfrm>
          <a:off x="15266043"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6" name="直線コネクタ 3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7" name="テキスト ボックス 32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8" name="直線コネクタ 3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9" name="テキスト ボックス 32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0" name="直線コネクタ 3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1" name="テキスト ボックス 33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2" name="直線コネクタ 3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3" name="テキスト ボックス 33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4" name="直線コネクタ 3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5" name="テキスト ボックス 33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6" name="直線コネクタ 3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7" name="テキスト ボックス 33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1" name="直線コネクタ 340"/>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2"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43" name="直線コネクタ 342"/>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44"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45" name="直線コネクタ 344"/>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346"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47" name="フローチャート : 判断 346"/>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11793</xdr:rowOff>
    </xdr:from>
    <xdr:to>
      <xdr:col>31</xdr:col>
      <xdr:colOff>85725</xdr:colOff>
      <xdr:row>39</xdr:row>
      <xdr:rowOff>113393</xdr:rowOff>
    </xdr:to>
    <xdr:sp macro="" textlink="">
      <xdr:nvSpPr>
        <xdr:cNvPr id="348" name="フローチャート : 判断 347"/>
        <xdr:cNvSpPr/>
      </xdr:nvSpPr>
      <xdr:spPr>
        <a:xfrm>
          <a:off x="21272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11793</xdr:rowOff>
    </xdr:from>
    <xdr:to>
      <xdr:col>31</xdr:col>
      <xdr:colOff>85725</xdr:colOff>
      <xdr:row>39</xdr:row>
      <xdr:rowOff>113393</xdr:rowOff>
    </xdr:to>
    <xdr:sp macro="" textlink="">
      <xdr:nvSpPr>
        <xdr:cNvPr id="354" name="円/楕円 353"/>
        <xdr:cNvSpPr/>
      </xdr:nvSpPr>
      <xdr:spPr>
        <a:xfrm>
          <a:off x="21272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104520</xdr:rowOff>
    </xdr:from>
    <xdr:ext cx="469744" cy="259045"/>
    <xdr:sp macro="" textlink="">
      <xdr:nvSpPr>
        <xdr:cNvPr id="355" name="n_1aveValue【認定こども園・幼稚園・保育所】&#10;一人当たり面積"/>
        <xdr:cNvSpPr txBox="1"/>
      </xdr:nvSpPr>
      <xdr:spPr>
        <a:xfrm>
          <a:off x="210757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129920</xdr:rowOff>
    </xdr:from>
    <xdr:ext cx="469744" cy="259045"/>
    <xdr:sp macro="" textlink="">
      <xdr:nvSpPr>
        <xdr:cNvPr id="356" name="n_1mainValue【認定こども園・幼稚園・保育所】&#10;一人当たり面積"/>
        <xdr:cNvSpPr txBox="1"/>
      </xdr:nvSpPr>
      <xdr:spPr>
        <a:xfrm>
          <a:off x="21075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8" name="直線コネクタ 3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9" name="テキスト ボックス 3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0" name="直線コネクタ 3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1" name="テキスト ボックス 3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2" name="直線コネクタ 3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3" name="テキスト ボックス 3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4" name="直線コネクタ 3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5" name="テキスト ボックス 3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379" name="直線コネクタ 378"/>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380"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381" name="直線コネクタ 380"/>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382"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383" name="直線コネクタ 382"/>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384"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385" name="フローチャート : 判断 384"/>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170942</xdr:rowOff>
    </xdr:from>
    <xdr:to>
      <xdr:col>22</xdr:col>
      <xdr:colOff>415925</xdr:colOff>
      <xdr:row>62</xdr:row>
      <xdr:rowOff>101092</xdr:rowOff>
    </xdr:to>
    <xdr:sp macro="" textlink="">
      <xdr:nvSpPr>
        <xdr:cNvPr id="386" name="フローチャート : 判断 385"/>
        <xdr:cNvSpPr/>
      </xdr:nvSpPr>
      <xdr:spPr>
        <a:xfrm>
          <a:off x="1543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24638</xdr:rowOff>
    </xdr:from>
    <xdr:to>
      <xdr:col>22</xdr:col>
      <xdr:colOff>415925</xdr:colOff>
      <xdr:row>61</xdr:row>
      <xdr:rowOff>126238</xdr:rowOff>
    </xdr:to>
    <xdr:sp macro="" textlink="">
      <xdr:nvSpPr>
        <xdr:cNvPr id="392" name="円/楕円 391"/>
        <xdr:cNvSpPr/>
      </xdr:nvSpPr>
      <xdr:spPr>
        <a:xfrm>
          <a:off x="15430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92219</xdr:rowOff>
    </xdr:from>
    <xdr:ext cx="405111" cy="259045"/>
    <xdr:sp macro="" textlink="">
      <xdr:nvSpPr>
        <xdr:cNvPr id="393" name="n_1aveValue【学校施設】&#10;有形固定資産減価償却率"/>
        <xdr:cNvSpPr txBox="1"/>
      </xdr:nvSpPr>
      <xdr:spPr>
        <a:xfrm>
          <a:off x="15266043"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142765</xdr:rowOff>
    </xdr:from>
    <xdr:ext cx="405111" cy="259045"/>
    <xdr:sp macro="" textlink="">
      <xdr:nvSpPr>
        <xdr:cNvPr id="394" name="n_1mainValue【学校施設】&#10;有形固定資産減価償却率"/>
        <xdr:cNvSpPr txBox="1"/>
      </xdr:nvSpPr>
      <xdr:spPr>
        <a:xfrm>
          <a:off x="15266043"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21" name="直線コネクタ 420"/>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22"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23" name="直線コネクタ 422"/>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24"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25" name="直線コネクタ 424"/>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426"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27" name="フローチャート : 判断 426"/>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47172</xdr:rowOff>
    </xdr:from>
    <xdr:to>
      <xdr:col>31</xdr:col>
      <xdr:colOff>85725</xdr:colOff>
      <xdr:row>60</xdr:row>
      <xdr:rowOff>148772</xdr:rowOff>
    </xdr:to>
    <xdr:sp macro="" textlink="">
      <xdr:nvSpPr>
        <xdr:cNvPr id="428" name="フローチャート : 判断 427"/>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5806</xdr:rowOff>
    </xdr:from>
    <xdr:to>
      <xdr:col>31</xdr:col>
      <xdr:colOff>85725</xdr:colOff>
      <xdr:row>62</xdr:row>
      <xdr:rowOff>107406</xdr:rowOff>
    </xdr:to>
    <xdr:sp macro="" textlink="">
      <xdr:nvSpPr>
        <xdr:cNvPr id="434" name="円/楕円 433"/>
        <xdr:cNvSpPr/>
      </xdr:nvSpPr>
      <xdr:spPr>
        <a:xfrm>
          <a:off x="21272500" y="106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165299</xdr:rowOff>
    </xdr:from>
    <xdr:ext cx="469744" cy="259045"/>
    <xdr:sp macro="" textlink="">
      <xdr:nvSpPr>
        <xdr:cNvPr id="435" name="n_1aveValue【学校施設】&#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98533</xdr:rowOff>
    </xdr:from>
    <xdr:ext cx="469744" cy="259045"/>
    <xdr:sp macro="" textlink="">
      <xdr:nvSpPr>
        <xdr:cNvPr id="436" name="n_1mainValue【学校施設】&#10;一人当たり面積"/>
        <xdr:cNvSpPr txBox="1"/>
      </xdr:nvSpPr>
      <xdr:spPr>
        <a:xfrm>
          <a:off x="21075727" y="1072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461" name="直線コネクタ 460"/>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462"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463" name="直線コネクタ 462"/>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464"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465" name="直線コネクタ 464"/>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466"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467" name="フローチャート : 判断 466"/>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74930</xdr:rowOff>
    </xdr:from>
    <xdr:to>
      <xdr:col>22</xdr:col>
      <xdr:colOff>415925</xdr:colOff>
      <xdr:row>85</xdr:row>
      <xdr:rowOff>5080</xdr:rowOff>
    </xdr:to>
    <xdr:sp macro="" textlink="">
      <xdr:nvSpPr>
        <xdr:cNvPr id="468" name="フローチャート : 判断 467"/>
        <xdr:cNvSpPr/>
      </xdr:nvSpPr>
      <xdr:spPr>
        <a:xfrm>
          <a:off x="15430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23495</xdr:rowOff>
    </xdr:from>
    <xdr:to>
      <xdr:col>22</xdr:col>
      <xdr:colOff>415925</xdr:colOff>
      <xdr:row>82</xdr:row>
      <xdr:rowOff>125095</xdr:rowOff>
    </xdr:to>
    <xdr:sp macro="" textlink="">
      <xdr:nvSpPr>
        <xdr:cNvPr id="474" name="円/楕円 473"/>
        <xdr:cNvSpPr/>
      </xdr:nvSpPr>
      <xdr:spPr>
        <a:xfrm>
          <a:off x="15430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167657</xdr:rowOff>
    </xdr:from>
    <xdr:ext cx="405111" cy="259045"/>
    <xdr:sp macro="" textlink="">
      <xdr:nvSpPr>
        <xdr:cNvPr id="475" name="n_1aveValue【児童館】&#10;有形固定資産減価償却率"/>
        <xdr:cNvSpPr txBox="1"/>
      </xdr:nvSpPr>
      <xdr:spPr>
        <a:xfrm>
          <a:off x="15266043"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141622</xdr:rowOff>
    </xdr:from>
    <xdr:ext cx="405111" cy="259045"/>
    <xdr:sp macro="" textlink="">
      <xdr:nvSpPr>
        <xdr:cNvPr id="476" name="n_1mainValue【児童館】&#10;有形固定資産減価償却率"/>
        <xdr:cNvSpPr txBox="1"/>
      </xdr:nvSpPr>
      <xdr:spPr>
        <a:xfrm>
          <a:off x="15266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7" name="直線コネクタ 4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8" name="テキスト ボックス 4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9" name="直線コネクタ 4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0" name="テキスト ボックス 4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1" name="直線コネクタ 4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2" name="テキスト ボックス 4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3" name="直線コネクタ 4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4" name="テキスト ボックス 4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5" name="直線コネクタ 4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6" name="テキスト ボックス 4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00" name="直線コネクタ 499"/>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01"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02" name="直線コネクタ 5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3"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4" name="直線コネクタ 50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05"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06" name="フローチャート : 判断 5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07" name="フローチャート : 判断 506"/>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13" name="円/楕円 512"/>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3827</xdr:rowOff>
    </xdr:from>
    <xdr:ext cx="469744" cy="259045"/>
    <xdr:sp macro="" textlink="">
      <xdr:nvSpPr>
        <xdr:cNvPr id="514"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105427</xdr:rowOff>
    </xdr:from>
    <xdr:ext cx="469744" cy="259045"/>
    <xdr:sp macro="" textlink="">
      <xdr:nvSpPr>
        <xdr:cNvPr id="515"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6" name="テキスト ボックス 5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7" name="直線コネクタ 5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8" name="テキスト ボックス 5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9" name="直線コネクタ 5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0" name="テキスト ボックス 5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1" name="直線コネクタ 5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2" name="テキスト ボックス 5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3" name="直線コネクタ 5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4" name="テキスト ボックス 5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5" name="直線コネクタ 5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6" name="テキスト ボックス 5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36195</xdr:rowOff>
    </xdr:from>
    <xdr:to>
      <xdr:col>23</xdr:col>
      <xdr:colOff>516889</xdr:colOff>
      <xdr:row>108</xdr:row>
      <xdr:rowOff>0</xdr:rowOff>
    </xdr:to>
    <xdr:cxnSp macro="">
      <xdr:nvCxnSpPr>
        <xdr:cNvPr id="540" name="直線コネクタ 539"/>
        <xdr:cNvCxnSpPr/>
      </xdr:nvCxnSpPr>
      <xdr:spPr>
        <a:xfrm flipV="1">
          <a:off x="16318864" y="17524095"/>
          <a:ext cx="0" cy="992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3827</xdr:rowOff>
    </xdr:from>
    <xdr:ext cx="405111" cy="259045"/>
    <xdr:sp macro="" textlink="">
      <xdr:nvSpPr>
        <xdr:cNvPr id="541" name="【公民館】&#10;有形固定資産減価償却率最小値テキスト"/>
        <xdr:cNvSpPr txBox="1"/>
      </xdr:nvSpPr>
      <xdr:spPr>
        <a:xfrm>
          <a:off x="164084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108</xdr:row>
      <xdr:rowOff>0</xdr:rowOff>
    </xdr:from>
    <xdr:to>
      <xdr:col>23</xdr:col>
      <xdr:colOff>606425</xdr:colOff>
      <xdr:row>108</xdr:row>
      <xdr:rowOff>0</xdr:rowOff>
    </xdr:to>
    <xdr:cxnSp macro="">
      <xdr:nvCxnSpPr>
        <xdr:cNvPr id="542" name="直線コネクタ 541"/>
        <xdr:cNvCxnSpPr/>
      </xdr:nvCxnSpPr>
      <xdr:spPr>
        <a:xfrm>
          <a:off x="16230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154322</xdr:rowOff>
    </xdr:from>
    <xdr:ext cx="405111" cy="259045"/>
    <xdr:sp macro="" textlink="">
      <xdr:nvSpPr>
        <xdr:cNvPr id="543" name="【公民館】&#10;有形固定資産減価償却率最大値テキスト"/>
        <xdr:cNvSpPr txBox="1"/>
      </xdr:nvSpPr>
      <xdr:spPr>
        <a:xfrm>
          <a:off x="16408400" y="1729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102</xdr:row>
      <xdr:rowOff>36195</xdr:rowOff>
    </xdr:from>
    <xdr:to>
      <xdr:col>23</xdr:col>
      <xdr:colOff>606425</xdr:colOff>
      <xdr:row>102</xdr:row>
      <xdr:rowOff>36195</xdr:rowOff>
    </xdr:to>
    <xdr:cxnSp macro="">
      <xdr:nvCxnSpPr>
        <xdr:cNvPr id="544" name="直線コネクタ 543"/>
        <xdr:cNvCxnSpPr/>
      </xdr:nvCxnSpPr>
      <xdr:spPr>
        <a:xfrm>
          <a:off x="16230600" y="17524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93363</xdr:rowOff>
    </xdr:from>
    <xdr:ext cx="405111" cy="259045"/>
    <xdr:sp macro="" textlink="">
      <xdr:nvSpPr>
        <xdr:cNvPr id="545" name="【公民館】&#10;有形固定資産減価償却率平均値テキスト"/>
        <xdr:cNvSpPr txBox="1"/>
      </xdr:nvSpPr>
      <xdr:spPr>
        <a:xfrm>
          <a:off x="16408400" y="17752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114936</xdr:rowOff>
    </xdr:from>
    <xdr:to>
      <xdr:col>23</xdr:col>
      <xdr:colOff>568325</xdr:colOff>
      <xdr:row>104</xdr:row>
      <xdr:rowOff>45086</xdr:rowOff>
    </xdr:to>
    <xdr:sp macro="" textlink="">
      <xdr:nvSpPr>
        <xdr:cNvPr id="546" name="フローチャート : 判断 545"/>
        <xdr:cNvSpPr/>
      </xdr:nvSpPr>
      <xdr:spPr>
        <a:xfrm>
          <a:off x="162687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8255</xdr:rowOff>
    </xdr:from>
    <xdr:to>
      <xdr:col>22</xdr:col>
      <xdr:colOff>415925</xdr:colOff>
      <xdr:row>105</xdr:row>
      <xdr:rowOff>109855</xdr:rowOff>
    </xdr:to>
    <xdr:sp macro="" textlink="">
      <xdr:nvSpPr>
        <xdr:cNvPr id="547" name="フローチャート : 判断 546"/>
        <xdr:cNvSpPr/>
      </xdr:nvSpPr>
      <xdr:spPr>
        <a:xfrm>
          <a:off x="1543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19686</xdr:rowOff>
    </xdr:from>
    <xdr:to>
      <xdr:col>22</xdr:col>
      <xdr:colOff>415925</xdr:colOff>
      <xdr:row>101</xdr:row>
      <xdr:rowOff>121286</xdr:rowOff>
    </xdr:to>
    <xdr:sp macro="" textlink="">
      <xdr:nvSpPr>
        <xdr:cNvPr id="553" name="円/楕円 552"/>
        <xdr:cNvSpPr/>
      </xdr:nvSpPr>
      <xdr:spPr>
        <a:xfrm>
          <a:off x="15430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100982</xdr:rowOff>
    </xdr:from>
    <xdr:ext cx="405111" cy="259045"/>
    <xdr:sp macro="" textlink="">
      <xdr:nvSpPr>
        <xdr:cNvPr id="554" name="n_1aveValue【公民館】&#10;有形固定資産減価償却率"/>
        <xdr:cNvSpPr txBox="1"/>
      </xdr:nvSpPr>
      <xdr:spPr>
        <a:xfrm>
          <a:off x="15266043"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137813</xdr:rowOff>
    </xdr:from>
    <xdr:ext cx="405111" cy="259045"/>
    <xdr:sp macro="" textlink="">
      <xdr:nvSpPr>
        <xdr:cNvPr id="555" name="n_1mainValue【公民館】&#10;有形固定資産減価償却率"/>
        <xdr:cNvSpPr txBox="1"/>
      </xdr:nvSpPr>
      <xdr:spPr>
        <a:xfrm>
          <a:off x="15266043"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6" name="直線コネクタ 5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7" name="テキスト ボックス 5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8" name="直線コネクタ 5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9" name="テキスト ボックス 5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0" name="直線コネクタ 5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1" name="テキスト ボックス 5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2" name="直線コネクタ 5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3" name="テキスト ボックス 5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577" name="直線コネクタ 576"/>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578"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579" name="直線コネクタ 578"/>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580"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581" name="直線コネクタ 580"/>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582"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83" name="フローチャート : 判断 58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139700</xdr:rowOff>
    </xdr:from>
    <xdr:to>
      <xdr:col>31</xdr:col>
      <xdr:colOff>85725</xdr:colOff>
      <xdr:row>101</xdr:row>
      <xdr:rowOff>69850</xdr:rowOff>
    </xdr:to>
    <xdr:sp macro="" textlink="">
      <xdr:nvSpPr>
        <xdr:cNvPr id="584" name="フローチャート : 判断 583"/>
        <xdr:cNvSpPr/>
      </xdr:nvSpPr>
      <xdr:spPr>
        <a:xfrm>
          <a:off x="2127250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105411</xdr:rowOff>
    </xdr:from>
    <xdr:to>
      <xdr:col>31</xdr:col>
      <xdr:colOff>85725</xdr:colOff>
      <xdr:row>108</xdr:row>
      <xdr:rowOff>35561</xdr:rowOff>
    </xdr:to>
    <xdr:sp macro="" textlink="">
      <xdr:nvSpPr>
        <xdr:cNvPr id="590" name="円/楕円 589"/>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86377</xdr:rowOff>
    </xdr:from>
    <xdr:ext cx="469744" cy="259045"/>
    <xdr:sp macro="" textlink="">
      <xdr:nvSpPr>
        <xdr:cNvPr id="591" name="n_1aveValue【公民館】&#10;一人当たり面積"/>
        <xdr:cNvSpPr txBox="1"/>
      </xdr:nvSpPr>
      <xdr:spPr>
        <a:xfrm>
          <a:off x="21075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26688</xdr:rowOff>
    </xdr:from>
    <xdr:ext cx="469744" cy="259045"/>
    <xdr:sp macro="" textlink="">
      <xdr:nvSpPr>
        <xdr:cNvPr id="592"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年度の有形固定資産減価償却率を施設類型別で類似団体平均と比較すると、公営住宅が低く、公民館が高くなっている。</a:t>
          </a:r>
          <a:endParaRPr lang="ja-JP" altLang="ja-JP" sz="1400">
            <a:effectLst/>
          </a:endParaRPr>
        </a:p>
        <a:p>
          <a:r>
            <a:rPr lang="ja-JP" altLang="ja-JP" sz="1100">
              <a:solidFill>
                <a:schemeClr val="dk1"/>
              </a:solidFill>
              <a:effectLst/>
              <a:latin typeface="+mn-lt"/>
              <a:ea typeface="+mn-ea"/>
              <a:cs typeface="+mn-cs"/>
            </a:rPr>
            <a:t>公営住宅については、平成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年度に策定した長寿命化計画（計画期間：</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年間）に基づき、計画的な修繕・改善、更新コストの削減・平準化に取り組んでいる。</a:t>
          </a:r>
          <a:endParaRPr lang="ja-JP" altLang="ja-JP" sz="1400">
            <a:effectLst/>
          </a:endParaRPr>
        </a:p>
        <a:p>
          <a:r>
            <a:rPr lang="ja-JP" altLang="ja-JP" sz="1100">
              <a:solidFill>
                <a:schemeClr val="dk1"/>
              </a:solidFill>
              <a:effectLst/>
              <a:latin typeface="+mn-lt"/>
              <a:ea typeface="+mn-ea"/>
              <a:cs typeface="+mn-cs"/>
            </a:rPr>
            <a:t>一方、公民館について、中央公民館は所在地が第一種低層住居専用地域となっており、公共施設の配置にあたって建築基準法上の課題等がある。このため、周辺施設との複合化などの取り組みも検討し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183,589
180,784
27.55
68,796,815
66,281,575
2,304,870
34,485,847
34,426,017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110308</xdr:rowOff>
    </xdr:from>
    <xdr:to>
      <xdr:col>5</xdr:col>
      <xdr:colOff>409575</xdr:colOff>
      <xdr:row>37</xdr:row>
      <xdr:rowOff>40458</xdr:rowOff>
    </xdr:to>
    <xdr:sp macro="" textlink="">
      <xdr:nvSpPr>
        <xdr:cNvPr id="66" name="フローチャート : 判断 65"/>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31585</xdr:rowOff>
    </xdr:from>
    <xdr:ext cx="405111" cy="259045"/>
    <xdr:sp macro="" textlink="">
      <xdr:nvSpPr>
        <xdr:cNvPr id="67" name="n_1aveValue【図書館】&#10;有形固定資産減価償却率"/>
        <xdr:cNvSpPr txBox="1"/>
      </xdr:nvSpPr>
      <xdr:spPr>
        <a:xfrm>
          <a:off x="3582043"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108676</xdr:rowOff>
    </xdr:from>
    <xdr:to>
      <xdr:col>5</xdr:col>
      <xdr:colOff>409575</xdr:colOff>
      <xdr:row>34</xdr:row>
      <xdr:rowOff>38826</xdr:rowOff>
    </xdr:to>
    <xdr:sp macro="" textlink="">
      <xdr:nvSpPr>
        <xdr:cNvPr id="73" name="円/楕円 72"/>
        <xdr:cNvSpPr/>
      </xdr:nvSpPr>
      <xdr:spPr>
        <a:xfrm>
          <a:off x="3746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55353</xdr:rowOff>
    </xdr:from>
    <xdr:ext cx="405111" cy="259045"/>
    <xdr:sp macro="" textlink="">
      <xdr:nvSpPr>
        <xdr:cNvPr id="74" name="n_1mainValue【図書館】&#10;有形固定資産減価償却率"/>
        <xdr:cNvSpPr txBox="1"/>
      </xdr:nvSpPr>
      <xdr:spPr>
        <a:xfrm>
          <a:off x="3582043" y="554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1" name="直線コネクタ 100"/>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4"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5" name="直線コネクタ 104"/>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6"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7" name="フローチャート : 判断 106"/>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33565</xdr:rowOff>
    </xdr:from>
    <xdr:to>
      <xdr:col>14</xdr:col>
      <xdr:colOff>79375</xdr:colOff>
      <xdr:row>39</xdr:row>
      <xdr:rowOff>135165</xdr:rowOff>
    </xdr:to>
    <xdr:sp macro="" textlink="">
      <xdr:nvSpPr>
        <xdr:cNvPr id="108" name="フローチャート : 判断 107"/>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126292</xdr:rowOff>
    </xdr:from>
    <xdr:ext cx="469744" cy="259045"/>
    <xdr:sp macro="" textlink="">
      <xdr:nvSpPr>
        <xdr:cNvPr id="109" name="n_1aveValue【図書館】&#10;一人当たり面積"/>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15" name="円/楕円 114"/>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86377</xdr:rowOff>
    </xdr:from>
    <xdr:ext cx="469744" cy="259045"/>
    <xdr:sp macro="" textlink="">
      <xdr:nvSpPr>
        <xdr:cNvPr id="116" name="n_1main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1" name="直線コネクタ 140"/>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2"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3" name="直線コネクタ 142"/>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4"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5" name="直線コネクタ 144"/>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6"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7" name="フローチャート : 判断 146"/>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59690</xdr:rowOff>
    </xdr:from>
    <xdr:to>
      <xdr:col>5</xdr:col>
      <xdr:colOff>409575</xdr:colOff>
      <xdr:row>59</xdr:row>
      <xdr:rowOff>161290</xdr:rowOff>
    </xdr:to>
    <xdr:sp macro="" textlink="">
      <xdr:nvSpPr>
        <xdr:cNvPr id="148" name="フローチャート : 判断 147"/>
        <xdr:cNvSpPr/>
      </xdr:nvSpPr>
      <xdr:spPr>
        <a:xfrm>
          <a:off x="3746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6367</xdr:rowOff>
    </xdr:from>
    <xdr:ext cx="405111" cy="259045"/>
    <xdr:sp macro="" textlink="">
      <xdr:nvSpPr>
        <xdr:cNvPr id="149" name="n_1aveValue【体育館・プール】&#10;有形固定資産減価償却率"/>
        <xdr:cNvSpPr txBox="1"/>
      </xdr:nvSpPr>
      <xdr:spPr>
        <a:xfrm>
          <a:off x="3582043"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111125</xdr:rowOff>
    </xdr:from>
    <xdr:to>
      <xdr:col>5</xdr:col>
      <xdr:colOff>409575</xdr:colOff>
      <xdr:row>60</xdr:row>
      <xdr:rowOff>41275</xdr:rowOff>
    </xdr:to>
    <xdr:sp macro="" textlink="">
      <xdr:nvSpPr>
        <xdr:cNvPr id="155" name="円/楕円 154"/>
        <xdr:cNvSpPr/>
      </xdr:nvSpPr>
      <xdr:spPr>
        <a:xfrm>
          <a:off x="3746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32402</xdr:rowOff>
    </xdr:from>
    <xdr:ext cx="405111" cy="259045"/>
    <xdr:sp macro="" textlink="">
      <xdr:nvSpPr>
        <xdr:cNvPr id="156" name="n_1mainValue【体育館・プール】&#10;有形固定資産減価償却率"/>
        <xdr:cNvSpPr txBox="1"/>
      </xdr:nvSpPr>
      <xdr:spPr>
        <a:xfrm>
          <a:off x="3582043"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8" name="直線コネクタ 177"/>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81"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2" name="直線コネクタ 181"/>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83"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4" name="フローチャート : 判断 183"/>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47498</xdr:rowOff>
    </xdr:from>
    <xdr:to>
      <xdr:col>14</xdr:col>
      <xdr:colOff>79375</xdr:colOff>
      <xdr:row>61</xdr:row>
      <xdr:rowOff>149098</xdr:rowOff>
    </xdr:to>
    <xdr:sp macro="" textlink="">
      <xdr:nvSpPr>
        <xdr:cNvPr id="185" name="フローチャート : 判断 184"/>
        <xdr:cNvSpPr/>
      </xdr:nvSpPr>
      <xdr:spPr>
        <a:xfrm>
          <a:off x="9588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165625</xdr:rowOff>
    </xdr:from>
    <xdr:ext cx="469744" cy="259045"/>
    <xdr:sp macro="" textlink="">
      <xdr:nvSpPr>
        <xdr:cNvPr id="186" name="n_1aveValue【体育館・プール】&#10;一人当たり面積"/>
        <xdr:cNvSpPr txBox="1"/>
      </xdr:nvSpPr>
      <xdr:spPr>
        <a:xfrm>
          <a:off x="93917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33782</xdr:rowOff>
    </xdr:from>
    <xdr:to>
      <xdr:col>14</xdr:col>
      <xdr:colOff>79375</xdr:colOff>
      <xdr:row>63</xdr:row>
      <xdr:rowOff>135382</xdr:rowOff>
    </xdr:to>
    <xdr:sp macro="" textlink="">
      <xdr:nvSpPr>
        <xdr:cNvPr id="192" name="円/楕円 191"/>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126509</xdr:rowOff>
    </xdr:from>
    <xdr:ext cx="469744" cy="259045"/>
    <xdr:sp macro="" textlink="">
      <xdr:nvSpPr>
        <xdr:cNvPr id="193" name="n_1mainValue【体育館・プール】&#10;一人当たり面積"/>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7" name="直線コネクタ 216"/>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8"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9" name="直線コネクタ 218"/>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1" name="直線コネクタ 22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2"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3" name="フローチャート : 判断 22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34925</xdr:rowOff>
    </xdr:from>
    <xdr:to>
      <xdr:col>5</xdr:col>
      <xdr:colOff>409575</xdr:colOff>
      <xdr:row>81</xdr:row>
      <xdr:rowOff>136525</xdr:rowOff>
    </xdr:to>
    <xdr:sp macro="" textlink="">
      <xdr:nvSpPr>
        <xdr:cNvPr id="224" name="フローチャート : 判断 223"/>
        <xdr:cNvSpPr/>
      </xdr:nvSpPr>
      <xdr:spPr>
        <a:xfrm>
          <a:off x="3746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153052</xdr:rowOff>
    </xdr:from>
    <xdr:ext cx="405111" cy="259045"/>
    <xdr:sp macro="" textlink="">
      <xdr:nvSpPr>
        <xdr:cNvPr id="225" name="n_1aveValue【福祉施設】&#10;有形固定資産減価償却率"/>
        <xdr:cNvSpPr txBox="1"/>
      </xdr:nvSpPr>
      <xdr:spPr>
        <a:xfrm>
          <a:off x="3582043"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120650</xdr:rowOff>
    </xdr:from>
    <xdr:to>
      <xdr:col>5</xdr:col>
      <xdr:colOff>409575</xdr:colOff>
      <xdr:row>82</xdr:row>
      <xdr:rowOff>50800</xdr:rowOff>
    </xdr:to>
    <xdr:sp macro="" textlink="">
      <xdr:nvSpPr>
        <xdr:cNvPr id="231" name="円/楕円 230"/>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41927</xdr:rowOff>
    </xdr:from>
    <xdr:ext cx="405111" cy="259045"/>
    <xdr:sp macro="" textlink="">
      <xdr:nvSpPr>
        <xdr:cNvPr id="232" name="n_1mainValue【福祉施設】&#10;有形固定資産減価償却率"/>
        <xdr:cNvSpPr txBox="1"/>
      </xdr:nvSpPr>
      <xdr:spPr>
        <a:xfrm>
          <a:off x="3582043"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59" name="直線コネクタ 258"/>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60"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61" name="直線コネクタ 260"/>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62"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63" name="直線コネクタ 262"/>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55534</xdr:rowOff>
    </xdr:from>
    <xdr:ext cx="469744" cy="259045"/>
    <xdr:sp macro="" textlink="">
      <xdr:nvSpPr>
        <xdr:cNvPr id="264" name="【福祉施設】&#10;一人当たり面積平均値テキスト"/>
        <xdr:cNvSpPr txBox="1"/>
      </xdr:nvSpPr>
      <xdr:spPr>
        <a:xfrm>
          <a:off x="10566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65" name="フローチャート : 判断 264"/>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66" name="フローチャート : 判断 265"/>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113591</xdr:rowOff>
    </xdr:from>
    <xdr:ext cx="469744" cy="259045"/>
    <xdr:sp macro="" textlink="">
      <xdr:nvSpPr>
        <xdr:cNvPr id="267" name="n_1aveValue【福祉施設】&#10;一人当たり面積"/>
        <xdr:cNvSpPr txBox="1"/>
      </xdr:nvSpPr>
      <xdr:spPr>
        <a:xfrm>
          <a:off x="9391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3629</xdr:rowOff>
    </xdr:from>
    <xdr:to>
      <xdr:col>14</xdr:col>
      <xdr:colOff>79375</xdr:colOff>
      <xdr:row>86</xdr:row>
      <xdr:rowOff>105229</xdr:rowOff>
    </xdr:to>
    <xdr:sp macro="" textlink="">
      <xdr:nvSpPr>
        <xdr:cNvPr id="273" name="円/楕円 272"/>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96356</xdr:rowOff>
    </xdr:from>
    <xdr:ext cx="469744" cy="259045"/>
    <xdr:sp macro="" textlink="">
      <xdr:nvSpPr>
        <xdr:cNvPr id="274" name="n_1mainValue【福祉施設】&#10;一人当たり面積"/>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9" name="直線コネクタ 298"/>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00"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01" name="直線コネクタ 300"/>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3" name="直線コネクタ 30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04"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5" name="フローチャート : 判断 304"/>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36830</xdr:rowOff>
    </xdr:from>
    <xdr:to>
      <xdr:col>5</xdr:col>
      <xdr:colOff>409575</xdr:colOff>
      <xdr:row>106</xdr:row>
      <xdr:rowOff>138430</xdr:rowOff>
    </xdr:to>
    <xdr:sp macro="" textlink="">
      <xdr:nvSpPr>
        <xdr:cNvPr id="306" name="フローチャート : 判断 305"/>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129557</xdr:rowOff>
    </xdr:from>
    <xdr:ext cx="405111" cy="259045"/>
    <xdr:sp macro="" textlink="">
      <xdr:nvSpPr>
        <xdr:cNvPr id="307" name="n_1aveValue【市民会館】&#10;有形固定資産減価償却率"/>
        <xdr:cNvSpPr txBox="1"/>
      </xdr:nvSpPr>
      <xdr:spPr>
        <a:xfrm>
          <a:off x="3582043"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114936</xdr:rowOff>
    </xdr:from>
    <xdr:to>
      <xdr:col>5</xdr:col>
      <xdr:colOff>409575</xdr:colOff>
      <xdr:row>104</xdr:row>
      <xdr:rowOff>45086</xdr:rowOff>
    </xdr:to>
    <xdr:sp macro="" textlink="">
      <xdr:nvSpPr>
        <xdr:cNvPr id="313" name="円/楕円 312"/>
        <xdr:cNvSpPr/>
      </xdr:nvSpPr>
      <xdr:spPr>
        <a:xfrm>
          <a:off x="3746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61613</xdr:rowOff>
    </xdr:from>
    <xdr:ext cx="405111" cy="259045"/>
    <xdr:sp macro="" textlink="">
      <xdr:nvSpPr>
        <xdr:cNvPr id="314" name="n_1mainValue【市民会館】&#10;有形固定資産減価償却率"/>
        <xdr:cNvSpPr txBox="1"/>
      </xdr:nvSpPr>
      <xdr:spPr>
        <a:xfrm>
          <a:off x="3582043"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6" name="直線コネクタ 335"/>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7"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8" name="直線コネクタ 337"/>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9"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40" name="直線コネクタ 339"/>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41"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42" name="フローチャート : 判断 341"/>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34544</xdr:rowOff>
    </xdr:from>
    <xdr:to>
      <xdr:col>14</xdr:col>
      <xdr:colOff>79375</xdr:colOff>
      <xdr:row>104</xdr:row>
      <xdr:rowOff>136144</xdr:rowOff>
    </xdr:to>
    <xdr:sp macro="" textlink="">
      <xdr:nvSpPr>
        <xdr:cNvPr id="343" name="フローチャート : 判断 342"/>
        <xdr:cNvSpPr/>
      </xdr:nvSpPr>
      <xdr:spPr>
        <a:xfrm>
          <a:off x="9588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152671</xdr:rowOff>
    </xdr:from>
    <xdr:ext cx="469744" cy="259045"/>
    <xdr:sp macro="" textlink="">
      <xdr:nvSpPr>
        <xdr:cNvPr id="344" name="n_1aveValue【市民会館】&#10;一人当たり面積"/>
        <xdr:cNvSpPr txBox="1"/>
      </xdr:nvSpPr>
      <xdr:spPr>
        <a:xfrm>
          <a:off x="9391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109982</xdr:rowOff>
    </xdr:from>
    <xdr:to>
      <xdr:col>14</xdr:col>
      <xdr:colOff>79375</xdr:colOff>
      <xdr:row>106</xdr:row>
      <xdr:rowOff>40132</xdr:rowOff>
    </xdr:to>
    <xdr:sp macro="" textlink="">
      <xdr:nvSpPr>
        <xdr:cNvPr id="350" name="円/楕円 349"/>
        <xdr:cNvSpPr/>
      </xdr:nvSpPr>
      <xdr:spPr>
        <a:xfrm>
          <a:off x="9588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31259</xdr:rowOff>
    </xdr:from>
    <xdr:ext cx="469744" cy="259045"/>
    <xdr:sp macro="" textlink="">
      <xdr:nvSpPr>
        <xdr:cNvPr id="351" name="n_1mainValue【市民会館】&#10;一人当たり面積"/>
        <xdr:cNvSpPr txBox="1"/>
      </xdr:nvSpPr>
      <xdr:spPr>
        <a:xfrm>
          <a:off x="9391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2" name="テキスト ボックス 3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2" name="テキスト ボックス 37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37338</xdr:rowOff>
    </xdr:from>
    <xdr:to>
      <xdr:col>23</xdr:col>
      <xdr:colOff>516889</xdr:colOff>
      <xdr:row>38</xdr:row>
      <xdr:rowOff>149352</xdr:rowOff>
    </xdr:to>
    <xdr:cxnSp macro="">
      <xdr:nvCxnSpPr>
        <xdr:cNvPr id="374" name="直線コネクタ 373"/>
        <xdr:cNvCxnSpPr/>
      </xdr:nvCxnSpPr>
      <xdr:spPr>
        <a:xfrm flipV="1">
          <a:off x="16318864" y="569518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153179</xdr:rowOff>
    </xdr:from>
    <xdr:ext cx="405111" cy="259045"/>
    <xdr:sp macro="" textlink="">
      <xdr:nvSpPr>
        <xdr:cNvPr id="375" name="【一般廃棄物処理施設】&#10;有形固定資産減価償却率最小値テキスト"/>
        <xdr:cNvSpPr txBox="1"/>
      </xdr:nvSpPr>
      <xdr:spPr>
        <a:xfrm>
          <a:off x="16408400" y="6668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38</xdr:row>
      <xdr:rowOff>149352</xdr:rowOff>
    </xdr:from>
    <xdr:to>
      <xdr:col>23</xdr:col>
      <xdr:colOff>606425</xdr:colOff>
      <xdr:row>38</xdr:row>
      <xdr:rowOff>149352</xdr:rowOff>
    </xdr:to>
    <xdr:cxnSp macro="">
      <xdr:nvCxnSpPr>
        <xdr:cNvPr id="376" name="直線コネクタ 375"/>
        <xdr:cNvCxnSpPr/>
      </xdr:nvCxnSpPr>
      <xdr:spPr>
        <a:xfrm>
          <a:off x="16230600" y="666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155465</xdr:rowOff>
    </xdr:from>
    <xdr:ext cx="405111" cy="259045"/>
    <xdr:sp macro="" textlink="">
      <xdr:nvSpPr>
        <xdr:cNvPr id="377" name="【一般廃棄物処理施設】&#10;有形固定資産減価償却率最大値テキスト"/>
        <xdr:cNvSpPr txBox="1"/>
      </xdr:nvSpPr>
      <xdr:spPr>
        <a:xfrm>
          <a:off x="164084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33</xdr:row>
      <xdr:rowOff>37338</xdr:rowOff>
    </xdr:from>
    <xdr:to>
      <xdr:col>23</xdr:col>
      <xdr:colOff>606425</xdr:colOff>
      <xdr:row>33</xdr:row>
      <xdr:rowOff>37338</xdr:rowOff>
    </xdr:to>
    <xdr:cxnSp macro="">
      <xdr:nvCxnSpPr>
        <xdr:cNvPr id="378" name="直線コネクタ 377"/>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163847</xdr:rowOff>
    </xdr:from>
    <xdr:ext cx="405111" cy="259045"/>
    <xdr:sp macro="" textlink="">
      <xdr:nvSpPr>
        <xdr:cNvPr id="379" name="【一般廃棄物処理施設】&#10;有形固定資産減価償却率平均値テキスト"/>
        <xdr:cNvSpPr txBox="1"/>
      </xdr:nvSpPr>
      <xdr:spPr>
        <a:xfrm>
          <a:off x="16408400" y="5993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13970</xdr:rowOff>
    </xdr:from>
    <xdr:to>
      <xdr:col>23</xdr:col>
      <xdr:colOff>568325</xdr:colOff>
      <xdr:row>35</xdr:row>
      <xdr:rowOff>115570</xdr:rowOff>
    </xdr:to>
    <xdr:sp macro="" textlink="">
      <xdr:nvSpPr>
        <xdr:cNvPr id="380" name="フローチャート : 判断 379"/>
        <xdr:cNvSpPr/>
      </xdr:nvSpPr>
      <xdr:spPr>
        <a:xfrm>
          <a:off x="16268700" y="60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141986</xdr:rowOff>
    </xdr:from>
    <xdr:to>
      <xdr:col>22</xdr:col>
      <xdr:colOff>415925</xdr:colOff>
      <xdr:row>40</xdr:row>
      <xdr:rowOff>72136</xdr:rowOff>
    </xdr:to>
    <xdr:sp macro="" textlink="">
      <xdr:nvSpPr>
        <xdr:cNvPr id="381" name="フローチャート : 判断 380"/>
        <xdr:cNvSpPr/>
      </xdr:nvSpPr>
      <xdr:spPr>
        <a:xfrm>
          <a:off x="15430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63263</xdr:rowOff>
    </xdr:from>
    <xdr:ext cx="405111" cy="259045"/>
    <xdr:sp macro="" textlink="">
      <xdr:nvSpPr>
        <xdr:cNvPr id="382" name="n_1aveValue【一般廃棄物処理施設】&#10;有形固定資産減価償却率"/>
        <xdr:cNvSpPr txBox="1"/>
      </xdr:nvSpPr>
      <xdr:spPr>
        <a:xfrm>
          <a:off x="15266043" y="69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89408</xdr:rowOff>
    </xdr:from>
    <xdr:to>
      <xdr:col>22</xdr:col>
      <xdr:colOff>415925</xdr:colOff>
      <xdr:row>35</xdr:row>
      <xdr:rowOff>19558</xdr:rowOff>
    </xdr:to>
    <xdr:sp macro="" textlink="">
      <xdr:nvSpPr>
        <xdr:cNvPr id="388" name="円/楕円 387"/>
        <xdr:cNvSpPr/>
      </xdr:nvSpPr>
      <xdr:spPr>
        <a:xfrm>
          <a:off x="15430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36085</xdr:rowOff>
    </xdr:from>
    <xdr:ext cx="405111" cy="259045"/>
    <xdr:sp macro="" textlink="">
      <xdr:nvSpPr>
        <xdr:cNvPr id="389" name="n_1mainValue【一般廃棄物処理施設】&#10;有形固定資産減価償却率"/>
        <xdr:cNvSpPr txBox="1"/>
      </xdr:nvSpPr>
      <xdr:spPr>
        <a:xfrm>
          <a:off x="15266043"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00" name="直線コネクタ 39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401" name="テキスト ボックス 40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2" name="直線コネクタ 40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3" name="テキスト ボックス 40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4" name="直線コネクタ 40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5" name="テキスト ボックス 40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6" name="直線コネクタ 40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7" name="テキスト ボックス 40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8" name="直線コネクタ 40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9" name="テキスト ボックス 40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0" name="直線コネクタ 40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1" name="テキスト ボックス 41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77724</xdr:rowOff>
    </xdr:from>
    <xdr:to>
      <xdr:col>32</xdr:col>
      <xdr:colOff>186689</xdr:colOff>
      <xdr:row>41</xdr:row>
      <xdr:rowOff>113691</xdr:rowOff>
    </xdr:to>
    <xdr:cxnSp macro="">
      <xdr:nvCxnSpPr>
        <xdr:cNvPr id="415" name="直線コネクタ 414"/>
        <xdr:cNvCxnSpPr/>
      </xdr:nvCxnSpPr>
      <xdr:spPr>
        <a:xfrm flipV="1">
          <a:off x="22160864" y="5564124"/>
          <a:ext cx="0" cy="15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117518</xdr:rowOff>
    </xdr:from>
    <xdr:ext cx="534377" cy="259045"/>
    <xdr:sp macro="" textlink="">
      <xdr:nvSpPr>
        <xdr:cNvPr id="416" name="【一般廃棄物処理施設】&#10;一人当たり有形固定資産（償却資産）額最小値テキスト"/>
        <xdr:cNvSpPr txBox="1"/>
      </xdr:nvSpPr>
      <xdr:spPr>
        <a:xfrm>
          <a:off x="22250400" y="71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113691</xdr:rowOff>
    </xdr:from>
    <xdr:to>
      <xdr:col>32</xdr:col>
      <xdr:colOff>276225</xdr:colOff>
      <xdr:row>41</xdr:row>
      <xdr:rowOff>113691</xdr:rowOff>
    </xdr:to>
    <xdr:cxnSp macro="">
      <xdr:nvCxnSpPr>
        <xdr:cNvPr id="417" name="直線コネクタ 416"/>
        <xdr:cNvCxnSpPr/>
      </xdr:nvCxnSpPr>
      <xdr:spPr>
        <a:xfrm>
          <a:off x="22072600" y="71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24401</xdr:rowOff>
    </xdr:from>
    <xdr:ext cx="599010" cy="259045"/>
    <xdr:sp macro="" textlink="">
      <xdr:nvSpPr>
        <xdr:cNvPr id="418" name="【一般廃棄物処理施設】&#10;一人当たり有形固定資産（償却資産）額最大値テキスト"/>
        <xdr:cNvSpPr txBox="1"/>
      </xdr:nvSpPr>
      <xdr:spPr>
        <a:xfrm>
          <a:off x="22250400" y="53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32</xdr:row>
      <xdr:rowOff>77724</xdr:rowOff>
    </xdr:from>
    <xdr:to>
      <xdr:col>32</xdr:col>
      <xdr:colOff>276225</xdr:colOff>
      <xdr:row>32</xdr:row>
      <xdr:rowOff>77724</xdr:rowOff>
    </xdr:to>
    <xdr:cxnSp macro="">
      <xdr:nvCxnSpPr>
        <xdr:cNvPr id="419" name="直線コネクタ 418"/>
        <xdr:cNvCxnSpPr/>
      </xdr:nvCxnSpPr>
      <xdr:spPr>
        <a:xfrm>
          <a:off x="22072600" y="556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148847</xdr:rowOff>
    </xdr:from>
    <xdr:ext cx="534377" cy="259045"/>
    <xdr:sp macro="" textlink="">
      <xdr:nvSpPr>
        <xdr:cNvPr id="420" name="【一般廃棄物処理施設】&#10;一人当たり有形固定資産（償却資産）額平均値テキスト"/>
        <xdr:cNvSpPr txBox="1"/>
      </xdr:nvSpPr>
      <xdr:spPr>
        <a:xfrm>
          <a:off x="22250400" y="6663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170420</xdr:rowOff>
    </xdr:from>
    <xdr:to>
      <xdr:col>32</xdr:col>
      <xdr:colOff>238125</xdr:colOff>
      <xdr:row>39</xdr:row>
      <xdr:rowOff>100570</xdr:rowOff>
    </xdr:to>
    <xdr:sp macro="" textlink="">
      <xdr:nvSpPr>
        <xdr:cNvPr id="421" name="フローチャート : 判断 420"/>
        <xdr:cNvSpPr/>
      </xdr:nvSpPr>
      <xdr:spPr>
        <a:xfrm>
          <a:off x="22110700" y="6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163605</xdr:rowOff>
    </xdr:from>
    <xdr:to>
      <xdr:col>31</xdr:col>
      <xdr:colOff>85725</xdr:colOff>
      <xdr:row>39</xdr:row>
      <xdr:rowOff>93755</xdr:rowOff>
    </xdr:to>
    <xdr:sp macro="" textlink="">
      <xdr:nvSpPr>
        <xdr:cNvPr id="422" name="フローチャート : 判断 421"/>
        <xdr:cNvSpPr/>
      </xdr:nvSpPr>
      <xdr:spPr>
        <a:xfrm>
          <a:off x="21272500" y="667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110282</xdr:rowOff>
    </xdr:from>
    <xdr:ext cx="534377" cy="259045"/>
    <xdr:sp macro="" textlink="">
      <xdr:nvSpPr>
        <xdr:cNvPr id="423" name="n_1aveValue【一般廃棄物処理施設】&#10;一人当たり有形固定資産（償却資産）額"/>
        <xdr:cNvSpPr txBox="1"/>
      </xdr:nvSpPr>
      <xdr:spPr>
        <a:xfrm>
          <a:off x="21043411" y="64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51,804</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65492</xdr:rowOff>
    </xdr:from>
    <xdr:to>
      <xdr:col>31</xdr:col>
      <xdr:colOff>85725</xdr:colOff>
      <xdr:row>40</xdr:row>
      <xdr:rowOff>167092</xdr:rowOff>
    </xdr:to>
    <xdr:sp macro="" textlink="">
      <xdr:nvSpPr>
        <xdr:cNvPr id="429" name="円/楕円 428"/>
        <xdr:cNvSpPr/>
      </xdr:nvSpPr>
      <xdr:spPr>
        <a:xfrm>
          <a:off x="21272500" y="69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158219</xdr:rowOff>
    </xdr:from>
    <xdr:ext cx="534377" cy="259045"/>
    <xdr:sp macro="" textlink="">
      <xdr:nvSpPr>
        <xdr:cNvPr id="430" name="n_1mainValue【一般廃棄物処理施設】&#10;一人当たり有形固定資産（償却資産）額"/>
        <xdr:cNvSpPr txBox="1"/>
      </xdr:nvSpPr>
      <xdr:spPr>
        <a:xfrm>
          <a:off x="21043411" y="701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41910</xdr:rowOff>
    </xdr:from>
    <xdr:to>
      <xdr:col>23</xdr:col>
      <xdr:colOff>516889</xdr:colOff>
      <xdr:row>63</xdr:row>
      <xdr:rowOff>125730</xdr:rowOff>
    </xdr:to>
    <xdr:cxnSp macro="">
      <xdr:nvCxnSpPr>
        <xdr:cNvPr id="455" name="直線コネクタ 454"/>
        <xdr:cNvCxnSpPr/>
      </xdr:nvCxnSpPr>
      <xdr:spPr>
        <a:xfrm flipV="1">
          <a:off x="16318864" y="94716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129557</xdr:rowOff>
    </xdr:from>
    <xdr:ext cx="405111" cy="259045"/>
    <xdr:sp macro="" textlink="">
      <xdr:nvSpPr>
        <xdr:cNvPr id="456" name="【保健センター・保健所】&#10;有形固定資産減価償却率最小値テキスト"/>
        <xdr:cNvSpPr txBox="1"/>
      </xdr:nvSpPr>
      <xdr:spPr>
        <a:xfrm>
          <a:off x="164084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63</xdr:row>
      <xdr:rowOff>125730</xdr:rowOff>
    </xdr:from>
    <xdr:to>
      <xdr:col>23</xdr:col>
      <xdr:colOff>606425</xdr:colOff>
      <xdr:row>63</xdr:row>
      <xdr:rowOff>125730</xdr:rowOff>
    </xdr:to>
    <xdr:cxnSp macro="">
      <xdr:nvCxnSpPr>
        <xdr:cNvPr id="457" name="直線コネクタ 45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160037</xdr:rowOff>
    </xdr:from>
    <xdr:ext cx="405111" cy="259045"/>
    <xdr:sp macro="" textlink="">
      <xdr:nvSpPr>
        <xdr:cNvPr id="458" name="【保健センター・保健所】&#10;有形固定資産減価償却率最大値テキスト"/>
        <xdr:cNvSpPr txBox="1"/>
      </xdr:nvSpPr>
      <xdr:spPr>
        <a:xfrm>
          <a:off x="164084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55</xdr:row>
      <xdr:rowOff>41910</xdr:rowOff>
    </xdr:from>
    <xdr:to>
      <xdr:col>23</xdr:col>
      <xdr:colOff>606425</xdr:colOff>
      <xdr:row>55</xdr:row>
      <xdr:rowOff>41910</xdr:rowOff>
    </xdr:to>
    <xdr:cxnSp macro="">
      <xdr:nvCxnSpPr>
        <xdr:cNvPr id="459" name="直線コネクタ 458"/>
        <xdr:cNvCxnSpPr/>
      </xdr:nvCxnSpPr>
      <xdr:spPr>
        <a:xfrm>
          <a:off x="16230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160037</xdr:rowOff>
    </xdr:from>
    <xdr:ext cx="405111" cy="259045"/>
    <xdr:sp macro="" textlink="">
      <xdr:nvSpPr>
        <xdr:cNvPr id="460" name="【保健センター・保健所】&#10;有形固定資産減価償却率平均値テキスト"/>
        <xdr:cNvSpPr txBox="1"/>
      </xdr:nvSpPr>
      <xdr:spPr>
        <a:xfrm>
          <a:off x="164084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461" name="フローチャート : 判断 460"/>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82550</xdr:rowOff>
    </xdr:from>
    <xdr:to>
      <xdr:col>22</xdr:col>
      <xdr:colOff>415925</xdr:colOff>
      <xdr:row>61</xdr:row>
      <xdr:rowOff>12700</xdr:rowOff>
    </xdr:to>
    <xdr:sp macro="" textlink="">
      <xdr:nvSpPr>
        <xdr:cNvPr id="462" name="フローチャート : 判断 461"/>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29227</xdr:rowOff>
    </xdr:from>
    <xdr:ext cx="405111" cy="259045"/>
    <xdr:sp macro="" textlink="">
      <xdr:nvSpPr>
        <xdr:cNvPr id="463" name="n_1aveValue【保健センター・保健所】&#10;有形固定資産減価償却率"/>
        <xdr:cNvSpPr txBox="1"/>
      </xdr:nvSpPr>
      <xdr:spPr>
        <a:xfrm>
          <a:off x="15266043"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101600</xdr:rowOff>
    </xdr:from>
    <xdr:to>
      <xdr:col>22</xdr:col>
      <xdr:colOff>415925</xdr:colOff>
      <xdr:row>61</xdr:row>
      <xdr:rowOff>31750</xdr:rowOff>
    </xdr:to>
    <xdr:sp macro="" textlink="">
      <xdr:nvSpPr>
        <xdr:cNvPr id="469" name="円/楕円 468"/>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22877</xdr:rowOff>
    </xdr:from>
    <xdr:ext cx="405111" cy="259045"/>
    <xdr:sp macro="" textlink="">
      <xdr:nvSpPr>
        <xdr:cNvPr id="470" name="n_1mainValue【保健センター・保健所】&#10;有形固定資産減価償却率"/>
        <xdr:cNvSpPr txBox="1"/>
      </xdr:nvSpPr>
      <xdr:spPr>
        <a:xfrm>
          <a:off x="15266043"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34290</xdr:rowOff>
    </xdr:from>
    <xdr:to>
      <xdr:col>32</xdr:col>
      <xdr:colOff>186689</xdr:colOff>
      <xdr:row>63</xdr:row>
      <xdr:rowOff>34290</xdr:rowOff>
    </xdr:to>
    <xdr:cxnSp macro="">
      <xdr:nvCxnSpPr>
        <xdr:cNvPr id="492" name="直線コネクタ 491"/>
        <xdr:cNvCxnSpPr/>
      </xdr:nvCxnSpPr>
      <xdr:spPr>
        <a:xfrm flipV="1">
          <a:off x="22160864" y="1014984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38117</xdr:rowOff>
    </xdr:from>
    <xdr:ext cx="469744" cy="259045"/>
    <xdr:sp macro="" textlink="">
      <xdr:nvSpPr>
        <xdr:cNvPr id="493" name="【保健センター・保健所】&#10;一人当たり面積最小値テキスト"/>
        <xdr:cNvSpPr txBox="1"/>
      </xdr:nvSpPr>
      <xdr:spPr>
        <a:xfrm>
          <a:off x="22250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34290</xdr:rowOff>
    </xdr:from>
    <xdr:to>
      <xdr:col>32</xdr:col>
      <xdr:colOff>276225</xdr:colOff>
      <xdr:row>63</xdr:row>
      <xdr:rowOff>34290</xdr:rowOff>
    </xdr:to>
    <xdr:cxnSp macro="">
      <xdr:nvCxnSpPr>
        <xdr:cNvPr id="494" name="直線コネクタ 493"/>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152417</xdr:rowOff>
    </xdr:from>
    <xdr:ext cx="469744" cy="259045"/>
    <xdr:sp macro="" textlink="">
      <xdr:nvSpPr>
        <xdr:cNvPr id="495" name="【保健センター・保健所】&#10;一人当たり面積最大値テキスト"/>
        <xdr:cNvSpPr txBox="1"/>
      </xdr:nvSpPr>
      <xdr:spPr>
        <a:xfrm>
          <a:off x="22250400" y="992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59</xdr:row>
      <xdr:rowOff>34290</xdr:rowOff>
    </xdr:from>
    <xdr:to>
      <xdr:col>32</xdr:col>
      <xdr:colOff>276225</xdr:colOff>
      <xdr:row>59</xdr:row>
      <xdr:rowOff>34290</xdr:rowOff>
    </xdr:to>
    <xdr:cxnSp macro="">
      <xdr:nvCxnSpPr>
        <xdr:cNvPr id="496" name="直線コネクタ 495"/>
        <xdr:cNvCxnSpPr/>
      </xdr:nvCxnSpPr>
      <xdr:spPr>
        <a:xfrm>
          <a:off x="22072600" y="1014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156227</xdr:rowOff>
    </xdr:from>
    <xdr:ext cx="469744" cy="259045"/>
    <xdr:sp macro="" textlink="">
      <xdr:nvSpPr>
        <xdr:cNvPr id="497" name="【保健センター・保健所】&#10;一人当たり面積平均値テキスト"/>
        <xdr:cNvSpPr txBox="1"/>
      </xdr:nvSpPr>
      <xdr:spPr>
        <a:xfrm>
          <a:off x="222504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98" name="フローチャート : 判断 4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97790</xdr:rowOff>
    </xdr:from>
    <xdr:to>
      <xdr:col>31</xdr:col>
      <xdr:colOff>85725</xdr:colOff>
      <xdr:row>62</xdr:row>
      <xdr:rowOff>27940</xdr:rowOff>
    </xdr:to>
    <xdr:sp macro="" textlink="">
      <xdr:nvSpPr>
        <xdr:cNvPr id="499" name="フローチャート : 判断 498"/>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19067</xdr:rowOff>
    </xdr:from>
    <xdr:ext cx="469744" cy="259045"/>
    <xdr:sp macro="" textlink="">
      <xdr:nvSpPr>
        <xdr:cNvPr id="500"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40640</xdr:rowOff>
    </xdr:from>
    <xdr:to>
      <xdr:col>31</xdr:col>
      <xdr:colOff>85725</xdr:colOff>
      <xdr:row>56</xdr:row>
      <xdr:rowOff>142240</xdr:rowOff>
    </xdr:to>
    <xdr:sp macro="" textlink="">
      <xdr:nvSpPr>
        <xdr:cNvPr id="506" name="円/楕円 505"/>
        <xdr:cNvSpPr/>
      </xdr:nvSpPr>
      <xdr:spPr>
        <a:xfrm>
          <a:off x="2127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158767</xdr:rowOff>
    </xdr:from>
    <xdr:ext cx="469744" cy="259045"/>
    <xdr:sp macro="" textlink="">
      <xdr:nvSpPr>
        <xdr:cNvPr id="507" name="n_1mainValue【保健センター・保健所】&#10;一人当たり面積"/>
        <xdr:cNvSpPr txBox="1"/>
      </xdr:nvSpPr>
      <xdr:spPr>
        <a:xfrm>
          <a:off x="21075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8" name="テキスト ボックス 51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19" name="直線コネクタ 518"/>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20" name="テキスト ボックス 519"/>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21" name="直線コネクタ 520"/>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22" name="テキスト ボックス 521"/>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23" name="直線コネクタ 522"/>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24" name="テキスト ボックス 523"/>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5" name="直線コネクタ 5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6" name="テキスト ボックス 5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27" name="直線コネクタ 526"/>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28" name="テキスト ボックス 527"/>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29" name="直線コネクタ 528"/>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30" name="テキスト ボックス 529"/>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31" name="直線コネクタ 530"/>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32" name="テキスト ボックス 531"/>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4" name="テキスト ボックス 53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36" name="直線コネクタ 535"/>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37"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38" name="直線コネクタ 537"/>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39"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40" name="直線コネクタ 539"/>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541"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42" name="フローチャート : 判断 541"/>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124461</xdr:rowOff>
    </xdr:from>
    <xdr:to>
      <xdr:col>22</xdr:col>
      <xdr:colOff>415925</xdr:colOff>
      <xdr:row>79</xdr:row>
      <xdr:rowOff>54611</xdr:rowOff>
    </xdr:to>
    <xdr:sp macro="" textlink="">
      <xdr:nvSpPr>
        <xdr:cNvPr id="543" name="フローチャート : 判断 542"/>
        <xdr:cNvSpPr/>
      </xdr:nvSpPr>
      <xdr:spPr>
        <a:xfrm>
          <a:off x="15430500" y="134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71138</xdr:rowOff>
    </xdr:from>
    <xdr:ext cx="405111" cy="259045"/>
    <xdr:sp macro="" textlink="">
      <xdr:nvSpPr>
        <xdr:cNvPr id="544" name="n_1aveValue【消防施設】&#10;有形固定資産減価償却率"/>
        <xdr:cNvSpPr txBox="1"/>
      </xdr:nvSpPr>
      <xdr:spPr>
        <a:xfrm>
          <a:off x="15266043"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110173</xdr:rowOff>
    </xdr:from>
    <xdr:to>
      <xdr:col>22</xdr:col>
      <xdr:colOff>415925</xdr:colOff>
      <xdr:row>83</xdr:row>
      <xdr:rowOff>40323</xdr:rowOff>
    </xdr:to>
    <xdr:sp macro="" textlink="">
      <xdr:nvSpPr>
        <xdr:cNvPr id="550" name="円/楕円 549"/>
        <xdr:cNvSpPr/>
      </xdr:nvSpPr>
      <xdr:spPr>
        <a:xfrm>
          <a:off x="15430500" y="1416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31450</xdr:rowOff>
    </xdr:from>
    <xdr:ext cx="405111" cy="259045"/>
    <xdr:sp macro="" textlink="">
      <xdr:nvSpPr>
        <xdr:cNvPr id="551" name="n_1mainValue【消防施設】&#10;有形固定資産減価償却率"/>
        <xdr:cNvSpPr txBox="1"/>
      </xdr:nvSpPr>
      <xdr:spPr>
        <a:xfrm>
          <a:off x="15266043" y="1426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2" name="直線コネクタ 56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3" name="テキスト ボックス 56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4" name="直線コネクタ 56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5" name="テキスト ボックス 56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6" name="直線コネクタ 5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7" name="テキスト ボックス 5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8" name="直線コネクタ 56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9" name="テキスト ボックス 56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0" name="直線コネクタ 56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1" name="テキスト ボックス 57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75" name="直線コネクタ 574"/>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76"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77" name="直線コネクタ 576"/>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78"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79" name="直線コネクタ 578"/>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80"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81" name="フローチャート : 判断 580"/>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120650</xdr:rowOff>
    </xdr:from>
    <xdr:to>
      <xdr:col>31</xdr:col>
      <xdr:colOff>85725</xdr:colOff>
      <xdr:row>84</xdr:row>
      <xdr:rowOff>50800</xdr:rowOff>
    </xdr:to>
    <xdr:sp macro="" textlink="">
      <xdr:nvSpPr>
        <xdr:cNvPr id="582" name="フローチャート : 判断 581"/>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67327</xdr:rowOff>
    </xdr:from>
    <xdr:ext cx="469744" cy="259045"/>
    <xdr:sp macro="" textlink="">
      <xdr:nvSpPr>
        <xdr:cNvPr id="583" name="n_1ave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146050</xdr:rowOff>
    </xdr:from>
    <xdr:to>
      <xdr:col>31</xdr:col>
      <xdr:colOff>85725</xdr:colOff>
      <xdr:row>86</xdr:row>
      <xdr:rowOff>76200</xdr:rowOff>
    </xdr:to>
    <xdr:sp macro="" textlink="">
      <xdr:nvSpPr>
        <xdr:cNvPr id="589" name="円/楕円 588"/>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67327</xdr:rowOff>
    </xdr:from>
    <xdr:ext cx="469744" cy="259045"/>
    <xdr:sp macro="" textlink="">
      <xdr:nvSpPr>
        <xdr:cNvPr id="590" name="n_1mainValue【消防施設】&#10;一人当たり面積"/>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616" name="直線コネクタ 615"/>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617"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618" name="直線コネクタ 617"/>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619"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620" name="直線コネクタ 619"/>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621"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622" name="フローチャート : 判断 621"/>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66221</xdr:rowOff>
    </xdr:from>
    <xdr:to>
      <xdr:col>22</xdr:col>
      <xdr:colOff>415925</xdr:colOff>
      <xdr:row>105</xdr:row>
      <xdr:rowOff>167821</xdr:rowOff>
    </xdr:to>
    <xdr:sp macro="" textlink="">
      <xdr:nvSpPr>
        <xdr:cNvPr id="623" name="フローチャート : 判断 622"/>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158948</xdr:rowOff>
    </xdr:from>
    <xdr:ext cx="405111" cy="259045"/>
    <xdr:sp macro="" textlink="">
      <xdr:nvSpPr>
        <xdr:cNvPr id="624" name="n_1aveValue【庁舎】&#10;有形固定資産減価償却率"/>
        <xdr:cNvSpPr txBox="1"/>
      </xdr:nvSpPr>
      <xdr:spPr>
        <a:xfrm>
          <a:off x="15266043"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121738</xdr:rowOff>
    </xdr:from>
    <xdr:to>
      <xdr:col>22</xdr:col>
      <xdr:colOff>415925</xdr:colOff>
      <xdr:row>102</xdr:row>
      <xdr:rowOff>51888</xdr:rowOff>
    </xdr:to>
    <xdr:sp macro="" textlink="">
      <xdr:nvSpPr>
        <xdr:cNvPr id="630" name="円/楕円 629"/>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68415</xdr:rowOff>
    </xdr:from>
    <xdr:ext cx="405111" cy="259045"/>
    <xdr:sp macro="" textlink="">
      <xdr:nvSpPr>
        <xdr:cNvPr id="631" name="n_1mainValue【庁舎】&#10;有形固定資産減価償却率"/>
        <xdr:cNvSpPr txBox="1"/>
      </xdr:nvSpPr>
      <xdr:spPr>
        <a:xfrm>
          <a:off x="15266043"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2" name="テキスト ボックス 6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69850</xdr:rowOff>
    </xdr:from>
    <xdr:to>
      <xdr:col>32</xdr:col>
      <xdr:colOff>186689</xdr:colOff>
      <xdr:row>106</xdr:row>
      <xdr:rowOff>114300</xdr:rowOff>
    </xdr:to>
    <xdr:cxnSp macro="">
      <xdr:nvCxnSpPr>
        <xdr:cNvPr id="656" name="直線コネクタ 655"/>
        <xdr:cNvCxnSpPr/>
      </xdr:nvCxnSpPr>
      <xdr:spPr>
        <a:xfrm flipV="1">
          <a:off x="22160864" y="17386300"/>
          <a:ext cx="0" cy="901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118127</xdr:rowOff>
    </xdr:from>
    <xdr:ext cx="469744" cy="259045"/>
    <xdr:sp macro="" textlink="">
      <xdr:nvSpPr>
        <xdr:cNvPr id="657" name="【庁舎】&#10;一人当たり面積最小値テキスト"/>
        <xdr:cNvSpPr txBox="1"/>
      </xdr:nvSpPr>
      <xdr:spPr>
        <a:xfrm>
          <a:off x="222504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106</xdr:row>
      <xdr:rowOff>114300</xdr:rowOff>
    </xdr:from>
    <xdr:to>
      <xdr:col>32</xdr:col>
      <xdr:colOff>276225</xdr:colOff>
      <xdr:row>106</xdr:row>
      <xdr:rowOff>114300</xdr:rowOff>
    </xdr:to>
    <xdr:cxnSp macro="">
      <xdr:nvCxnSpPr>
        <xdr:cNvPr id="658" name="直線コネクタ 657"/>
        <xdr:cNvCxnSpPr/>
      </xdr:nvCxnSpPr>
      <xdr:spPr>
        <a:xfrm>
          <a:off x="22072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16527</xdr:rowOff>
    </xdr:from>
    <xdr:ext cx="469744" cy="259045"/>
    <xdr:sp macro="" textlink="">
      <xdr:nvSpPr>
        <xdr:cNvPr id="659" name="【庁舎】&#10;一人当たり面積最大値テキスト"/>
        <xdr:cNvSpPr txBox="1"/>
      </xdr:nvSpPr>
      <xdr:spPr>
        <a:xfrm>
          <a:off x="22250400"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101</xdr:row>
      <xdr:rowOff>69850</xdr:rowOff>
    </xdr:from>
    <xdr:to>
      <xdr:col>32</xdr:col>
      <xdr:colOff>276225</xdr:colOff>
      <xdr:row>101</xdr:row>
      <xdr:rowOff>69850</xdr:rowOff>
    </xdr:to>
    <xdr:cxnSp macro="">
      <xdr:nvCxnSpPr>
        <xdr:cNvPr id="660" name="直線コネクタ 659"/>
        <xdr:cNvCxnSpPr/>
      </xdr:nvCxnSpPr>
      <xdr:spPr>
        <a:xfrm>
          <a:off x="22072600" y="1738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92727</xdr:rowOff>
    </xdr:from>
    <xdr:ext cx="469744" cy="259045"/>
    <xdr:sp macro="" textlink="">
      <xdr:nvSpPr>
        <xdr:cNvPr id="661" name="【庁舎】&#10;一人当たり面積平均値テキスト"/>
        <xdr:cNvSpPr txBox="1"/>
      </xdr:nvSpPr>
      <xdr:spPr>
        <a:xfrm>
          <a:off x="22250400" y="17580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114300</xdr:rowOff>
    </xdr:from>
    <xdr:to>
      <xdr:col>32</xdr:col>
      <xdr:colOff>238125</xdr:colOff>
      <xdr:row>103</xdr:row>
      <xdr:rowOff>44450</xdr:rowOff>
    </xdr:to>
    <xdr:sp macro="" textlink="">
      <xdr:nvSpPr>
        <xdr:cNvPr id="662" name="フローチャート : 判断 661"/>
        <xdr:cNvSpPr/>
      </xdr:nvSpPr>
      <xdr:spPr>
        <a:xfrm>
          <a:off x="22110700" y="176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100</xdr:row>
      <xdr:rowOff>88900</xdr:rowOff>
    </xdr:from>
    <xdr:to>
      <xdr:col>31</xdr:col>
      <xdr:colOff>85725</xdr:colOff>
      <xdr:row>101</xdr:row>
      <xdr:rowOff>19050</xdr:rowOff>
    </xdr:to>
    <xdr:sp macro="" textlink="">
      <xdr:nvSpPr>
        <xdr:cNvPr id="663" name="フローチャート : 判断 662"/>
        <xdr:cNvSpPr/>
      </xdr:nvSpPr>
      <xdr:spPr>
        <a:xfrm>
          <a:off x="21272500" y="1723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35577</xdr:rowOff>
    </xdr:from>
    <xdr:ext cx="469744" cy="259045"/>
    <xdr:sp macro="" textlink="">
      <xdr:nvSpPr>
        <xdr:cNvPr id="664" name="n_1aveValue【庁舎】&#10;一人当たり面積"/>
        <xdr:cNvSpPr txBox="1"/>
      </xdr:nvSpPr>
      <xdr:spPr>
        <a:xfrm>
          <a:off x="21075727"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12700</xdr:rowOff>
    </xdr:from>
    <xdr:to>
      <xdr:col>31</xdr:col>
      <xdr:colOff>85725</xdr:colOff>
      <xdr:row>108</xdr:row>
      <xdr:rowOff>114300</xdr:rowOff>
    </xdr:to>
    <xdr:sp macro="" textlink="">
      <xdr:nvSpPr>
        <xdr:cNvPr id="670" name="円/楕円 669"/>
        <xdr:cNvSpPr/>
      </xdr:nvSpPr>
      <xdr:spPr>
        <a:xfrm>
          <a:off x="21272500" y="18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105427</xdr:rowOff>
    </xdr:from>
    <xdr:ext cx="469744" cy="259045"/>
    <xdr:sp macro="" textlink="">
      <xdr:nvSpPr>
        <xdr:cNvPr id="671" name="n_1mainValue【庁舎】&#10;一人当たり面積"/>
        <xdr:cNvSpPr txBox="1"/>
      </xdr:nvSpPr>
      <xdr:spPr>
        <a:xfrm>
          <a:off x="21075727" y="186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年度の有形固定資産減価償却率を施設類型別で類似団体平均と比較すると、消防施設が低く、一般廃棄物処理施設と庁舎が高くなっている。</a:t>
          </a:r>
          <a:endParaRPr lang="ja-JP" altLang="ja-JP" sz="1300">
            <a:effectLst/>
          </a:endParaRPr>
        </a:p>
        <a:p>
          <a:r>
            <a:rPr lang="ja-JP" altLang="ja-JP" sz="1300">
              <a:solidFill>
                <a:schemeClr val="dk1"/>
              </a:solidFill>
              <a:effectLst/>
              <a:latin typeface="+mn-lt"/>
              <a:ea typeface="+mn-ea"/>
              <a:cs typeface="+mn-cs"/>
            </a:rPr>
            <a:t>消防施設については、常備消防を東京都に委託していることなどから、大規模施設は保有していない。尚、対象となる既存の消火栓、防火水槽及び消防団詰所器具置場等については耐用年数等を鑑み、計画的な更新を行うとともに地域の実情を踏まえた新規整備の検討を進めている。</a:t>
          </a:r>
          <a:endParaRPr lang="ja-JP" altLang="ja-JP" sz="1300">
            <a:effectLst/>
          </a:endParaRPr>
        </a:p>
        <a:p>
          <a:r>
            <a:rPr lang="ja-JP" altLang="ja-JP" sz="1300">
              <a:solidFill>
                <a:schemeClr val="dk1"/>
              </a:solidFill>
              <a:effectLst/>
              <a:latin typeface="+mn-lt"/>
              <a:ea typeface="+mn-ea"/>
              <a:cs typeface="+mn-cs"/>
            </a:rPr>
            <a:t>一般廃棄物処理施設について、市クリーンセンター可燃ごみ処理施設は稼働から</a:t>
          </a:r>
          <a:r>
            <a:rPr lang="en-US" altLang="ja-JP" sz="1300">
              <a:solidFill>
                <a:schemeClr val="dk1"/>
              </a:solidFill>
              <a:effectLst/>
              <a:latin typeface="+mn-lt"/>
              <a:ea typeface="+mn-ea"/>
              <a:cs typeface="+mn-cs"/>
            </a:rPr>
            <a:t>30</a:t>
          </a:r>
          <a:r>
            <a:rPr lang="ja-JP" altLang="ja-JP" sz="1300">
              <a:solidFill>
                <a:schemeClr val="dk1"/>
              </a:solidFill>
              <a:effectLst/>
              <a:latin typeface="+mn-lt"/>
              <a:ea typeface="+mn-ea"/>
              <a:cs typeface="+mn-cs"/>
            </a:rPr>
            <a:t>年近くが経過し、特に老朽化が進んでいる。このため、平成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年に当市含む</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市で一部事務組合を設立し、可燃ごみを共同処理するための施設建設を進めている。</a:t>
          </a:r>
          <a:endParaRPr lang="ja-JP" altLang="ja-JP" sz="1300">
            <a:effectLst/>
          </a:endParaRPr>
        </a:p>
        <a:p>
          <a:r>
            <a:rPr lang="ja-JP" altLang="ja-JP" sz="1300">
              <a:solidFill>
                <a:schemeClr val="dk1"/>
              </a:solidFill>
              <a:effectLst/>
              <a:latin typeface="+mn-lt"/>
              <a:ea typeface="+mn-ea"/>
              <a:cs typeface="+mn-cs"/>
            </a:rPr>
            <a:t>また、庁舎について、市役所本庁舎は建設から</a:t>
          </a:r>
          <a:r>
            <a:rPr lang="en-US" altLang="ja-JP" sz="1300">
              <a:solidFill>
                <a:schemeClr val="dk1"/>
              </a:solidFill>
              <a:effectLst/>
              <a:latin typeface="+mn-lt"/>
              <a:ea typeface="+mn-ea"/>
              <a:cs typeface="+mn-cs"/>
            </a:rPr>
            <a:t>40</a:t>
          </a:r>
          <a:r>
            <a:rPr lang="ja-JP" altLang="ja-JP" sz="1300">
              <a:solidFill>
                <a:schemeClr val="dk1"/>
              </a:solidFill>
              <a:effectLst/>
              <a:latin typeface="+mn-lt"/>
              <a:ea typeface="+mn-ea"/>
              <a:cs typeface="+mn-cs"/>
            </a:rPr>
            <a:t>年以上が経過し、耐震性にも課題がある。このため、平成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年度から免震改修工事、平成</a:t>
          </a:r>
          <a:r>
            <a:rPr lang="en-US" altLang="ja-JP" sz="1300">
              <a:solidFill>
                <a:schemeClr val="dk1"/>
              </a:solidFill>
              <a:effectLst/>
              <a:latin typeface="+mn-lt"/>
              <a:ea typeface="+mn-ea"/>
              <a:cs typeface="+mn-cs"/>
            </a:rPr>
            <a:t>30</a:t>
          </a:r>
          <a:r>
            <a:rPr lang="ja-JP" altLang="ja-JP" sz="1300">
              <a:solidFill>
                <a:schemeClr val="dk1"/>
              </a:solidFill>
              <a:effectLst/>
              <a:latin typeface="+mn-lt"/>
              <a:ea typeface="+mn-ea"/>
              <a:cs typeface="+mn-cs"/>
            </a:rPr>
            <a:t>年度から長寿命化・機能向上のための改修工事を進めていく。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183,589
180,784
27.55
68,796,815
66,281,575
2,304,870
34,485,847
34,426,017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j-ea"/>
              <a:ea typeface="+mj-ea"/>
            </a:rPr>
            <a:t>　財政力指数は、</a:t>
          </a:r>
          <a:r>
            <a:rPr kumimoji="1" lang="en-US" altLang="ja-JP" sz="1300">
              <a:latin typeface="+mj-ea"/>
              <a:ea typeface="+mj-ea"/>
            </a:rPr>
            <a:t>3</a:t>
          </a:r>
          <a:r>
            <a:rPr kumimoji="1" lang="ja-JP" altLang="en-US" sz="1300">
              <a:latin typeface="+mj-ea"/>
              <a:ea typeface="+mj-ea"/>
            </a:rPr>
            <a:t>カ年平均の前年度比で</a:t>
          </a:r>
          <a:r>
            <a:rPr kumimoji="1" lang="en-US" altLang="ja-JP" sz="1300">
              <a:latin typeface="+mj-ea"/>
              <a:ea typeface="+mj-ea"/>
            </a:rPr>
            <a:t>0.01</a:t>
          </a:r>
          <a:r>
            <a:rPr kumimoji="1" lang="ja-JP" altLang="en-US" sz="1300">
              <a:latin typeface="+mj-ea"/>
              <a:ea typeface="+mj-ea"/>
            </a:rPr>
            <a:t>ポイント改善した。測定単位である人口が</a:t>
          </a:r>
          <a:r>
            <a:rPr kumimoji="1" lang="en-US" altLang="ja-JP" sz="1300">
              <a:latin typeface="+mj-ea"/>
              <a:ea typeface="+mj-ea"/>
            </a:rPr>
            <a:t>27</a:t>
          </a:r>
          <a:r>
            <a:rPr kumimoji="1" lang="ja-JP" altLang="en-US" sz="1300">
              <a:latin typeface="+mj-ea"/>
              <a:ea typeface="+mj-ea"/>
            </a:rPr>
            <a:t>年度国勢調査の結果を受け、基準財政需要額は増加したものの、</a:t>
          </a:r>
          <a:r>
            <a:rPr kumimoji="1" lang="ja-JP" altLang="ja-JP" sz="1300">
              <a:solidFill>
                <a:schemeClr val="dk1"/>
              </a:solidFill>
              <a:effectLst/>
              <a:latin typeface="+mj-ea"/>
              <a:ea typeface="+mj-ea"/>
              <a:cs typeface="+mn-cs"/>
            </a:rPr>
            <a:t>法人税割以外</a:t>
          </a:r>
          <a:r>
            <a:rPr kumimoji="1" lang="ja-JP" altLang="en-US" sz="1300">
              <a:solidFill>
                <a:schemeClr val="dk1"/>
              </a:solidFill>
              <a:effectLst/>
              <a:latin typeface="+mj-ea"/>
              <a:ea typeface="+mj-ea"/>
              <a:cs typeface="+mn-cs"/>
            </a:rPr>
            <a:t>が</a:t>
          </a:r>
          <a:r>
            <a:rPr kumimoji="1" lang="ja-JP" altLang="ja-JP" sz="1300">
              <a:solidFill>
                <a:schemeClr val="dk1"/>
              </a:solidFill>
              <a:effectLst/>
              <a:latin typeface="+mj-ea"/>
              <a:ea typeface="+mj-ea"/>
              <a:cs typeface="+mn-cs"/>
            </a:rPr>
            <a:t>概ね堅調な伸び</a:t>
          </a:r>
          <a:r>
            <a:rPr kumimoji="1" lang="ja-JP" altLang="en-US" sz="1300">
              <a:solidFill>
                <a:schemeClr val="dk1"/>
              </a:solidFill>
              <a:effectLst/>
              <a:latin typeface="+mj-ea"/>
              <a:ea typeface="+mj-ea"/>
              <a:cs typeface="+mn-cs"/>
            </a:rPr>
            <a:t>となったことに伴い</a:t>
          </a:r>
          <a:r>
            <a:rPr kumimoji="1" lang="ja-JP" altLang="en-US" sz="1300">
              <a:latin typeface="+mj-ea"/>
              <a:ea typeface="+mj-ea"/>
            </a:rPr>
            <a:t>基準財政収入額も増加したことによる。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33161</xdr:rowOff>
    </xdr:from>
    <xdr:to>
      <xdr:col>7</xdr:col>
      <xdr:colOff>152400</xdr:colOff>
      <xdr:row>40</xdr:row>
      <xdr:rowOff>46567</xdr:rowOff>
    </xdr:to>
    <xdr:cxnSp macro="">
      <xdr:nvCxnSpPr>
        <xdr:cNvPr id="68" name="直線コネクタ 67"/>
        <xdr:cNvCxnSpPr/>
      </xdr:nvCxnSpPr>
      <xdr:spPr>
        <a:xfrm flipV="1">
          <a:off x="4114800" y="68911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59972</xdr:rowOff>
    </xdr:to>
    <xdr:cxnSp macro="">
      <xdr:nvCxnSpPr>
        <xdr:cNvPr id="71" name="直線コネクタ 70"/>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59972</xdr:rowOff>
    </xdr:to>
    <xdr:cxnSp macro="">
      <xdr:nvCxnSpPr>
        <xdr:cNvPr id="74" name="直線コネクタ 73"/>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59972</xdr:rowOff>
    </xdr:from>
    <xdr:to>
      <xdr:col>3</xdr:col>
      <xdr:colOff>279400</xdr:colOff>
      <xdr:row>40</xdr:row>
      <xdr:rowOff>73378</xdr:rowOff>
    </xdr:to>
    <xdr:cxnSp macro="">
      <xdr:nvCxnSpPr>
        <xdr:cNvPr id="77" name="直線コネクタ 76"/>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153811</xdr:rowOff>
    </xdr:from>
    <xdr:to>
      <xdr:col>7</xdr:col>
      <xdr:colOff>203200</xdr:colOff>
      <xdr:row>40</xdr:row>
      <xdr:rowOff>83961</xdr:rowOff>
    </xdr:to>
    <xdr:sp macro="" textlink="">
      <xdr:nvSpPr>
        <xdr:cNvPr id="87" name="円/楕円 86"/>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170338</xdr:rowOff>
    </xdr:from>
    <xdr:ext cx="762000" cy="259045"/>
    <xdr:sp macro="" textlink="">
      <xdr:nvSpPr>
        <xdr:cNvPr id="88"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9172</xdr:rowOff>
    </xdr:from>
    <xdr:to>
      <xdr:col>4</xdr:col>
      <xdr:colOff>533400</xdr:colOff>
      <xdr:row>40</xdr:row>
      <xdr:rowOff>110772</xdr:rowOff>
    </xdr:to>
    <xdr:sp macro="" textlink="">
      <xdr:nvSpPr>
        <xdr:cNvPr id="91" name="円/楕円 90"/>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120949</xdr:rowOff>
    </xdr:from>
    <xdr:ext cx="762000" cy="259045"/>
    <xdr:sp macro="" textlink="">
      <xdr:nvSpPr>
        <xdr:cNvPr id="92" name="テキスト ボックス 91"/>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9172</xdr:rowOff>
    </xdr:from>
    <xdr:to>
      <xdr:col>3</xdr:col>
      <xdr:colOff>330200</xdr:colOff>
      <xdr:row>40</xdr:row>
      <xdr:rowOff>110772</xdr:rowOff>
    </xdr:to>
    <xdr:sp macro="" textlink="">
      <xdr:nvSpPr>
        <xdr:cNvPr id="93" name="円/楕円 92"/>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120949</xdr:rowOff>
    </xdr:from>
    <xdr:ext cx="762000" cy="259045"/>
    <xdr:sp macro="" textlink="">
      <xdr:nvSpPr>
        <xdr:cNvPr id="94" name="テキスト ボックス 93"/>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22578</xdr:rowOff>
    </xdr:from>
    <xdr:to>
      <xdr:col>2</xdr:col>
      <xdr:colOff>127000</xdr:colOff>
      <xdr:row>40</xdr:row>
      <xdr:rowOff>124178</xdr:rowOff>
    </xdr:to>
    <xdr:sp macro="" textlink="">
      <xdr:nvSpPr>
        <xdr:cNvPr id="95" name="円/楕円 94"/>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134355</xdr:rowOff>
    </xdr:from>
    <xdr:ext cx="762000" cy="259045"/>
    <xdr:sp macro="" textlink="">
      <xdr:nvSpPr>
        <xdr:cNvPr id="96" name="テキスト ボックス 95"/>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経常収支比率は前年度比</a:t>
          </a:r>
          <a:r>
            <a:rPr lang="en-US" altLang="ja-JP" sz="1300" b="0" i="0" baseline="0">
              <a:solidFill>
                <a:schemeClr val="dk1"/>
              </a:solidFill>
              <a:effectLst/>
              <a:latin typeface="+mj-ea"/>
              <a:ea typeface="+mj-ea"/>
              <a:cs typeface="+mn-cs"/>
            </a:rPr>
            <a:t>2.1</a:t>
          </a:r>
          <a:r>
            <a:rPr lang="ja-JP" altLang="ja-JP" sz="1300" b="0" i="0" baseline="0">
              <a:solidFill>
                <a:schemeClr val="dk1"/>
              </a:solidFill>
              <a:effectLst/>
              <a:latin typeface="+mj-ea"/>
              <a:ea typeface="+mj-ea"/>
              <a:cs typeface="+mn-cs"/>
            </a:rPr>
            <a:t>％の悪化となった。</a:t>
          </a:r>
          <a:endParaRPr lang="ja-JP" altLang="ja-JP" sz="1300">
            <a:effectLst/>
            <a:latin typeface="+mj-ea"/>
            <a:ea typeface="+mj-ea"/>
          </a:endParaRPr>
        </a:p>
        <a:p>
          <a:pPr rtl="0"/>
          <a:r>
            <a:rPr lang="ja-JP" altLang="en-US"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歳出面（分子）では、</a:t>
          </a:r>
          <a:r>
            <a:rPr lang="en-US" altLang="ja-JP" sz="1300" b="0" i="0" baseline="0">
              <a:solidFill>
                <a:schemeClr val="dk1"/>
              </a:solidFill>
              <a:effectLst/>
              <a:latin typeface="+mj-ea"/>
              <a:ea typeface="+mj-ea"/>
              <a:cs typeface="+mn-cs"/>
            </a:rPr>
            <a:t>28</a:t>
          </a:r>
          <a:r>
            <a:rPr lang="ja-JP" altLang="en-US" sz="1300" b="0" i="0" baseline="0">
              <a:solidFill>
                <a:schemeClr val="dk1"/>
              </a:solidFill>
              <a:effectLst/>
              <a:latin typeface="+mj-ea"/>
              <a:ea typeface="+mj-ea"/>
              <a:cs typeface="+mn-cs"/>
            </a:rPr>
            <a:t>年度</a:t>
          </a:r>
          <a:r>
            <a:rPr lang="ja-JP" altLang="ja-JP" sz="1300" b="0" i="0" baseline="0">
              <a:solidFill>
                <a:schemeClr val="dk1"/>
              </a:solidFill>
              <a:effectLst/>
              <a:latin typeface="+mj-ea"/>
              <a:ea typeface="+mj-ea"/>
              <a:cs typeface="+mn-cs"/>
            </a:rPr>
            <a:t>退職者数の減に伴い人件費は縮小したものの、ごみ処理経費や予防接種に関する物件費や常備消防経費に対する補助費等が増加し、また、</a:t>
          </a:r>
          <a:r>
            <a:rPr lang="ja-JP" altLang="ja-JP" sz="1100" b="0" i="0" baseline="0">
              <a:solidFill>
                <a:schemeClr val="dk1"/>
              </a:solidFill>
              <a:effectLst/>
              <a:latin typeface="+mn-lt"/>
              <a:ea typeface="+mn-ea"/>
              <a:cs typeface="+mn-cs"/>
            </a:rPr>
            <a:t>介護保険特別会計や</a:t>
          </a:r>
          <a:r>
            <a:rPr lang="ja-JP" altLang="ja-JP" sz="1300" b="0" i="0" baseline="0">
              <a:solidFill>
                <a:schemeClr val="dk1"/>
              </a:solidFill>
              <a:effectLst/>
              <a:latin typeface="+mj-ea"/>
              <a:ea typeface="+mj-ea"/>
              <a:cs typeface="+mn-cs"/>
            </a:rPr>
            <a:t>後期</a:t>
          </a:r>
          <a:r>
            <a:rPr lang="ja-JP" altLang="en-US" sz="1300" b="0" i="0" baseline="0">
              <a:solidFill>
                <a:schemeClr val="dk1"/>
              </a:solidFill>
              <a:effectLst/>
              <a:latin typeface="+mj-ea"/>
              <a:ea typeface="+mj-ea"/>
              <a:cs typeface="+mn-cs"/>
            </a:rPr>
            <a:t>高齢者医療特別会計</a:t>
          </a:r>
          <a:r>
            <a:rPr lang="ja-JP" altLang="ja-JP" sz="1300" b="0" i="0" baseline="0">
              <a:solidFill>
                <a:schemeClr val="dk1"/>
              </a:solidFill>
              <a:effectLst/>
              <a:latin typeface="+mj-ea"/>
              <a:ea typeface="+mj-ea"/>
              <a:cs typeface="+mn-cs"/>
            </a:rPr>
            <a:t>への繰出金の増</a:t>
          </a:r>
          <a:r>
            <a:rPr lang="ja-JP" altLang="en-US" sz="1300" b="0" i="0" baseline="0">
              <a:solidFill>
                <a:schemeClr val="dk1"/>
              </a:solidFill>
              <a:effectLst/>
              <a:latin typeface="+mj-ea"/>
              <a:ea typeface="+mj-ea"/>
              <a:cs typeface="+mn-cs"/>
            </a:rPr>
            <a:t>などに伴い</a:t>
          </a:r>
          <a:r>
            <a:rPr lang="ja-JP" altLang="ja-JP" sz="1300" b="0" i="0" baseline="0">
              <a:solidFill>
                <a:schemeClr val="dk1"/>
              </a:solidFill>
              <a:effectLst/>
              <a:latin typeface="+mj-ea"/>
              <a:ea typeface="+mj-ea"/>
              <a:cs typeface="+mn-cs"/>
            </a:rPr>
            <a:t>、経常的経費充当の一般財源分が増加した</a:t>
          </a:r>
          <a:r>
            <a:rPr lang="ja-JP" altLang="en-US" sz="1300" b="0" i="0" baseline="0">
              <a:solidFill>
                <a:schemeClr val="dk1"/>
              </a:solidFill>
              <a:effectLst/>
              <a:latin typeface="+mj-ea"/>
              <a:ea typeface="+mj-ea"/>
              <a:cs typeface="+mn-cs"/>
            </a:rPr>
            <a:t>ことによる。</a:t>
          </a:r>
          <a:endParaRPr lang="ja-JP" altLang="ja-JP" sz="1300">
            <a:effectLst/>
            <a:latin typeface="+mj-ea"/>
            <a:ea typeface="+mj-ea"/>
          </a:endParaRPr>
        </a:p>
        <a:p>
          <a:pPr rtl="0"/>
          <a:r>
            <a:rPr lang="ja-JP" altLang="en-US"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歳入面（分母）では、市税（法人税割）の大幅減や地方消費税交付金の減を受け指数を悪化させる結果</a:t>
          </a:r>
          <a:r>
            <a:rPr lang="ja-JP" altLang="en-US" sz="1300" b="0" i="0" baseline="0">
              <a:solidFill>
                <a:schemeClr val="dk1"/>
              </a:solidFill>
              <a:effectLst/>
              <a:latin typeface="+mj-ea"/>
              <a:ea typeface="+mj-ea"/>
              <a:cs typeface="+mn-cs"/>
            </a:rPr>
            <a:t>となった。</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135890</xdr:rowOff>
    </xdr:to>
    <xdr:cxnSp macro="">
      <xdr:nvCxnSpPr>
        <xdr:cNvPr id="131" name="直線コネクタ 130"/>
        <xdr:cNvCxnSpPr/>
      </xdr:nvCxnSpPr>
      <xdr:spPr>
        <a:xfrm>
          <a:off x="4114800" y="1093978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138430</xdr:rowOff>
    </xdr:to>
    <xdr:cxnSp macro="">
      <xdr:nvCxnSpPr>
        <xdr:cNvPr id="134" name="直線コネクタ 133"/>
        <xdr:cNvCxnSpPr/>
      </xdr:nvCxnSpPr>
      <xdr:spPr>
        <a:xfrm>
          <a:off x="3225800" y="1075478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90170</xdr:rowOff>
    </xdr:from>
    <xdr:to>
      <xdr:col>6</xdr:col>
      <xdr:colOff>50800</xdr:colOff>
      <xdr:row>63</xdr:row>
      <xdr:rowOff>20320</xdr:rowOff>
    </xdr:to>
    <xdr:sp macro="" textlink="">
      <xdr:nvSpPr>
        <xdr:cNvPr id="135" name="フローチャート :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124883</xdr:rowOff>
    </xdr:from>
    <xdr:to>
      <xdr:col>4</xdr:col>
      <xdr:colOff>482600</xdr:colOff>
      <xdr:row>65</xdr:row>
      <xdr:rowOff>20744</xdr:rowOff>
    </xdr:to>
    <xdr:cxnSp macro="">
      <xdr:nvCxnSpPr>
        <xdr:cNvPr id="137" name="直線コネクタ 136"/>
        <xdr:cNvCxnSpPr/>
      </xdr:nvCxnSpPr>
      <xdr:spPr>
        <a:xfrm flipV="1">
          <a:off x="2336800" y="1075478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31327</xdr:rowOff>
    </xdr:from>
    <xdr:to>
      <xdr:col>3</xdr:col>
      <xdr:colOff>279400</xdr:colOff>
      <xdr:row>65</xdr:row>
      <xdr:rowOff>20744</xdr:rowOff>
    </xdr:to>
    <xdr:cxnSp macro="">
      <xdr:nvCxnSpPr>
        <xdr:cNvPr id="140" name="直線コネクタ 139"/>
        <xdr:cNvCxnSpPr/>
      </xdr:nvCxnSpPr>
      <xdr:spPr>
        <a:xfrm>
          <a:off x="1447800" y="1100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50" name="円/楕円 149"/>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1"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2" name="円/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54" name="円/楕円 153"/>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5" name="テキスト ボックス 154"/>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141394</xdr:rowOff>
    </xdr:from>
    <xdr:to>
      <xdr:col>3</xdr:col>
      <xdr:colOff>330200</xdr:colOff>
      <xdr:row>65</xdr:row>
      <xdr:rowOff>71544</xdr:rowOff>
    </xdr:to>
    <xdr:sp macro="" textlink="">
      <xdr:nvSpPr>
        <xdr:cNvPr id="156" name="円/楕円 155"/>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56321</xdr:rowOff>
    </xdr:from>
    <xdr:ext cx="762000" cy="259045"/>
    <xdr:sp macro="" textlink="">
      <xdr:nvSpPr>
        <xdr:cNvPr id="157" name="テキスト ボックス 156"/>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151977</xdr:rowOff>
    </xdr:from>
    <xdr:to>
      <xdr:col>2</xdr:col>
      <xdr:colOff>127000</xdr:colOff>
      <xdr:row>64</xdr:row>
      <xdr:rowOff>82127</xdr:rowOff>
    </xdr:to>
    <xdr:sp macro="" textlink="">
      <xdr:nvSpPr>
        <xdr:cNvPr id="158" name="円/楕円 157"/>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66904</xdr:rowOff>
    </xdr:from>
    <xdr:ext cx="762000" cy="259045"/>
    <xdr:sp macro="" textlink="">
      <xdr:nvSpPr>
        <xdr:cNvPr id="159" name="テキスト ボックス 158"/>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前年度執行がなかった選挙対応などにより、人件費及び物件費について、いずれも決算額では増額となっている。</a:t>
          </a:r>
          <a:endParaRPr kumimoji="1" lang="en-US" altLang="ja-JP" sz="1300">
            <a:latin typeface="ＭＳ Ｐゴシック"/>
          </a:endParaRPr>
        </a:p>
        <a:p>
          <a:r>
            <a:rPr kumimoji="1" lang="ja-JP" altLang="en-US" sz="1300">
              <a:latin typeface="ＭＳ Ｐゴシック"/>
            </a:rPr>
            <a:t>　人件費については、選挙対応などによるもののほか、給与改定に伴う地域手当や期末勤勉手当の支給率の上昇などから増加している。</a:t>
          </a:r>
          <a:endParaRPr kumimoji="1" lang="en-US" altLang="ja-JP" sz="1300">
            <a:latin typeface="ＭＳ Ｐゴシック"/>
          </a:endParaRPr>
        </a:p>
        <a:p>
          <a:r>
            <a:rPr kumimoji="1" lang="ja-JP" altLang="en-US" sz="1300">
              <a:latin typeface="ＭＳ Ｐゴシック"/>
            </a:rPr>
            <a:t>　物件費については、定期予防接種の追加や中学校改築に伴う備品購入など決算額では対前年度比</a:t>
          </a:r>
          <a:r>
            <a:rPr kumimoji="1" lang="en-US" altLang="ja-JP" sz="1300">
              <a:latin typeface="ＭＳ Ｐゴシック"/>
            </a:rPr>
            <a:t>4.8</a:t>
          </a:r>
          <a:r>
            <a:rPr kumimoji="1" lang="ja-JP" altLang="en-US" sz="1300">
              <a:latin typeface="ＭＳ Ｐゴシック"/>
            </a:rPr>
            <a:t>％の増となっている。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3693</xdr:rowOff>
    </xdr:from>
    <xdr:to>
      <xdr:col>7</xdr:col>
      <xdr:colOff>152400</xdr:colOff>
      <xdr:row>81</xdr:row>
      <xdr:rowOff>17138</xdr:rowOff>
    </xdr:to>
    <xdr:cxnSp macro="">
      <xdr:nvCxnSpPr>
        <xdr:cNvPr id="192" name="直線コネクタ 191"/>
        <xdr:cNvCxnSpPr/>
      </xdr:nvCxnSpPr>
      <xdr:spPr>
        <a:xfrm>
          <a:off x="4114800" y="13891143"/>
          <a:ext cx="838200" cy="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155804</xdr:rowOff>
    </xdr:from>
    <xdr:to>
      <xdr:col>6</xdr:col>
      <xdr:colOff>0</xdr:colOff>
      <xdr:row>81</xdr:row>
      <xdr:rowOff>3693</xdr:rowOff>
    </xdr:to>
    <xdr:cxnSp macro="">
      <xdr:nvCxnSpPr>
        <xdr:cNvPr id="195" name="直線コネクタ 194"/>
        <xdr:cNvCxnSpPr/>
      </xdr:nvCxnSpPr>
      <xdr:spPr>
        <a:xfrm>
          <a:off x="3225800" y="13871804"/>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158646</xdr:rowOff>
    </xdr:from>
    <xdr:to>
      <xdr:col>6</xdr:col>
      <xdr:colOff>50800</xdr:colOff>
      <xdr:row>81</xdr:row>
      <xdr:rowOff>88796</xdr:rowOff>
    </xdr:to>
    <xdr:sp macro="" textlink="">
      <xdr:nvSpPr>
        <xdr:cNvPr id="196" name="フローチャート : 判断 195"/>
        <xdr:cNvSpPr/>
      </xdr:nvSpPr>
      <xdr:spPr>
        <a:xfrm>
          <a:off x="4064000" y="1387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73573</xdr:rowOff>
    </xdr:from>
    <xdr:ext cx="736600" cy="259045"/>
    <xdr:sp macro="" textlink="">
      <xdr:nvSpPr>
        <xdr:cNvPr id="197" name="テキスト ボックス 196"/>
        <xdr:cNvSpPr txBox="1"/>
      </xdr:nvSpPr>
      <xdr:spPr>
        <a:xfrm>
          <a:off x="3733800" y="1396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151636</xdr:rowOff>
    </xdr:from>
    <xdr:to>
      <xdr:col>4</xdr:col>
      <xdr:colOff>482600</xdr:colOff>
      <xdr:row>80</xdr:row>
      <xdr:rowOff>155804</xdr:rowOff>
    </xdr:to>
    <xdr:cxnSp macro="">
      <xdr:nvCxnSpPr>
        <xdr:cNvPr id="198" name="直線コネクタ 197"/>
        <xdr:cNvCxnSpPr/>
      </xdr:nvCxnSpPr>
      <xdr:spPr>
        <a:xfrm>
          <a:off x="2336800" y="13867636"/>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151095</xdr:rowOff>
    </xdr:from>
    <xdr:to>
      <xdr:col>3</xdr:col>
      <xdr:colOff>279400</xdr:colOff>
      <xdr:row>80</xdr:row>
      <xdr:rowOff>151636</xdr:rowOff>
    </xdr:to>
    <xdr:cxnSp macro="">
      <xdr:nvCxnSpPr>
        <xdr:cNvPr id="201" name="直線コネクタ 200"/>
        <xdr:cNvCxnSpPr/>
      </xdr:nvCxnSpPr>
      <xdr:spPr>
        <a:xfrm>
          <a:off x="1447800" y="13867095"/>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137788</xdr:rowOff>
    </xdr:from>
    <xdr:to>
      <xdr:col>7</xdr:col>
      <xdr:colOff>203200</xdr:colOff>
      <xdr:row>81</xdr:row>
      <xdr:rowOff>67938</xdr:rowOff>
    </xdr:to>
    <xdr:sp macro="" textlink="">
      <xdr:nvSpPr>
        <xdr:cNvPr id="211" name="円/楕円 210"/>
        <xdr:cNvSpPr/>
      </xdr:nvSpPr>
      <xdr:spPr>
        <a:xfrm>
          <a:off x="4902200" y="138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154315</xdr:rowOff>
    </xdr:from>
    <xdr:ext cx="762000" cy="259045"/>
    <xdr:sp macro="" textlink="">
      <xdr:nvSpPr>
        <xdr:cNvPr id="212" name="人件費・物件費等の状況該当値テキスト"/>
        <xdr:cNvSpPr txBox="1"/>
      </xdr:nvSpPr>
      <xdr:spPr>
        <a:xfrm>
          <a:off x="5041900" y="1369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104,867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124343</xdr:rowOff>
    </xdr:from>
    <xdr:to>
      <xdr:col>6</xdr:col>
      <xdr:colOff>50800</xdr:colOff>
      <xdr:row>81</xdr:row>
      <xdr:rowOff>54493</xdr:rowOff>
    </xdr:to>
    <xdr:sp macro="" textlink="">
      <xdr:nvSpPr>
        <xdr:cNvPr id="213" name="円/楕円 212"/>
        <xdr:cNvSpPr/>
      </xdr:nvSpPr>
      <xdr:spPr>
        <a:xfrm>
          <a:off x="4064000" y="138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64670</xdr:rowOff>
    </xdr:from>
    <xdr:ext cx="736600" cy="259045"/>
    <xdr:sp macro="" textlink="">
      <xdr:nvSpPr>
        <xdr:cNvPr id="214" name="テキスト ボックス 213"/>
        <xdr:cNvSpPr txBox="1"/>
      </xdr:nvSpPr>
      <xdr:spPr>
        <a:xfrm>
          <a:off x="3733800" y="1360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105004</xdr:rowOff>
    </xdr:from>
    <xdr:to>
      <xdr:col>4</xdr:col>
      <xdr:colOff>533400</xdr:colOff>
      <xdr:row>81</xdr:row>
      <xdr:rowOff>35154</xdr:rowOff>
    </xdr:to>
    <xdr:sp macro="" textlink="">
      <xdr:nvSpPr>
        <xdr:cNvPr id="215" name="円/楕円 214"/>
        <xdr:cNvSpPr/>
      </xdr:nvSpPr>
      <xdr:spPr>
        <a:xfrm>
          <a:off x="3175000" y="138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45331</xdr:rowOff>
    </xdr:from>
    <xdr:ext cx="762000" cy="259045"/>
    <xdr:sp macro="" textlink="">
      <xdr:nvSpPr>
        <xdr:cNvPr id="216" name="テキスト ボックス 215"/>
        <xdr:cNvSpPr txBox="1"/>
      </xdr:nvSpPr>
      <xdr:spPr>
        <a:xfrm>
          <a:off x="2844800" y="1358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100836</xdr:rowOff>
    </xdr:from>
    <xdr:to>
      <xdr:col>3</xdr:col>
      <xdr:colOff>330200</xdr:colOff>
      <xdr:row>81</xdr:row>
      <xdr:rowOff>30986</xdr:rowOff>
    </xdr:to>
    <xdr:sp macro="" textlink="">
      <xdr:nvSpPr>
        <xdr:cNvPr id="217" name="円/楕円 216"/>
        <xdr:cNvSpPr/>
      </xdr:nvSpPr>
      <xdr:spPr>
        <a:xfrm>
          <a:off x="2286000" y="138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41163</xdr:rowOff>
    </xdr:from>
    <xdr:ext cx="762000" cy="259045"/>
    <xdr:sp macro="" textlink="">
      <xdr:nvSpPr>
        <xdr:cNvPr id="218" name="テキスト ボックス 217"/>
        <xdr:cNvSpPr txBox="1"/>
      </xdr:nvSpPr>
      <xdr:spPr>
        <a:xfrm>
          <a:off x="1955800" y="1358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100295</xdr:rowOff>
    </xdr:from>
    <xdr:to>
      <xdr:col>2</xdr:col>
      <xdr:colOff>127000</xdr:colOff>
      <xdr:row>81</xdr:row>
      <xdr:rowOff>30445</xdr:rowOff>
    </xdr:to>
    <xdr:sp macro="" textlink="">
      <xdr:nvSpPr>
        <xdr:cNvPr id="219" name="円/楕円 218"/>
        <xdr:cNvSpPr/>
      </xdr:nvSpPr>
      <xdr:spPr>
        <a:xfrm>
          <a:off x="1397000" y="138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40622</xdr:rowOff>
    </xdr:from>
    <xdr:ext cx="762000" cy="259045"/>
    <xdr:sp macro="" textlink="">
      <xdr:nvSpPr>
        <xdr:cNvPr id="220" name="テキスト ボックス 219"/>
        <xdr:cNvSpPr txBox="1"/>
      </xdr:nvSpPr>
      <xdr:spPr>
        <a:xfrm>
          <a:off x="1066800" y="1358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ラスパイレス指数は前年度と比較して</a:t>
          </a:r>
          <a:r>
            <a:rPr kumimoji="1" lang="en-US" altLang="ja-JP" sz="1300">
              <a:latin typeface="ＭＳ Ｐゴシック"/>
            </a:rPr>
            <a:t>1.5</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これは、東京都の給与改定に準拠した形で、地域手当（</a:t>
          </a:r>
          <a:r>
            <a:rPr kumimoji="1" lang="en-US" altLang="ja-JP" sz="1300">
              <a:latin typeface="ＭＳ Ｐゴシック"/>
            </a:rPr>
            <a:t>14.0</a:t>
          </a:r>
          <a:r>
            <a:rPr kumimoji="1" lang="ja-JP" altLang="en-US" sz="1300">
              <a:latin typeface="ＭＳ Ｐゴシック"/>
            </a:rPr>
            <a:t>％→</a:t>
          </a:r>
          <a:r>
            <a:rPr kumimoji="1" lang="en-US" altLang="ja-JP" sz="1300">
              <a:latin typeface="ＭＳ Ｐゴシック"/>
            </a:rPr>
            <a:t>16.0</a:t>
          </a:r>
          <a:r>
            <a:rPr kumimoji="1" lang="ja-JP" altLang="en-US" sz="1300">
              <a:latin typeface="ＭＳ Ｐゴシック"/>
            </a:rPr>
            <a:t>％）の改定を実施したことなどによるものである。</a:t>
          </a:r>
          <a:endParaRPr kumimoji="1" lang="en-US" altLang="ja-JP" sz="1300">
            <a:latin typeface="ＭＳ Ｐゴシック"/>
          </a:endParaRPr>
        </a:p>
        <a:p>
          <a:r>
            <a:rPr kumimoji="1" lang="ja-JP" altLang="en-US" sz="1300">
              <a:latin typeface="ＭＳ Ｐゴシック"/>
            </a:rPr>
            <a:t>　今後も人事院勧告や東京都人事委員会勧告の動きを注視し、適正な給与改定を実施すると共に、業務改善を時間外勤務の削減につなげていくことで、行政サービスの安定確保と人件費の適正化の両立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76905</xdr:rowOff>
    </xdr:from>
    <xdr:to>
      <xdr:col>24</xdr:col>
      <xdr:colOff>558800</xdr:colOff>
      <xdr:row>82</xdr:row>
      <xdr:rowOff>143934</xdr:rowOff>
    </xdr:to>
    <xdr:cxnSp macro="">
      <xdr:nvCxnSpPr>
        <xdr:cNvPr id="254" name="直線コネクタ 253"/>
        <xdr:cNvCxnSpPr/>
      </xdr:nvCxnSpPr>
      <xdr:spPr>
        <a:xfrm>
          <a:off x="16179800" y="1413580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76905</xdr:rowOff>
    </xdr:from>
    <xdr:to>
      <xdr:col>23</xdr:col>
      <xdr:colOff>406400</xdr:colOff>
      <xdr:row>82</xdr:row>
      <xdr:rowOff>143934</xdr:rowOff>
    </xdr:to>
    <xdr:cxnSp macro="">
      <xdr:nvCxnSpPr>
        <xdr:cNvPr id="257" name="直線コネクタ 256"/>
        <xdr:cNvCxnSpPr/>
      </xdr:nvCxnSpPr>
      <xdr:spPr>
        <a:xfrm flipV="1">
          <a:off x="15290800" y="141358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58" name="フローチャート : 判断 257"/>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115305</xdr:rowOff>
    </xdr:from>
    <xdr:ext cx="736600" cy="259045"/>
    <xdr:sp macro="" textlink="">
      <xdr:nvSpPr>
        <xdr:cNvPr id="259" name="テキスト ボックス 258"/>
        <xdr:cNvSpPr txBox="1"/>
      </xdr:nvSpPr>
      <xdr:spPr>
        <a:xfrm>
          <a:off x="15798800" y="1434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82</xdr:row>
      <xdr:rowOff>157339</xdr:rowOff>
    </xdr:to>
    <xdr:cxnSp macro="">
      <xdr:nvCxnSpPr>
        <xdr:cNvPr id="260" name="直線コネクタ 259"/>
        <xdr:cNvCxnSpPr/>
      </xdr:nvCxnSpPr>
      <xdr:spPr>
        <a:xfrm flipV="1">
          <a:off x="14401800" y="142028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2" name="テキスト ボックス 26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157339</xdr:rowOff>
    </xdr:from>
    <xdr:to>
      <xdr:col>21</xdr:col>
      <xdr:colOff>0</xdr:colOff>
      <xdr:row>89</xdr:row>
      <xdr:rowOff>123472</xdr:rowOff>
    </xdr:to>
    <xdr:cxnSp macro="">
      <xdr:nvCxnSpPr>
        <xdr:cNvPr id="263" name="直線コネクタ 262"/>
        <xdr:cNvCxnSpPr/>
      </xdr:nvCxnSpPr>
      <xdr:spPr>
        <a:xfrm flipV="1">
          <a:off x="13512800" y="14216239"/>
          <a:ext cx="889000" cy="116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65" name="テキスト ボックス 264"/>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3" name="円/楕円 272"/>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4"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26105</xdr:rowOff>
    </xdr:from>
    <xdr:to>
      <xdr:col>23</xdr:col>
      <xdr:colOff>457200</xdr:colOff>
      <xdr:row>82</xdr:row>
      <xdr:rowOff>127705</xdr:rowOff>
    </xdr:to>
    <xdr:sp macro="" textlink="">
      <xdr:nvSpPr>
        <xdr:cNvPr id="275" name="円/楕円 274"/>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137882</xdr:rowOff>
    </xdr:from>
    <xdr:ext cx="736600" cy="259045"/>
    <xdr:sp macro="" textlink="">
      <xdr:nvSpPr>
        <xdr:cNvPr id="276" name="テキスト ボックス 275"/>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7" name="円/楕円 276"/>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78" name="テキスト ボックス 277"/>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106539</xdr:rowOff>
    </xdr:from>
    <xdr:to>
      <xdr:col>21</xdr:col>
      <xdr:colOff>50800</xdr:colOff>
      <xdr:row>83</xdr:row>
      <xdr:rowOff>36689</xdr:rowOff>
    </xdr:to>
    <xdr:sp macro="" textlink="">
      <xdr:nvSpPr>
        <xdr:cNvPr id="279" name="円/楕円 278"/>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46866</xdr:rowOff>
    </xdr:from>
    <xdr:ext cx="762000" cy="259045"/>
    <xdr:sp macro="" textlink="">
      <xdr:nvSpPr>
        <xdr:cNvPr id="280" name="テキスト ボックス 279"/>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1" name="円/楕円 280"/>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82" name="テキスト ボックス 281"/>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19</a:t>
          </a:r>
          <a:r>
            <a:rPr kumimoji="1" lang="ja-JP" altLang="en-US" sz="1300">
              <a:latin typeface="ＭＳ Ｐゴシック"/>
            </a:rPr>
            <a:t>年度から</a:t>
          </a:r>
          <a:r>
            <a:rPr kumimoji="1" lang="en-US" altLang="ja-JP" sz="1300">
              <a:latin typeface="ＭＳ Ｐゴシック"/>
            </a:rPr>
            <a:t>10</a:t>
          </a:r>
          <a:r>
            <a:rPr kumimoji="1" lang="ja-JP" altLang="en-US" sz="1300">
              <a:latin typeface="ＭＳ Ｐゴシック"/>
            </a:rPr>
            <a:t>年連続で類似団体平均を上回っている。</a:t>
          </a:r>
          <a:r>
            <a:rPr kumimoji="1" lang="en-US" altLang="ja-JP" sz="1300">
              <a:latin typeface="ＭＳ Ｐゴシック"/>
            </a:rPr>
            <a:t>28</a:t>
          </a:r>
          <a:r>
            <a:rPr kumimoji="1" lang="ja-JP" altLang="en-US" sz="1300">
              <a:latin typeface="ＭＳ Ｐゴシック"/>
            </a:rPr>
            <a:t>年度は前年度の退職者数増から採用が微増となったもので、前年度と比較して</a:t>
          </a:r>
          <a:r>
            <a:rPr kumimoji="1" lang="en-US" altLang="ja-JP" sz="1300">
              <a:latin typeface="ＭＳ Ｐゴシック"/>
            </a:rPr>
            <a:t>0.01</a:t>
          </a:r>
          <a:r>
            <a:rPr kumimoji="1" lang="ja-JP" altLang="en-US" sz="1300">
              <a:latin typeface="ＭＳ Ｐゴシック"/>
            </a:rPr>
            <a:t>人の増となった。</a:t>
          </a:r>
          <a:endParaRPr kumimoji="1" lang="en-US" altLang="ja-JP" sz="1300">
            <a:latin typeface="ＭＳ Ｐゴシック"/>
          </a:endParaRPr>
        </a:p>
        <a:p>
          <a:r>
            <a:rPr kumimoji="1" lang="ja-JP" altLang="en-US" sz="1300">
              <a:latin typeface="ＭＳ Ｐゴシック"/>
            </a:rPr>
            <a:t>　都内自治体との比較では、公立保育園・幼稚園の設置等により人口当たりの職員数がやや多いため、今後も事務事業の民間委託や指定管理制度の導入を進めると共に、適材適所の人員配置や業務効率化により適正な定員管理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77107</xdr:rowOff>
    </xdr:to>
    <xdr:cxnSp macro="">
      <xdr:nvCxnSpPr>
        <xdr:cNvPr id="319" name="直線コネクタ 318"/>
        <xdr:cNvCxnSpPr/>
      </xdr:nvCxnSpPr>
      <xdr:spPr>
        <a:xfrm>
          <a:off x="16179800" y="1036066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84001</xdr:rowOff>
    </xdr:to>
    <xdr:cxnSp macro="">
      <xdr:nvCxnSpPr>
        <xdr:cNvPr id="322" name="直線コネクタ 321"/>
        <xdr:cNvCxnSpPr/>
      </xdr:nvCxnSpPr>
      <xdr:spPr>
        <a:xfrm flipV="1">
          <a:off x="15290800" y="103606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65133</xdr:rowOff>
    </xdr:from>
    <xdr:to>
      <xdr:col>23</xdr:col>
      <xdr:colOff>457200</xdr:colOff>
      <xdr:row>61</xdr:row>
      <xdr:rowOff>166733</xdr:rowOff>
    </xdr:to>
    <xdr:sp macro="" textlink="">
      <xdr:nvSpPr>
        <xdr:cNvPr id="323" name="フローチャート : 判断 322"/>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151510</xdr:rowOff>
    </xdr:from>
    <xdr:ext cx="736600" cy="259045"/>
    <xdr:sp macro="" textlink="">
      <xdr:nvSpPr>
        <xdr:cNvPr id="324" name="テキスト ボックス 323"/>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66766</xdr:rowOff>
    </xdr:from>
    <xdr:to>
      <xdr:col>22</xdr:col>
      <xdr:colOff>203200</xdr:colOff>
      <xdr:row>60</xdr:row>
      <xdr:rowOff>84001</xdr:rowOff>
    </xdr:to>
    <xdr:cxnSp macro="">
      <xdr:nvCxnSpPr>
        <xdr:cNvPr id="325" name="直線コネクタ 324"/>
        <xdr:cNvCxnSpPr/>
      </xdr:nvCxnSpPr>
      <xdr:spPr>
        <a:xfrm>
          <a:off x="14401800" y="103537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80554</xdr:rowOff>
    </xdr:to>
    <xdr:cxnSp macro="">
      <xdr:nvCxnSpPr>
        <xdr:cNvPr id="328" name="直線コネクタ 327"/>
        <xdr:cNvCxnSpPr/>
      </xdr:nvCxnSpPr>
      <xdr:spPr>
        <a:xfrm flipV="1">
          <a:off x="13512800" y="103537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26307</xdr:rowOff>
    </xdr:from>
    <xdr:to>
      <xdr:col>24</xdr:col>
      <xdr:colOff>609600</xdr:colOff>
      <xdr:row>60</xdr:row>
      <xdr:rowOff>127907</xdr:rowOff>
    </xdr:to>
    <xdr:sp macro="" textlink="">
      <xdr:nvSpPr>
        <xdr:cNvPr id="338" name="円/楕円 337"/>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42834</xdr:rowOff>
    </xdr:from>
    <xdr:ext cx="762000" cy="259045"/>
    <xdr:sp macro="" textlink="">
      <xdr:nvSpPr>
        <xdr:cNvPr id="339"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40" name="円/楕円 339"/>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41" name="テキスト ボックス 340"/>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33201</xdr:rowOff>
    </xdr:from>
    <xdr:to>
      <xdr:col>22</xdr:col>
      <xdr:colOff>254000</xdr:colOff>
      <xdr:row>60</xdr:row>
      <xdr:rowOff>134801</xdr:rowOff>
    </xdr:to>
    <xdr:sp macro="" textlink="">
      <xdr:nvSpPr>
        <xdr:cNvPr id="342" name="円/楕円 341"/>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144978</xdr:rowOff>
    </xdr:from>
    <xdr:ext cx="762000" cy="259045"/>
    <xdr:sp macro="" textlink="">
      <xdr:nvSpPr>
        <xdr:cNvPr id="343" name="テキスト ボックス 342"/>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15966</xdr:rowOff>
    </xdr:from>
    <xdr:to>
      <xdr:col>21</xdr:col>
      <xdr:colOff>50800</xdr:colOff>
      <xdr:row>60</xdr:row>
      <xdr:rowOff>117566</xdr:rowOff>
    </xdr:to>
    <xdr:sp macro="" textlink="">
      <xdr:nvSpPr>
        <xdr:cNvPr id="344" name="円/楕円 343"/>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127743</xdr:rowOff>
    </xdr:from>
    <xdr:ext cx="762000" cy="259045"/>
    <xdr:sp macro="" textlink="">
      <xdr:nvSpPr>
        <xdr:cNvPr id="345" name="テキスト ボックス 344"/>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29754</xdr:rowOff>
    </xdr:from>
    <xdr:to>
      <xdr:col>19</xdr:col>
      <xdr:colOff>533400</xdr:colOff>
      <xdr:row>60</xdr:row>
      <xdr:rowOff>131354</xdr:rowOff>
    </xdr:to>
    <xdr:sp macro="" textlink="">
      <xdr:nvSpPr>
        <xdr:cNvPr id="346" name="円/楕円 345"/>
        <xdr:cNvSpPr/>
      </xdr:nvSpPr>
      <xdr:spPr>
        <a:xfrm>
          <a:off x="13462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141531</xdr:rowOff>
    </xdr:from>
    <xdr:ext cx="762000" cy="259045"/>
    <xdr:sp macro="" textlink="">
      <xdr:nvSpPr>
        <xdr:cNvPr id="347" name="テキスト ボックス 346"/>
        <xdr:cNvSpPr txBox="1"/>
      </xdr:nvSpPr>
      <xdr:spPr>
        <a:xfrm>
          <a:off x="13131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算定上の分子となる公営企業債の元利償還金に対する繰入金が減、また、算定上の分母となる標準財政規模が増加したことなどにより、３カ年平均で</a:t>
          </a:r>
          <a:r>
            <a:rPr kumimoji="1" lang="en-US" altLang="ja-JP" sz="1300">
              <a:latin typeface="ＭＳ Ｐゴシック"/>
            </a:rPr>
            <a:t>0.6</a:t>
          </a:r>
          <a:r>
            <a:rPr kumimoji="1" lang="ja-JP" altLang="en-US" sz="1300">
              <a:latin typeface="ＭＳ Ｐゴシック"/>
            </a:rPr>
            <a:t>％改善している。</a:t>
          </a:r>
          <a:endParaRPr kumimoji="1" lang="en-US" altLang="ja-JP" sz="1300">
            <a:latin typeface="ＭＳ Ｐゴシック"/>
          </a:endParaRPr>
        </a:p>
        <a:p>
          <a:r>
            <a:rPr kumimoji="1" lang="ja-JP" altLang="en-US" sz="1300">
              <a:latin typeface="ＭＳ Ｐゴシック"/>
            </a:rPr>
            <a:t>　類似団体及び全国平均と比較しても適正な数値を維持しているが、一般会計の地方債残高が</a:t>
          </a:r>
          <a:r>
            <a:rPr kumimoji="1" lang="en-US" altLang="ja-JP" sz="1300">
              <a:latin typeface="ＭＳ Ｐゴシック"/>
            </a:rPr>
            <a:t>26</a:t>
          </a:r>
          <a:r>
            <a:rPr kumimoji="1" lang="ja-JP" altLang="en-US" sz="1300">
              <a:latin typeface="ＭＳ Ｐゴシック"/>
            </a:rPr>
            <a:t>年度より徐々に増加してきており、今後は</a:t>
          </a:r>
          <a:r>
            <a:rPr kumimoji="1" lang="ja-JP" altLang="ja-JP" sz="1300">
              <a:solidFill>
                <a:schemeClr val="dk1"/>
              </a:solidFill>
              <a:effectLst/>
              <a:latin typeface="+mn-lt"/>
              <a:ea typeface="+mn-ea"/>
              <a:cs typeface="+mn-cs"/>
            </a:rPr>
            <a:t>公共施設の耐震化・老朽化対策等</a:t>
          </a:r>
          <a:r>
            <a:rPr kumimoji="1" lang="ja-JP" altLang="en-US" sz="1300">
              <a:solidFill>
                <a:schemeClr val="dk1"/>
              </a:solidFill>
              <a:effectLst/>
              <a:latin typeface="+mn-lt"/>
              <a:ea typeface="+mn-ea"/>
              <a:cs typeface="+mn-cs"/>
            </a:rPr>
            <a:t>が控えているため、公債費比率が増加の傾向にある。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169333</xdr:rowOff>
    </xdr:from>
    <xdr:to>
      <xdr:col>24</xdr:col>
      <xdr:colOff>558800</xdr:colOff>
      <xdr:row>37</xdr:row>
      <xdr:rowOff>66826</xdr:rowOff>
    </xdr:to>
    <xdr:cxnSp macro="">
      <xdr:nvCxnSpPr>
        <xdr:cNvPr id="382" name="直線コネクタ 381"/>
        <xdr:cNvCxnSpPr/>
      </xdr:nvCxnSpPr>
      <xdr:spPr>
        <a:xfrm flipV="1">
          <a:off x="16179800" y="63415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3"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66826</xdr:rowOff>
    </xdr:from>
    <xdr:to>
      <xdr:col>23</xdr:col>
      <xdr:colOff>406400</xdr:colOff>
      <xdr:row>37</xdr:row>
      <xdr:rowOff>124278</xdr:rowOff>
    </xdr:to>
    <xdr:cxnSp macro="">
      <xdr:nvCxnSpPr>
        <xdr:cNvPr id="385" name="直線コネクタ 384"/>
        <xdr:cNvCxnSpPr/>
      </xdr:nvCxnSpPr>
      <xdr:spPr>
        <a:xfrm flipV="1">
          <a:off x="15290800" y="64104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30238</xdr:rowOff>
    </xdr:from>
    <xdr:to>
      <xdr:col>23</xdr:col>
      <xdr:colOff>457200</xdr:colOff>
      <xdr:row>40</xdr:row>
      <xdr:rowOff>131838</xdr:rowOff>
    </xdr:to>
    <xdr:sp macro="" textlink="">
      <xdr:nvSpPr>
        <xdr:cNvPr id="386" name="フローチャート : 判断 385"/>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387" name="テキスト ボックス 386"/>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124278</xdr:rowOff>
    </xdr:from>
    <xdr:to>
      <xdr:col>22</xdr:col>
      <xdr:colOff>203200</xdr:colOff>
      <xdr:row>38</xdr:row>
      <xdr:rowOff>33262</xdr:rowOff>
    </xdr:to>
    <xdr:cxnSp macro="">
      <xdr:nvCxnSpPr>
        <xdr:cNvPr id="388" name="直線コネクタ 387"/>
        <xdr:cNvCxnSpPr/>
      </xdr:nvCxnSpPr>
      <xdr:spPr>
        <a:xfrm flipV="1">
          <a:off x="14401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33262</xdr:rowOff>
    </xdr:from>
    <xdr:to>
      <xdr:col>21</xdr:col>
      <xdr:colOff>0</xdr:colOff>
      <xdr:row>38</xdr:row>
      <xdr:rowOff>79224</xdr:rowOff>
    </xdr:to>
    <xdr:cxnSp macro="">
      <xdr:nvCxnSpPr>
        <xdr:cNvPr id="391" name="直線コネクタ 390"/>
        <xdr:cNvCxnSpPr/>
      </xdr:nvCxnSpPr>
      <xdr:spPr>
        <a:xfrm flipV="1">
          <a:off x="13512800" y="65483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5" name="テキスト ボックス 394"/>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118533</xdr:rowOff>
    </xdr:from>
    <xdr:to>
      <xdr:col>24</xdr:col>
      <xdr:colOff>609600</xdr:colOff>
      <xdr:row>37</xdr:row>
      <xdr:rowOff>48683</xdr:rowOff>
    </xdr:to>
    <xdr:sp macro="" textlink="">
      <xdr:nvSpPr>
        <xdr:cNvPr id="401" name="円/楕円 400"/>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39810</xdr:rowOff>
    </xdr:from>
    <xdr:ext cx="762000" cy="259045"/>
    <xdr:sp macro="" textlink="">
      <xdr:nvSpPr>
        <xdr:cNvPr id="402"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16026</xdr:rowOff>
    </xdr:from>
    <xdr:to>
      <xdr:col>23</xdr:col>
      <xdr:colOff>457200</xdr:colOff>
      <xdr:row>37</xdr:row>
      <xdr:rowOff>117626</xdr:rowOff>
    </xdr:to>
    <xdr:sp macro="" textlink="">
      <xdr:nvSpPr>
        <xdr:cNvPr id="403" name="円/楕円 402"/>
        <xdr:cNvSpPr/>
      </xdr:nvSpPr>
      <xdr:spPr>
        <a:xfrm>
          <a:off x="16129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127803</xdr:rowOff>
    </xdr:from>
    <xdr:ext cx="736600" cy="259045"/>
    <xdr:sp macro="" textlink="">
      <xdr:nvSpPr>
        <xdr:cNvPr id="404" name="テキスト ボックス 403"/>
        <xdr:cNvSpPr txBox="1"/>
      </xdr:nvSpPr>
      <xdr:spPr>
        <a:xfrm>
          <a:off x="15798800" y="61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73478</xdr:rowOff>
    </xdr:from>
    <xdr:to>
      <xdr:col>22</xdr:col>
      <xdr:colOff>254000</xdr:colOff>
      <xdr:row>38</xdr:row>
      <xdr:rowOff>3628</xdr:rowOff>
    </xdr:to>
    <xdr:sp macro="" textlink="">
      <xdr:nvSpPr>
        <xdr:cNvPr id="405" name="円/楕円 404"/>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13805</xdr:rowOff>
    </xdr:from>
    <xdr:ext cx="762000" cy="259045"/>
    <xdr:sp macro="" textlink="">
      <xdr:nvSpPr>
        <xdr:cNvPr id="406" name="テキスト ボックス 405"/>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153912</xdr:rowOff>
    </xdr:from>
    <xdr:to>
      <xdr:col>21</xdr:col>
      <xdr:colOff>50800</xdr:colOff>
      <xdr:row>38</xdr:row>
      <xdr:rowOff>84062</xdr:rowOff>
    </xdr:to>
    <xdr:sp macro="" textlink="">
      <xdr:nvSpPr>
        <xdr:cNvPr id="407" name="円/楕円 406"/>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94239</xdr:rowOff>
    </xdr:from>
    <xdr:ext cx="762000" cy="259045"/>
    <xdr:sp macro="" textlink="">
      <xdr:nvSpPr>
        <xdr:cNvPr id="408" name="テキスト ボックス 407"/>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28424</xdr:rowOff>
    </xdr:from>
    <xdr:to>
      <xdr:col>19</xdr:col>
      <xdr:colOff>533400</xdr:colOff>
      <xdr:row>38</xdr:row>
      <xdr:rowOff>130024</xdr:rowOff>
    </xdr:to>
    <xdr:sp macro="" textlink="">
      <xdr:nvSpPr>
        <xdr:cNvPr id="409" name="円/楕円 408"/>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140201</xdr:rowOff>
    </xdr:from>
    <xdr:ext cx="762000" cy="259045"/>
    <xdr:sp macro="" textlink="">
      <xdr:nvSpPr>
        <xdr:cNvPr id="410" name="テキスト ボックス 409"/>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年度より継続して改善してきたが、</a:t>
          </a:r>
          <a:r>
            <a:rPr kumimoji="1" lang="en-US" altLang="ja-JP" sz="1300">
              <a:latin typeface="ＭＳ Ｐゴシック"/>
            </a:rPr>
            <a:t>5</a:t>
          </a:r>
          <a:r>
            <a:rPr kumimoji="1" lang="ja-JP" altLang="en-US" sz="1300">
              <a:latin typeface="ＭＳ Ｐゴシック"/>
            </a:rPr>
            <a:t>年ぶりに悪化となった。</a:t>
          </a:r>
          <a:endParaRPr kumimoji="1" lang="en-US" altLang="ja-JP" sz="1300">
            <a:latin typeface="ＭＳ Ｐゴシック"/>
          </a:endParaRPr>
        </a:p>
        <a:p>
          <a:r>
            <a:rPr kumimoji="1" lang="ja-JP" altLang="en-US" sz="1300">
              <a:latin typeface="ＭＳ Ｐゴシック"/>
            </a:rPr>
            <a:t>　市税ほか一般財源の減少による財源不足に対応するための基金の取り崩しや、償還終了に伴う公債費の減少等の影響による基準財政需要額参入見込額の減により、充当可能財源等が将来負担額以上に減となったことなどによ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80292</xdr:rowOff>
    </xdr:from>
    <xdr:to>
      <xdr:col>24</xdr:col>
      <xdr:colOff>558800</xdr:colOff>
      <xdr:row>15</xdr:row>
      <xdr:rowOff>30833</xdr:rowOff>
    </xdr:to>
    <xdr:cxnSp macro="">
      <xdr:nvCxnSpPr>
        <xdr:cNvPr id="444" name="直線コネクタ 443"/>
        <xdr:cNvCxnSpPr/>
      </xdr:nvCxnSpPr>
      <xdr:spPr>
        <a:xfrm>
          <a:off x="16179800" y="2480592"/>
          <a:ext cx="8382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80292</xdr:rowOff>
    </xdr:from>
    <xdr:to>
      <xdr:col>23</xdr:col>
      <xdr:colOff>406400</xdr:colOff>
      <xdr:row>14</xdr:row>
      <xdr:rowOff>128552</xdr:rowOff>
    </xdr:to>
    <xdr:cxnSp macro="">
      <xdr:nvCxnSpPr>
        <xdr:cNvPr id="447" name="直線コネクタ 446"/>
        <xdr:cNvCxnSpPr/>
      </xdr:nvCxnSpPr>
      <xdr:spPr>
        <a:xfrm flipV="1">
          <a:off x="15290800" y="24805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32315</xdr:rowOff>
    </xdr:from>
    <xdr:to>
      <xdr:col>23</xdr:col>
      <xdr:colOff>457200</xdr:colOff>
      <xdr:row>15</xdr:row>
      <xdr:rowOff>133915</xdr:rowOff>
    </xdr:to>
    <xdr:sp macro="" textlink="">
      <xdr:nvSpPr>
        <xdr:cNvPr id="448" name="フローチャート : 判断 447"/>
        <xdr:cNvSpPr/>
      </xdr:nvSpPr>
      <xdr:spPr>
        <a:xfrm>
          <a:off x="16129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118692</xdr:rowOff>
    </xdr:from>
    <xdr:ext cx="736600" cy="259045"/>
    <xdr:sp macro="" textlink="">
      <xdr:nvSpPr>
        <xdr:cNvPr id="449" name="テキスト ボックス 448"/>
        <xdr:cNvSpPr txBox="1"/>
      </xdr:nvSpPr>
      <xdr:spPr>
        <a:xfrm>
          <a:off x="15798800" y="269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128552</xdr:rowOff>
    </xdr:from>
    <xdr:to>
      <xdr:col>22</xdr:col>
      <xdr:colOff>203200</xdr:colOff>
      <xdr:row>15</xdr:row>
      <xdr:rowOff>116628</xdr:rowOff>
    </xdr:to>
    <xdr:cxnSp macro="">
      <xdr:nvCxnSpPr>
        <xdr:cNvPr id="450" name="直線コネクタ 449"/>
        <xdr:cNvCxnSpPr/>
      </xdr:nvCxnSpPr>
      <xdr:spPr>
        <a:xfrm flipV="1">
          <a:off x="14401800" y="2528852"/>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71913</xdr:rowOff>
    </xdr:from>
    <xdr:ext cx="762000" cy="259045"/>
    <xdr:sp macro="" textlink="">
      <xdr:nvSpPr>
        <xdr:cNvPr id="452" name="テキスト ボックス 451"/>
        <xdr:cNvSpPr txBox="1"/>
      </xdr:nvSpPr>
      <xdr:spPr>
        <a:xfrm>
          <a:off x="14909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116628</xdr:rowOff>
    </xdr:from>
    <xdr:to>
      <xdr:col>21</xdr:col>
      <xdr:colOff>0</xdr:colOff>
      <xdr:row>16</xdr:row>
      <xdr:rowOff>99342</xdr:rowOff>
    </xdr:to>
    <xdr:cxnSp macro="">
      <xdr:nvCxnSpPr>
        <xdr:cNvPr id="453" name="直線コネクタ 452"/>
        <xdr:cNvCxnSpPr/>
      </xdr:nvCxnSpPr>
      <xdr:spPr>
        <a:xfrm flipV="1">
          <a:off x="13512800" y="2688378"/>
          <a:ext cx="889000" cy="15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100065</xdr:rowOff>
    </xdr:from>
    <xdr:ext cx="762000" cy="259045"/>
    <xdr:sp macro="" textlink="">
      <xdr:nvSpPr>
        <xdr:cNvPr id="455" name="テキスト ボックス 454"/>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57" name="テキスト ボックス 456"/>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151483</xdr:rowOff>
    </xdr:from>
    <xdr:to>
      <xdr:col>24</xdr:col>
      <xdr:colOff>609600</xdr:colOff>
      <xdr:row>15</xdr:row>
      <xdr:rowOff>81633</xdr:rowOff>
    </xdr:to>
    <xdr:sp macro="" textlink="">
      <xdr:nvSpPr>
        <xdr:cNvPr id="463" name="円/楕円 462"/>
        <xdr:cNvSpPr/>
      </xdr:nvSpPr>
      <xdr:spPr>
        <a:xfrm>
          <a:off x="169672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123560</xdr:rowOff>
    </xdr:from>
    <xdr:ext cx="762000" cy="259045"/>
    <xdr:sp macro="" textlink="">
      <xdr:nvSpPr>
        <xdr:cNvPr id="464" name="将来負担の状況該当値テキスト"/>
        <xdr:cNvSpPr txBox="1"/>
      </xdr:nvSpPr>
      <xdr:spPr>
        <a:xfrm>
          <a:off x="17106900" y="25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29492</xdr:rowOff>
    </xdr:from>
    <xdr:to>
      <xdr:col>23</xdr:col>
      <xdr:colOff>457200</xdr:colOff>
      <xdr:row>14</xdr:row>
      <xdr:rowOff>131092</xdr:rowOff>
    </xdr:to>
    <xdr:sp macro="" textlink="">
      <xdr:nvSpPr>
        <xdr:cNvPr id="465" name="円/楕円 464"/>
        <xdr:cNvSpPr/>
      </xdr:nvSpPr>
      <xdr:spPr>
        <a:xfrm>
          <a:off x="16129000" y="24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141269</xdr:rowOff>
    </xdr:from>
    <xdr:ext cx="736600" cy="259045"/>
    <xdr:sp macro="" textlink="">
      <xdr:nvSpPr>
        <xdr:cNvPr id="466" name="テキスト ボックス 465"/>
        <xdr:cNvSpPr txBox="1"/>
      </xdr:nvSpPr>
      <xdr:spPr>
        <a:xfrm>
          <a:off x="15798800" y="2198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77752</xdr:rowOff>
    </xdr:from>
    <xdr:to>
      <xdr:col>22</xdr:col>
      <xdr:colOff>254000</xdr:colOff>
      <xdr:row>15</xdr:row>
      <xdr:rowOff>7902</xdr:rowOff>
    </xdr:to>
    <xdr:sp macro="" textlink="">
      <xdr:nvSpPr>
        <xdr:cNvPr id="467" name="円/楕円 466"/>
        <xdr:cNvSpPr/>
      </xdr:nvSpPr>
      <xdr:spPr>
        <a:xfrm>
          <a:off x="15240000" y="2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18079</xdr:rowOff>
    </xdr:from>
    <xdr:ext cx="762000" cy="259045"/>
    <xdr:sp macro="" textlink="">
      <xdr:nvSpPr>
        <xdr:cNvPr id="468" name="テキスト ボックス 467"/>
        <xdr:cNvSpPr txBox="1"/>
      </xdr:nvSpPr>
      <xdr:spPr>
        <a:xfrm>
          <a:off x="14909800" y="22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65828</xdr:rowOff>
    </xdr:from>
    <xdr:to>
      <xdr:col>21</xdr:col>
      <xdr:colOff>50800</xdr:colOff>
      <xdr:row>15</xdr:row>
      <xdr:rowOff>167428</xdr:rowOff>
    </xdr:to>
    <xdr:sp macro="" textlink="">
      <xdr:nvSpPr>
        <xdr:cNvPr id="469" name="円/楕円 468"/>
        <xdr:cNvSpPr/>
      </xdr:nvSpPr>
      <xdr:spPr>
        <a:xfrm>
          <a:off x="14351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6155</xdr:rowOff>
    </xdr:from>
    <xdr:ext cx="762000" cy="259045"/>
    <xdr:sp macro="" textlink="">
      <xdr:nvSpPr>
        <xdr:cNvPr id="470" name="テキスト ボックス 469"/>
        <xdr:cNvSpPr txBox="1"/>
      </xdr:nvSpPr>
      <xdr:spPr>
        <a:xfrm>
          <a:off x="14020800" y="24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48542</xdr:rowOff>
    </xdr:from>
    <xdr:to>
      <xdr:col>19</xdr:col>
      <xdr:colOff>533400</xdr:colOff>
      <xdr:row>16</xdr:row>
      <xdr:rowOff>150142</xdr:rowOff>
    </xdr:to>
    <xdr:sp macro="" textlink="">
      <xdr:nvSpPr>
        <xdr:cNvPr id="471" name="円/楕円 470"/>
        <xdr:cNvSpPr/>
      </xdr:nvSpPr>
      <xdr:spPr>
        <a:xfrm>
          <a:off x="13462000" y="2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160319</xdr:rowOff>
    </xdr:from>
    <xdr:ext cx="762000" cy="259045"/>
    <xdr:sp macro="" textlink="">
      <xdr:nvSpPr>
        <xdr:cNvPr id="472" name="テキスト ボックス 471"/>
        <xdr:cNvSpPr txBox="1"/>
      </xdr:nvSpPr>
      <xdr:spPr>
        <a:xfrm>
          <a:off x="13131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183,589
180,784
27.55
68,796,815
66,281,575
2,304,870
34,485,847
34,426,017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地域手当の改定や選挙対応などにより職員給は前年度に比べ増加しているが、退職者数の減（</a:t>
          </a:r>
          <a:r>
            <a:rPr kumimoji="1" lang="en-US" altLang="ja-JP" sz="1300">
              <a:latin typeface="ＭＳ Ｐゴシック"/>
            </a:rPr>
            <a:t>40</a:t>
          </a:r>
          <a:r>
            <a:rPr kumimoji="1" lang="ja-JP" altLang="en-US" sz="1300">
              <a:latin typeface="ＭＳ Ｐゴシック"/>
            </a:rPr>
            <a:t>人→</a:t>
          </a:r>
          <a:r>
            <a:rPr kumimoji="1" lang="en-US" altLang="ja-JP" sz="1300">
              <a:latin typeface="ＭＳ Ｐゴシック"/>
            </a:rPr>
            <a:t>33</a:t>
          </a:r>
          <a:r>
            <a:rPr kumimoji="1" lang="ja-JP" altLang="en-US" sz="1300">
              <a:latin typeface="ＭＳ Ｐゴシック"/>
            </a:rPr>
            <a:t>人）や国勢調査終了に伴う指導員等報酬の減などにより、前年度と比べ同程度の水準となった。</a:t>
          </a:r>
          <a:endParaRPr kumimoji="1" lang="en-US" altLang="ja-JP" sz="1300">
            <a:latin typeface="ＭＳ Ｐゴシック"/>
          </a:endParaRPr>
        </a:p>
        <a:p>
          <a:r>
            <a:rPr kumimoji="1" lang="ja-JP" altLang="en-US" sz="1300">
              <a:latin typeface="ＭＳ Ｐゴシック"/>
            </a:rPr>
            <a:t>　臨時的な要因が推移の主なものであるが、経常的な職員の年齢構成や新たな行政需要等も考慮し、引き続き行政規模に見合う定員管理に努めていく。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37</xdr:row>
      <xdr:rowOff>113393</xdr:rowOff>
    </xdr:to>
    <xdr:cxnSp macro="">
      <xdr:nvCxnSpPr>
        <xdr:cNvPr id="68" name="直線コネクタ 67"/>
        <xdr:cNvCxnSpPr/>
      </xdr:nvCxnSpPr>
      <xdr:spPr>
        <a:xfrm>
          <a:off x="3987800" y="6457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37</xdr:row>
      <xdr:rowOff>113393</xdr:rowOff>
    </xdr:to>
    <xdr:cxnSp macro="">
      <xdr:nvCxnSpPr>
        <xdr:cNvPr id="71" name="直線コネクタ 70"/>
        <xdr:cNvCxnSpPr/>
      </xdr:nvCxnSpPr>
      <xdr:spPr>
        <a:xfrm>
          <a:off x="3098800" y="6348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48986</xdr:rowOff>
    </xdr:from>
    <xdr:to>
      <xdr:col>5</xdr:col>
      <xdr:colOff>600075</xdr:colOff>
      <xdr:row>36</xdr:row>
      <xdr:rowOff>150586</xdr:rowOff>
    </xdr:to>
    <xdr:sp macro="" textlink="">
      <xdr:nvSpPr>
        <xdr:cNvPr id="72" name="フローチャート :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4536</xdr:rowOff>
    </xdr:from>
    <xdr:to>
      <xdr:col>4</xdr:col>
      <xdr:colOff>346075</xdr:colOff>
      <xdr:row>38</xdr:row>
      <xdr:rowOff>116115</xdr:rowOff>
    </xdr:to>
    <xdr:cxnSp macro="">
      <xdr:nvCxnSpPr>
        <xdr:cNvPr id="74" name="直線コネクタ 73"/>
        <xdr:cNvCxnSpPr/>
      </xdr:nvCxnSpPr>
      <xdr:spPr>
        <a:xfrm flipV="1">
          <a:off x="2209800" y="6348186"/>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61685</xdr:rowOff>
    </xdr:from>
    <xdr:to>
      <xdr:col>3</xdr:col>
      <xdr:colOff>142875</xdr:colOff>
      <xdr:row>38</xdr:row>
      <xdr:rowOff>116115</xdr:rowOff>
    </xdr:to>
    <xdr:cxnSp macro="">
      <xdr:nvCxnSpPr>
        <xdr:cNvPr id="77" name="直線コネクタ 76"/>
        <xdr:cNvCxnSpPr/>
      </xdr:nvCxnSpPr>
      <xdr:spPr>
        <a:xfrm>
          <a:off x="1320800" y="657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7" name="円/楕円 86"/>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8"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62593</xdr:rowOff>
    </xdr:from>
    <xdr:to>
      <xdr:col>5</xdr:col>
      <xdr:colOff>600075</xdr:colOff>
      <xdr:row>37</xdr:row>
      <xdr:rowOff>164193</xdr:rowOff>
    </xdr:to>
    <xdr:sp macro="" textlink="">
      <xdr:nvSpPr>
        <xdr:cNvPr id="89" name="円/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148970</xdr:rowOff>
    </xdr:from>
    <xdr:ext cx="736600" cy="259045"/>
    <xdr:sp macro="" textlink="">
      <xdr:nvSpPr>
        <xdr:cNvPr id="90" name="テキスト ボックス 89"/>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65513</xdr:rowOff>
    </xdr:from>
    <xdr:ext cx="762000" cy="259045"/>
    <xdr:sp macro="" textlink="">
      <xdr:nvSpPr>
        <xdr:cNvPr id="92" name="テキスト ボックス 91"/>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65315</xdr:rowOff>
    </xdr:from>
    <xdr:to>
      <xdr:col>3</xdr:col>
      <xdr:colOff>193675</xdr:colOff>
      <xdr:row>38</xdr:row>
      <xdr:rowOff>166915</xdr:rowOff>
    </xdr:to>
    <xdr:sp macro="" textlink="">
      <xdr:nvSpPr>
        <xdr:cNvPr id="93" name="円/楕円 92"/>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94" name="テキスト ボックス 93"/>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95" name="円/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96" name="テキスト ボックス 95"/>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物件費は、固定資産税の時期評価替えに向けた委託料の増や、個人番号カード交付事務の本格化などにより前年度と比較して</a:t>
          </a:r>
          <a:r>
            <a:rPr kumimoji="1" lang="en-US" altLang="ja-JP" sz="1300">
              <a:latin typeface="ＭＳ Ｐゴシック"/>
            </a:rPr>
            <a:t>1.0</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また、老朽化に伴う校舎改築や道路点検など公共施設等の老朽化対策等に伴う経費増も継続している。多様化している行政ニーズ補足し、かつ費用対効果等の検証の上、社会経済情勢に即した事務事業の重点化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145288</xdr:rowOff>
    </xdr:from>
    <xdr:to>
      <xdr:col>24</xdr:col>
      <xdr:colOff>31750</xdr:colOff>
      <xdr:row>15</xdr:row>
      <xdr:rowOff>19558</xdr:rowOff>
    </xdr:to>
    <xdr:cxnSp macro="">
      <xdr:nvCxnSpPr>
        <xdr:cNvPr id="127" name="直線コネクタ 126"/>
        <xdr:cNvCxnSpPr/>
      </xdr:nvCxnSpPr>
      <xdr:spPr>
        <a:xfrm>
          <a:off x="15671800" y="25455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131572</xdr:rowOff>
    </xdr:from>
    <xdr:to>
      <xdr:col>22</xdr:col>
      <xdr:colOff>565150</xdr:colOff>
      <xdr:row>14</xdr:row>
      <xdr:rowOff>145288</xdr:rowOff>
    </xdr:to>
    <xdr:cxnSp macro="">
      <xdr:nvCxnSpPr>
        <xdr:cNvPr id="130" name="直線コネクタ 129"/>
        <xdr:cNvCxnSpPr/>
      </xdr:nvCxnSpPr>
      <xdr:spPr>
        <a:xfrm>
          <a:off x="14782800" y="2531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126492</xdr:rowOff>
    </xdr:from>
    <xdr:to>
      <xdr:col>22</xdr:col>
      <xdr:colOff>615950</xdr:colOff>
      <xdr:row>15</xdr:row>
      <xdr:rowOff>56642</xdr:rowOff>
    </xdr:to>
    <xdr:sp macro="" textlink="">
      <xdr:nvSpPr>
        <xdr:cNvPr id="131" name="フローチャート : 判断 130"/>
        <xdr:cNvSpPr/>
      </xdr:nvSpPr>
      <xdr:spPr>
        <a:xfrm>
          <a:off x="15621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41419</xdr:rowOff>
    </xdr:from>
    <xdr:ext cx="736600" cy="259045"/>
    <xdr:sp macro="" textlink="">
      <xdr:nvSpPr>
        <xdr:cNvPr id="132" name="テキスト ボックス 131"/>
        <xdr:cNvSpPr txBox="1"/>
      </xdr:nvSpPr>
      <xdr:spPr>
        <a:xfrm>
          <a:off x="15290800" y="261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131572</xdr:rowOff>
    </xdr:from>
    <xdr:to>
      <xdr:col>21</xdr:col>
      <xdr:colOff>361950</xdr:colOff>
      <xdr:row>14</xdr:row>
      <xdr:rowOff>140716</xdr:rowOff>
    </xdr:to>
    <xdr:cxnSp macro="">
      <xdr:nvCxnSpPr>
        <xdr:cNvPr id="133" name="直線コネクタ 132"/>
        <xdr:cNvCxnSpPr/>
      </xdr:nvCxnSpPr>
      <xdr:spPr>
        <a:xfrm flipV="1">
          <a:off x="13893800" y="2531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14</xdr:row>
      <xdr:rowOff>140716</xdr:rowOff>
    </xdr:to>
    <xdr:cxnSp macro="">
      <xdr:nvCxnSpPr>
        <xdr:cNvPr id="136" name="直線コネクタ 135"/>
        <xdr:cNvCxnSpPr/>
      </xdr:nvCxnSpPr>
      <xdr:spPr>
        <a:xfrm>
          <a:off x="13004800" y="2518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140208</xdr:rowOff>
    </xdr:from>
    <xdr:to>
      <xdr:col>24</xdr:col>
      <xdr:colOff>82550</xdr:colOff>
      <xdr:row>15</xdr:row>
      <xdr:rowOff>70358</xdr:rowOff>
    </xdr:to>
    <xdr:sp macro="" textlink="">
      <xdr:nvSpPr>
        <xdr:cNvPr id="146" name="円/楕円 145"/>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156735</xdr:rowOff>
    </xdr:from>
    <xdr:ext cx="762000" cy="259045"/>
    <xdr:sp macro="" textlink="">
      <xdr:nvSpPr>
        <xdr:cNvPr id="147"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94488</xdr:rowOff>
    </xdr:from>
    <xdr:to>
      <xdr:col>22</xdr:col>
      <xdr:colOff>615950</xdr:colOff>
      <xdr:row>15</xdr:row>
      <xdr:rowOff>24638</xdr:rowOff>
    </xdr:to>
    <xdr:sp macro="" textlink="">
      <xdr:nvSpPr>
        <xdr:cNvPr id="148" name="円/楕円 147"/>
        <xdr:cNvSpPr/>
      </xdr:nvSpPr>
      <xdr:spPr>
        <a:xfrm>
          <a:off x="15621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34815</xdr:rowOff>
    </xdr:from>
    <xdr:ext cx="736600" cy="259045"/>
    <xdr:sp macro="" textlink="">
      <xdr:nvSpPr>
        <xdr:cNvPr id="149" name="テキスト ボックス 148"/>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80772</xdr:rowOff>
    </xdr:from>
    <xdr:to>
      <xdr:col>21</xdr:col>
      <xdr:colOff>412750</xdr:colOff>
      <xdr:row>15</xdr:row>
      <xdr:rowOff>10922</xdr:rowOff>
    </xdr:to>
    <xdr:sp macro="" textlink="">
      <xdr:nvSpPr>
        <xdr:cNvPr id="150" name="円/楕円 149"/>
        <xdr:cNvSpPr/>
      </xdr:nvSpPr>
      <xdr:spPr>
        <a:xfrm>
          <a:off x="14732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21099</xdr:rowOff>
    </xdr:from>
    <xdr:ext cx="762000" cy="259045"/>
    <xdr:sp macro="" textlink="">
      <xdr:nvSpPr>
        <xdr:cNvPr id="151" name="テキスト ボックス 150"/>
        <xdr:cNvSpPr txBox="1"/>
      </xdr:nvSpPr>
      <xdr:spPr>
        <a:xfrm>
          <a:off x="14401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89916</xdr:rowOff>
    </xdr:from>
    <xdr:to>
      <xdr:col>20</xdr:col>
      <xdr:colOff>209550</xdr:colOff>
      <xdr:row>15</xdr:row>
      <xdr:rowOff>20066</xdr:rowOff>
    </xdr:to>
    <xdr:sp macro="" textlink="">
      <xdr:nvSpPr>
        <xdr:cNvPr id="152" name="円/楕円 151"/>
        <xdr:cNvSpPr/>
      </xdr:nvSpPr>
      <xdr:spPr>
        <a:xfrm>
          <a:off x="13843000" y="24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30243</xdr:rowOff>
    </xdr:from>
    <xdr:ext cx="762000" cy="259045"/>
    <xdr:sp macro="" textlink="">
      <xdr:nvSpPr>
        <xdr:cNvPr id="153" name="テキスト ボックス 152"/>
        <xdr:cNvSpPr txBox="1"/>
      </xdr:nvSpPr>
      <xdr:spPr>
        <a:xfrm>
          <a:off x="13512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4" name="円/楕円 153"/>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7383</xdr:rowOff>
    </xdr:from>
    <xdr:ext cx="762000" cy="259045"/>
    <xdr:sp macro="" textlink="">
      <xdr:nvSpPr>
        <xdr:cNvPr id="155" name="テキスト ボックス 154"/>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高齢化の進展・医療の高度化などに伴う生活保護費の増加や</a:t>
          </a:r>
          <a:r>
            <a:rPr kumimoji="1" lang="ja-JP" altLang="ja-JP" sz="1200">
              <a:solidFill>
                <a:schemeClr val="dk1"/>
              </a:solidFill>
              <a:effectLst/>
              <a:latin typeface="+mn-lt"/>
              <a:ea typeface="+mn-ea"/>
              <a:cs typeface="+mn-cs"/>
            </a:rPr>
            <a:t>定員拡大</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処遇改善加算率</a:t>
          </a:r>
          <a:r>
            <a:rPr kumimoji="1" lang="ja-JP" altLang="en-US" sz="1200">
              <a:solidFill>
                <a:schemeClr val="dk1"/>
              </a:solidFill>
              <a:effectLst/>
              <a:latin typeface="+mn-lt"/>
              <a:ea typeface="+mn-ea"/>
              <a:cs typeface="+mn-cs"/>
            </a:rPr>
            <a:t>改定</a:t>
          </a:r>
          <a:r>
            <a:rPr kumimoji="1" lang="ja-JP" altLang="ja-JP" sz="1200">
              <a:solidFill>
                <a:schemeClr val="dk1"/>
              </a:solidFill>
              <a:effectLst/>
              <a:latin typeface="+mn-lt"/>
              <a:ea typeface="+mn-ea"/>
              <a:cs typeface="+mn-cs"/>
            </a:rPr>
            <a:t>による民間保育施設への給付費の増加</a:t>
          </a:r>
          <a:r>
            <a:rPr kumimoji="1" lang="ja-JP" altLang="en-US" sz="1200">
              <a:solidFill>
                <a:schemeClr val="dk1"/>
              </a:solidFill>
              <a:effectLst/>
              <a:latin typeface="+mn-lt"/>
              <a:ea typeface="+mn-ea"/>
              <a:cs typeface="+mn-cs"/>
            </a:rPr>
            <a:t>などにより扶助費は継続して増加しているが、経常一般財源の増加から、経常収支比率は前年度と比べ</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％減少となった。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扶助費自体は増加しており、今後も少子高齢化の進展等から将来にわたり増加することが予想されるため、受益者負担の見直しや医療扶助適正実施のための先行投資に取組、中長期的視点に立った扶助費の抑制及び一般財源負担の軽減に努めていく。</a:t>
          </a:r>
          <a:endParaRPr kumimoji="1" lang="en-US" altLang="ja-JP" sz="12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159657</xdr:rowOff>
    </xdr:to>
    <xdr:cxnSp macro="">
      <xdr:nvCxnSpPr>
        <xdr:cNvPr id="190" name="直線コネクタ 189"/>
        <xdr:cNvCxnSpPr/>
      </xdr:nvCxnSpPr>
      <xdr:spPr>
        <a:xfrm flipV="1">
          <a:off x="3987800" y="10071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159657</xdr:rowOff>
    </xdr:to>
    <xdr:cxnSp macro="">
      <xdr:nvCxnSpPr>
        <xdr:cNvPr id="193" name="直線コネクタ 192"/>
        <xdr:cNvCxnSpPr/>
      </xdr:nvCxnSpPr>
      <xdr:spPr>
        <a:xfrm>
          <a:off x="3098800" y="99241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29028</xdr:rowOff>
    </xdr:to>
    <xdr:cxnSp macro="">
      <xdr:nvCxnSpPr>
        <xdr:cNvPr id="196" name="直線コネクタ 195"/>
        <xdr:cNvCxnSpPr/>
      </xdr:nvCxnSpPr>
      <xdr:spPr>
        <a:xfrm flipV="1">
          <a:off x="2209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58</xdr:row>
      <xdr:rowOff>29028</xdr:rowOff>
    </xdr:to>
    <xdr:cxnSp macro="">
      <xdr:nvCxnSpPr>
        <xdr:cNvPr id="199" name="直線コネクタ 198"/>
        <xdr:cNvCxnSpPr/>
      </xdr:nvCxnSpPr>
      <xdr:spPr>
        <a:xfrm>
          <a:off x="1320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9" name="円/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108857</xdr:rowOff>
    </xdr:from>
    <xdr:to>
      <xdr:col>5</xdr:col>
      <xdr:colOff>600075</xdr:colOff>
      <xdr:row>59</xdr:row>
      <xdr:rowOff>39007</xdr:rowOff>
    </xdr:to>
    <xdr:sp macro="" textlink="">
      <xdr:nvSpPr>
        <xdr:cNvPr id="211" name="円/楕円 210"/>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23784</xdr:rowOff>
    </xdr:from>
    <xdr:ext cx="736600" cy="259045"/>
    <xdr:sp macro="" textlink="">
      <xdr:nvSpPr>
        <xdr:cNvPr id="212" name="テキスト ボックス 211"/>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13" name="円/楕円 212"/>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4" name="テキスト ボックス 213"/>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149678</xdr:rowOff>
    </xdr:from>
    <xdr:to>
      <xdr:col>3</xdr:col>
      <xdr:colOff>193675</xdr:colOff>
      <xdr:row>58</xdr:row>
      <xdr:rowOff>79828</xdr:rowOff>
    </xdr:to>
    <xdr:sp macro="" textlink="">
      <xdr:nvSpPr>
        <xdr:cNvPr id="215" name="円/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7" name="円/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その他に係る経常収支比率においては、高齢対象人口の増加に伴い介護保険特別会計及び後期高齢者医療特別会計への繰出金が増加したことで、全体としては前年度比で</a:t>
          </a:r>
          <a:r>
            <a:rPr kumimoji="1" lang="en-US" altLang="ja-JP" sz="1300">
              <a:latin typeface="ＭＳ Ｐゴシック"/>
            </a:rPr>
            <a:t>0.7</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上記繰出金については、</a:t>
          </a:r>
          <a:r>
            <a:rPr kumimoji="1" lang="ja-JP" altLang="ja-JP" sz="1300">
              <a:solidFill>
                <a:schemeClr val="dk1"/>
              </a:solidFill>
              <a:effectLst/>
              <a:latin typeface="+mn-lt"/>
              <a:ea typeface="+mn-ea"/>
              <a:cs typeface="+mn-cs"/>
            </a:rPr>
            <a:t>高齢化の進展・医療の高度化</a:t>
          </a:r>
          <a:r>
            <a:rPr kumimoji="1" lang="ja-JP" altLang="en-US" sz="1300">
              <a:solidFill>
                <a:schemeClr val="dk1"/>
              </a:solidFill>
              <a:effectLst/>
              <a:latin typeface="+mn-lt"/>
              <a:ea typeface="+mn-ea"/>
              <a:cs typeface="+mn-cs"/>
            </a:rPr>
            <a:t>に伴い、継続的に増加している。介護予防など高齢者の健康施策の推進や医療費の適正化にむけた先行投資などにより繰出金の抑制に努めていく。</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120650</xdr:rowOff>
    </xdr:to>
    <xdr:cxnSp macro="">
      <xdr:nvCxnSpPr>
        <xdr:cNvPr id="251" name="直線コネクタ 250"/>
        <xdr:cNvCxnSpPr/>
      </xdr:nvCxnSpPr>
      <xdr:spPr>
        <a:xfrm>
          <a:off x="15671800" y="9804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101600</xdr:rowOff>
    </xdr:from>
    <xdr:to>
      <xdr:col>22</xdr:col>
      <xdr:colOff>565150</xdr:colOff>
      <xdr:row>57</xdr:row>
      <xdr:rowOff>31750</xdr:rowOff>
    </xdr:to>
    <xdr:cxnSp macro="">
      <xdr:nvCxnSpPr>
        <xdr:cNvPr id="254" name="直線コネクタ 253"/>
        <xdr:cNvCxnSpPr/>
      </xdr:nvCxnSpPr>
      <xdr:spPr>
        <a:xfrm>
          <a:off x="14782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146050</xdr:rowOff>
    </xdr:from>
    <xdr:to>
      <xdr:col>22</xdr:col>
      <xdr:colOff>615950</xdr:colOff>
      <xdr:row>56</xdr:row>
      <xdr:rowOff>76200</xdr:rowOff>
    </xdr:to>
    <xdr:sp macro="" textlink="">
      <xdr:nvSpPr>
        <xdr:cNvPr id="255" name="フローチャート : 判断 254"/>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56" name="テキスト ボックス 255"/>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56</xdr:row>
      <xdr:rowOff>127000</xdr:rowOff>
    </xdr:to>
    <xdr:cxnSp macro="">
      <xdr:nvCxnSpPr>
        <xdr:cNvPr id="257" name="直線コネクタ 256"/>
        <xdr:cNvCxnSpPr/>
      </xdr:nvCxnSpPr>
      <xdr:spPr>
        <a:xfrm flipV="1">
          <a:off x="13893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101600</xdr:rowOff>
    </xdr:from>
    <xdr:to>
      <xdr:col>20</xdr:col>
      <xdr:colOff>158750</xdr:colOff>
      <xdr:row>56</xdr:row>
      <xdr:rowOff>127000</xdr:rowOff>
    </xdr:to>
    <xdr:cxnSp macro="">
      <xdr:nvCxnSpPr>
        <xdr:cNvPr id="260" name="直線コネクタ 259"/>
        <xdr:cNvCxnSpPr/>
      </xdr:nvCxnSpPr>
      <xdr:spPr>
        <a:xfrm>
          <a:off x="13004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69850</xdr:rowOff>
    </xdr:from>
    <xdr:to>
      <xdr:col>24</xdr:col>
      <xdr:colOff>82550</xdr:colOff>
      <xdr:row>58</xdr:row>
      <xdr:rowOff>0</xdr:rowOff>
    </xdr:to>
    <xdr:sp macro="" textlink="">
      <xdr:nvSpPr>
        <xdr:cNvPr id="270" name="円/楕円 26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41927</xdr:rowOff>
    </xdr:from>
    <xdr:ext cx="762000" cy="259045"/>
    <xdr:sp macro="" textlink="">
      <xdr:nvSpPr>
        <xdr:cNvPr id="271" name="その他該当値テキスト"/>
        <xdr:cNvSpPr txBox="1"/>
      </xdr:nvSpPr>
      <xdr:spPr>
        <a:xfrm>
          <a:off x="16598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50800</xdr:rowOff>
    </xdr:from>
    <xdr:to>
      <xdr:col>21</xdr:col>
      <xdr:colOff>412750</xdr:colOff>
      <xdr:row>56</xdr:row>
      <xdr:rowOff>152400</xdr:rowOff>
    </xdr:to>
    <xdr:sp macro="" textlink="">
      <xdr:nvSpPr>
        <xdr:cNvPr id="274" name="円/楕円 273"/>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75" name="テキスト ボックス 274"/>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7" name="テキスト ボックス 27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50800</xdr:rowOff>
    </xdr:from>
    <xdr:to>
      <xdr:col>19</xdr:col>
      <xdr:colOff>6350</xdr:colOff>
      <xdr:row>56</xdr:row>
      <xdr:rowOff>152400</xdr:rowOff>
    </xdr:to>
    <xdr:sp macro="" textlink="">
      <xdr:nvSpPr>
        <xdr:cNvPr id="278" name="円/楕円 277"/>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137177</xdr:rowOff>
    </xdr:from>
    <xdr:ext cx="762000" cy="259045"/>
    <xdr:sp macro="" textlink="">
      <xdr:nvSpPr>
        <xdr:cNvPr id="279" name="テキスト ボックス 278"/>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市立病院事業会計補助金（総務省新公立病院改革ガイドライン推進事業補助金）の増や、認証保育所の運営に対する補助単価の引上げに伴う補助金等の増加により、経常収支比率で比較すると、前年度比で</a:t>
          </a:r>
          <a:r>
            <a:rPr kumimoji="1" lang="en-US" altLang="ja-JP" sz="1300">
              <a:latin typeface="ＭＳ Ｐゴシック"/>
            </a:rPr>
            <a:t>0.5</a:t>
          </a:r>
          <a:r>
            <a:rPr kumimoji="1" lang="ja-JP" altLang="en-US" sz="1300">
              <a:latin typeface="ＭＳ Ｐゴシック"/>
            </a:rPr>
            <a:t>％の増加となった。</a:t>
          </a:r>
          <a:endParaRPr kumimoji="1" lang="en-US" altLang="ja-JP" sz="1300">
            <a:latin typeface="ＭＳ Ｐゴシック"/>
          </a:endParaRPr>
        </a:p>
        <a:p>
          <a:r>
            <a:rPr kumimoji="1" lang="ja-JP" altLang="en-US" sz="1300">
              <a:latin typeface="ＭＳ Ｐゴシック"/>
            </a:rPr>
            <a:t>　市立病院の設置などから類似団体と比較して高い水準となっている。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158750</xdr:rowOff>
    </xdr:from>
    <xdr:to>
      <xdr:col>24</xdr:col>
      <xdr:colOff>31750</xdr:colOff>
      <xdr:row>40</xdr:row>
      <xdr:rowOff>50800</xdr:rowOff>
    </xdr:to>
    <xdr:cxnSp macro="">
      <xdr:nvCxnSpPr>
        <xdr:cNvPr id="312" name="直線コネクタ 311"/>
        <xdr:cNvCxnSpPr/>
      </xdr:nvCxnSpPr>
      <xdr:spPr>
        <a:xfrm>
          <a:off x="15671800" y="684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120650</xdr:rowOff>
    </xdr:from>
    <xdr:to>
      <xdr:col>22</xdr:col>
      <xdr:colOff>565150</xdr:colOff>
      <xdr:row>39</xdr:row>
      <xdr:rowOff>158750</xdr:rowOff>
    </xdr:to>
    <xdr:cxnSp macro="">
      <xdr:nvCxnSpPr>
        <xdr:cNvPr id="315" name="直線コネクタ 314"/>
        <xdr:cNvCxnSpPr/>
      </xdr:nvCxnSpPr>
      <xdr:spPr>
        <a:xfrm>
          <a:off x="14782800" y="680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6" name="フローチャート : 判断 315"/>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7" name="テキスト ボックス 316"/>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120650</xdr:rowOff>
    </xdr:from>
    <xdr:to>
      <xdr:col>21</xdr:col>
      <xdr:colOff>361950</xdr:colOff>
      <xdr:row>40</xdr:row>
      <xdr:rowOff>12700</xdr:rowOff>
    </xdr:to>
    <xdr:cxnSp macro="">
      <xdr:nvCxnSpPr>
        <xdr:cNvPr id="318" name="直線コネクタ 317"/>
        <xdr:cNvCxnSpPr/>
      </xdr:nvCxnSpPr>
      <xdr:spPr>
        <a:xfrm flipV="1">
          <a:off x="13893800" y="680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158750</xdr:rowOff>
    </xdr:from>
    <xdr:to>
      <xdr:col>20</xdr:col>
      <xdr:colOff>158750</xdr:colOff>
      <xdr:row>40</xdr:row>
      <xdr:rowOff>12700</xdr:rowOff>
    </xdr:to>
    <xdr:cxnSp macro="">
      <xdr:nvCxnSpPr>
        <xdr:cNvPr id="321" name="直線コネクタ 320"/>
        <xdr:cNvCxnSpPr/>
      </xdr:nvCxnSpPr>
      <xdr:spPr>
        <a:xfrm>
          <a:off x="13004800" y="684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0</xdr:rowOff>
    </xdr:from>
    <xdr:to>
      <xdr:col>24</xdr:col>
      <xdr:colOff>82550</xdr:colOff>
      <xdr:row>40</xdr:row>
      <xdr:rowOff>101600</xdr:rowOff>
    </xdr:to>
    <xdr:sp macro="" textlink="">
      <xdr:nvSpPr>
        <xdr:cNvPr id="331" name="円/楕円 330"/>
        <xdr:cNvSpPr/>
      </xdr:nvSpPr>
      <xdr:spPr>
        <a:xfrm>
          <a:off x="16459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143527</xdr:rowOff>
    </xdr:from>
    <xdr:ext cx="762000" cy="259045"/>
    <xdr:sp macro="" textlink="">
      <xdr:nvSpPr>
        <xdr:cNvPr id="332" name="補助費等該当値テキスト"/>
        <xdr:cNvSpPr txBox="1"/>
      </xdr:nvSpPr>
      <xdr:spPr>
        <a:xfrm>
          <a:off x="16598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107950</xdr:rowOff>
    </xdr:from>
    <xdr:to>
      <xdr:col>22</xdr:col>
      <xdr:colOff>615950</xdr:colOff>
      <xdr:row>40</xdr:row>
      <xdr:rowOff>38100</xdr:rowOff>
    </xdr:to>
    <xdr:sp macro="" textlink="">
      <xdr:nvSpPr>
        <xdr:cNvPr id="333" name="円/楕円 332"/>
        <xdr:cNvSpPr/>
      </xdr:nvSpPr>
      <xdr:spPr>
        <a:xfrm>
          <a:off x="15621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22877</xdr:rowOff>
    </xdr:from>
    <xdr:ext cx="736600" cy="259045"/>
    <xdr:sp macro="" textlink="">
      <xdr:nvSpPr>
        <xdr:cNvPr id="334" name="テキスト ボックス 333"/>
        <xdr:cNvSpPr txBox="1"/>
      </xdr:nvSpPr>
      <xdr:spPr>
        <a:xfrm>
          <a:off x="15290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69850</xdr:rowOff>
    </xdr:from>
    <xdr:to>
      <xdr:col>21</xdr:col>
      <xdr:colOff>412750</xdr:colOff>
      <xdr:row>40</xdr:row>
      <xdr:rowOff>0</xdr:rowOff>
    </xdr:to>
    <xdr:sp macro="" textlink="">
      <xdr:nvSpPr>
        <xdr:cNvPr id="335" name="円/楕円 334"/>
        <xdr:cNvSpPr/>
      </xdr:nvSpPr>
      <xdr:spPr>
        <a:xfrm>
          <a:off x="14732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156227</xdr:rowOff>
    </xdr:from>
    <xdr:ext cx="762000" cy="259045"/>
    <xdr:sp macro="" textlink="">
      <xdr:nvSpPr>
        <xdr:cNvPr id="336" name="テキスト ボックス 335"/>
        <xdr:cNvSpPr txBox="1"/>
      </xdr:nvSpPr>
      <xdr:spPr>
        <a:xfrm>
          <a:off x="14401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133350</xdr:rowOff>
    </xdr:from>
    <xdr:to>
      <xdr:col>20</xdr:col>
      <xdr:colOff>209550</xdr:colOff>
      <xdr:row>40</xdr:row>
      <xdr:rowOff>63500</xdr:rowOff>
    </xdr:to>
    <xdr:sp macro="" textlink="">
      <xdr:nvSpPr>
        <xdr:cNvPr id="337" name="円/楕円 336"/>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48277</xdr:rowOff>
    </xdr:from>
    <xdr:ext cx="762000" cy="259045"/>
    <xdr:sp macro="" textlink="">
      <xdr:nvSpPr>
        <xdr:cNvPr id="338" name="テキスト ボックス 337"/>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107950</xdr:rowOff>
    </xdr:from>
    <xdr:to>
      <xdr:col>19</xdr:col>
      <xdr:colOff>6350</xdr:colOff>
      <xdr:row>40</xdr:row>
      <xdr:rowOff>38100</xdr:rowOff>
    </xdr:to>
    <xdr:sp macro="" textlink="">
      <xdr:nvSpPr>
        <xdr:cNvPr id="339" name="円/楕円 338"/>
        <xdr:cNvSpPr/>
      </xdr:nvSpPr>
      <xdr:spPr>
        <a:xfrm>
          <a:off x="12954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22877</xdr:rowOff>
    </xdr:from>
    <xdr:ext cx="762000" cy="259045"/>
    <xdr:sp macro="" textlink="">
      <xdr:nvSpPr>
        <xdr:cNvPr id="340" name="テキスト ボックス 339"/>
        <xdr:cNvSpPr txBox="1"/>
      </xdr:nvSpPr>
      <xdr:spPr>
        <a:xfrm>
          <a:off x="12623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公債費自体は減少したが、特定財源を充てる事業債分の公債費が減少したことから、前年度から</a:t>
          </a:r>
          <a:r>
            <a:rPr kumimoji="1" lang="en-US" altLang="ja-JP" sz="1300">
              <a:latin typeface="ＭＳ Ｐゴシック"/>
            </a:rPr>
            <a:t>0.1</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過年度借入の償還完了や新たな市債借入の抑制など公債費自体は継続して減少してきてはいるが、今後は公共施設の耐震化、老朽化対策等に伴い、元利償還金が増加傾向になるものと考えられるため、事業費の精査・抑制と公債費負担の平準化など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119380</xdr:rowOff>
    </xdr:to>
    <xdr:cxnSp macro="">
      <xdr:nvCxnSpPr>
        <xdr:cNvPr id="373" name="直線コネクタ 372"/>
        <xdr:cNvCxnSpPr/>
      </xdr:nvCxnSpPr>
      <xdr:spPr>
        <a:xfrm>
          <a:off x="3987800" y="12799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75</xdr:row>
      <xdr:rowOff>31750</xdr:rowOff>
    </xdr:to>
    <xdr:cxnSp macro="">
      <xdr:nvCxnSpPr>
        <xdr:cNvPr id="376" name="直線コネクタ 375"/>
        <xdr:cNvCxnSpPr/>
      </xdr:nvCxnSpPr>
      <xdr:spPr>
        <a:xfrm flipV="1">
          <a:off x="3098800" y="12799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130810</xdr:rowOff>
    </xdr:to>
    <xdr:cxnSp macro="">
      <xdr:nvCxnSpPr>
        <xdr:cNvPr id="379" name="直線コネクタ 378"/>
        <xdr:cNvCxnSpPr/>
      </xdr:nvCxnSpPr>
      <xdr:spPr>
        <a:xfrm flipV="1">
          <a:off x="2209800" y="12890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75</xdr:row>
      <xdr:rowOff>130810</xdr:rowOff>
    </xdr:to>
    <xdr:cxnSp macro="">
      <xdr:nvCxnSpPr>
        <xdr:cNvPr id="382" name="直線コネクタ 381"/>
        <xdr:cNvCxnSpPr/>
      </xdr:nvCxnSpPr>
      <xdr:spPr>
        <a:xfrm>
          <a:off x="1320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92" name="円/楕円 391"/>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85107</xdr:rowOff>
    </xdr:from>
    <xdr:ext cx="762000" cy="259045"/>
    <xdr:sp macro="" textlink="">
      <xdr:nvSpPr>
        <xdr:cNvPr id="393"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94" name="円/楕円 393"/>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95" name="テキスト ボックス 394"/>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96" name="円/楕円 395"/>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97" name="テキスト ボックス 396"/>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80010</xdr:rowOff>
    </xdr:from>
    <xdr:to>
      <xdr:col>3</xdr:col>
      <xdr:colOff>193675</xdr:colOff>
      <xdr:row>76</xdr:row>
      <xdr:rowOff>10161</xdr:rowOff>
    </xdr:to>
    <xdr:sp macro="" textlink="">
      <xdr:nvSpPr>
        <xdr:cNvPr id="398" name="円/楕円 397"/>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20337</xdr:rowOff>
    </xdr:from>
    <xdr:ext cx="762000" cy="259045"/>
    <xdr:sp macro="" textlink="">
      <xdr:nvSpPr>
        <xdr:cNvPr id="399" name="テキスト ボックス 398"/>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400" name="円/楕円 399"/>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401" name="テキスト ボックス 400"/>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年度は類似団体においても前年度比</a:t>
          </a:r>
          <a:r>
            <a:rPr kumimoji="1" lang="en-US" altLang="ja-JP" sz="1300">
              <a:latin typeface="ＭＳ Ｐゴシック"/>
            </a:rPr>
            <a:t>3.6</a:t>
          </a:r>
          <a:r>
            <a:rPr kumimoji="1" lang="ja-JP" altLang="en-US" sz="1300">
              <a:latin typeface="ＭＳ Ｐゴシック"/>
            </a:rPr>
            <a:t>％増加している中で、当市においても前年度比</a:t>
          </a:r>
          <a:r>
            <a:rPr kumimoji="1" lang="en-US" altLang="ja-JP" sz="1300">
              <a:latin typeface="ＭＳ Ｐゴシック"/>
            </a:rPr>
            <a:t>2.0</a:t>
          </a:r>
          <a:r>
            <a:rPr kumimoji="1" lang="ja-JP" altLang="en-US" sz="1300">
              <a:latin typeface="ＭＳ Ｐゴシック"/>
            </a:rPr>
            <a:t>％増加している。</a:t>
          </a:r>
          <a:endParaRPr kumimoji="1" lang="en-US" altLang="ja-JP" sz="1300">
            <a:latin typeface="ＭＳ Ｐゴシック"/>
          </a:endParaRPr>
        </a:p>
        <a:p>
          <a:pPr rtl="0"/>
          <a:r>
            <a:rPr kumimoji="1" lang="ja-JP" altLang="en-US" sz="1300">
              <a:latin typeface="ＭＳ Ｐゴシック"/>
            </a:rPr>
            <a:t>　</a:t>
          </a:r>
          <a:r>
            <a:rPr lang="ja-JP" altLang="ja-JP" sz="1300" b="0" i="0" baseline="0">
              <a:solidFill>
                <a:schemeClr val="dk1"/>
              </a:solidFill>
              <a:effectLst/>
              <a:latin typeface="+mn-lt"/>
              <a:ea typeface="+mn-ea"/>
              <a:cs typeface="+mn-cs"/>
            </a:rPr>
            <a:t>経常一般財源</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分母</a:t>
          </a:r>
          <a:r>
            <a:rPr lang="ja-JP" altLang="en-US" sz="1300" b="0" i="0" baseline="0">
              <a:solidFill>
                <a:schemeClr val="dk1"/>
              </a:solidFill>
              <a:effectLst/>
              <a:latin typeface="+mn-lt"/>
              <a:ea typeface="+mn-ea"/>
              <a:cs typeface="+mn-cs"/>
            </a:rPr>
            <a:t>となる歳入</a:t>
          </a:r>
          <a:r>
            <a:rPr kumimoji="1" lang="ja-JP" altLang="ja-JP" sz="1300">
              <a:solidFill>
                <a:schemeClr val="dk1"/>
              </a:solidFill>
              <a:effectLst/>
              <a:latin typeface="+mn-lt"/>
              <a:ea typeface="+mn-ea"/>
              <a:cs typeface="+mn-cs"/>
            </a:rPr>
            <a:t>においては</a:t>
          </a:r>
          <a:r>
            <a:rPr kumimoji="1" lang="ja-JP" altLang="en-US" sz="1300">
              <a:solidFill>
                <a:schemeClr val="dk1"/>
              </a:solidFill>
              <a:effectLst/>
              <a:latin typeface="+mn-lt"/>
              <a:ea typeface="+mn-ea"/>
              <a:cs typeface="+mn-cs"/>
            </a:rPr>
            <a:t>、法人市民税が</a:t>
          </a:r>
          <a:r>
            <a:rPr lang="ja-JP" altLang="ja-JP" sz="1300" b="0" i="0" baseline="0">
              <a:solidFill>
                <a:schemeClr val="dk1"/>
              </a:solidFill>
              <a:effectLst/>
              <a:latin typeface="+mn-lt"/>
              <a:ea typeface="+mn-ea"/>
              <a:cs typeface="+mn-cs"/>
            </a:rPr>
            <a:t>約</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億</a:t>
          </a:r>
          <a:r>
            <a:rPr lang="ja-JP" altLang="en-US" sz="1300" b="0" i="0" baseline="0">
              <a:solidFill>
                <a:schemeClr val="dk1"/>
              </a:solidFill>
              <a:effectLst/>
              <a:latin typeface="+mn-lt"/>
              <a:ea typeface="+mn-ea"/>
              <a:cs typeface="+mn-cs"/>
            </a:rPr>
            <a:t>円の大幅</a:t>
          </a:r>
          <a:r>
            <a:rPr lang="ja-JP" altLang="ja-JP" sz="1300" b="0" i="0" baseline="0">
              <a:solidFill>
                <a:schemeClr val="dk1"/>
              </a:solidFill>
              <a:effectLst/>
              <a:latin typeface="+mn-lt"/>
              <a:ea typeface="+mn-ea"/>
              <a:cs typeface="+mn-cs"/>
            </a:rPr>
            <a:t>減となった</a:t>
          </a:r>
          <a:r>
            <a:rPr lang="ja-JP" altLang="en-US" sz="1300" b="0" i="0" baseline="0">
              <a:solidFill>
                <a:schemeClr val="dk1"/>
              </a:solidFill>
              <a:effectLst/>
              <a:latin typeface="+mn-lt"/>
              <a:ea typeface="+mn-ea"/>
              <a:cs typeface="+mn-cs"/>
            </a:rPr>
            <a:t>ほか、</a:t>
          </a:r>
          <a:r>
            <a:rPr lang="ja-JP" altLang="ja-JP" sz="1300" b="0" i="0" baseline="0">
              <a:solidFill>
                <a:schemeClr val="dk1"/>
              </a:solidFill>
              <a:effectLst/>
              <a:latin typeface="+mn-lt"/>
              <a:ea typeface="+mn-ea"/>
              <a:cs typeface="+mn-cs"/>
            </a:rPr>
            <a:t>都税交付金</a:t>
          </a:r>
          <a:r>
            <a:rPr lang="ja-JP" altLang="en-US" sz="1300" b="0" i="0" baseline="0">
              <a:solidFill>
                <a:schemeClr val="dk1"/>
              </a:solidFill>
              <a:effectLst/>
              <a:latin typeface="+mn-lt"/>
              <a:ea typeface="+mn-ea"/>
              <a:cs typeface="+mn-cs"/>
            </a:rPr>
            <a:t>も大幅な減少が重なっている。経常一般財源の中心となる市税は、特に法人市民税では市内企業の状況などより大幅な増収を見込むことは難しいため、自主財源の確保、既存事業の見直し等に取り組んで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107950</xdr:rowOff>
    </xdr:to>
    <xdr:cxnSp macro="">
      <xdr:nvCxnSpPr>
        <xdr:cNvPr id="434" name="直線コネクタ 433"/>
        <xdr:cNvCxnSpPr/>
      </xdr:nvCxnSpPr>
      <xdr:spPr>
        <a:xfrm>
          <a:off x="15671800" y="1350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31750</xdr:rowOff>
    </xdr:from>
    <xdr:to>
      <xdr:col>22</xdr:col>
      <xdr:colOff>565150</xdr:colOff>
      <xdr:row>78</xdr:row>
      <xdr:rowOff>127000</xdr:rowOff>
    </xdr:to>
    <xdr:cxnSp macro="">
      <xdr:nvCxnSpPr>
        <xdr:cNvPr id="437" name="直線コネクタ 436"/>
        <xdr:cNvCxnSpPr/>
      </xdr:nvCxnSpPr>
      <xdr:spPr>
        <a:xfrm>
          <a:off x="14782800" y="13233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8" name="フローチャート : 判断 437"/>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9" name="テキスト ボックス 43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78</xdr:row>
      <xdr:rowOff>149861</xdr:rowOff>
    </xdr:to>
    <xdr:cxnSp macro="">
      <xdr:nvCxnSpPr>
        <xdr:cNvPr id="440" name="直線コネクタ 439"/>
        <xdr:cNvCxnSpPr/>
      </xdr:nvCxnSpPr>
      <xdr:spPr>
        <a:xfrm flipV="1">
          <a:off x="13893800" y="132334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149861</xdr:rowOff>
    </xdr:to>
    <xdr:cxnSp macro="">
      <xdr:nvCxnSpPr>
        <xdr:cNvPr id="443" name="直線コネクタ 442"/>
        <xdr:cNvCxnSpPr/>
      </xdr:nvCxnSpPr>
      <xdr:spPr>
        <a:xfrm>
          <a:off x="13004800" y="133858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57150</xdr:rowOff>
    </xdr:from>
    <xdr:to>
      <xdr:col>24</xdr:col>
      <xdr:colOff>82550</xdr:colOff>
      <xdr:row>79</xdr:row>
      <xdr:rowOff>158750</xdr:rowOff>
    </xdr:to>
    <xdr:sp macro="" textlink="">
      <xdr:nvSpPr>
        <xdr:cNvPr id="453" name="円/楕円 452"/>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29227</xdr:rowOff>
    </xdr:from>
    <xdr:ext cx="762000" cy="259045"/>
    <xdr:sp macro="" textlink="">
      <xdr:nvSpPr>
        <xdr:cNvPr id="454"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55" name="円/楕円 454"/>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56" name="テキスト ボックス 455"/>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7" name="円/楕円 456"/>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8" name="テキスト ボックス 457"/>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9" name="円/楕円 458"/>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60" name="テキスト ボックス 459"/>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61" name="円/楕円 460"/>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62" name="テキスト ボックス 461"/>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東京都日野市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164376</xdr:rowOff>
    </xdr:from>
    <xdr:to>
      <xdr:col>4</xdr:col>
      <xdr:colOff>1117600</xdr:colOff>
      <xdr:row>16</xdr:row>
      <xdr:rowOff>20168</xdr:rowOff>
    </xdr:to>
    <xdr:cxnSp macro="">
      <xdr:nvCxnSpPr>
        <xdr:cNvPr id="50" name="直線コネクタ 49"/>
        <xdr:cNvCxnSpPr/>
      </xdr:nvCxnSpPr>
      <xdr:spPr bwMode="auto">
        <a:xfrm flipV="1">
          <a:off x="5003800" y="2783751"/>
          <a:ext cx="647700" cy="2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20168</xdr:rowOff>
    </xdr:from>
    <xdr:to>
      <xdr:col>4</xdr:col>
      <xdr:colOff>469900</xdr:colOff>
      <xdr:row>16</xdr:row>
      <xdr:rowOff>78804</xdr:rowOff>
    </xdr:to>
    <xdr:cxnSp macro="">
      <xdr:nvCxnSpPr>
        <xdr:cNvPr id="53" name="直線コネクタ 52"/>
        <xdr:cNvCxnSpPr/>
      </xdr:nvCxnSpPr>
      <xdr:spPr bwMode="auto">
        <a:xfrm flipV="1">
          <a:off x="4305300" y="2810993"/>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121501</xdr:rowOff>
    </xdr:from>
    <xdr:to>
      <xdr:col>4</xdr:col>
      <xdr:colOff>520700</xdr:colOff>
      <xdr:row>16</xdr:row>
      <xdr:rowOff>51651</xdr:rowOff>
    </xdr:to>
    <xdr:sp macro="" textlink="">
      <xdr:nvSpPr>
        <xdr:cNvPr id="54" name="フローチャート : 判断 53"/>
        <xdr:cNvSpPr/>
      </xdr:nvSpPr>
      <xdr:spPr bwMode="auto">
        <a:xfrm>
          <a:off x="4953000" y="2740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61828</xdr:rowOff>
    </xdr:from>
    <xdr:ext cx="736600" cy="259045"/>
    <xdr:sp macro="" textlink="">
      <xdr:nvSpPr>
        <xdr:cNvPr id="55" name="テキスト ボックス 54"/>
        <xdr:cNvSpPr txBox="1"/>
      </xdr:nvSpPr>
      <xdr:spPr>
        <a:xfrm>
          <a:off x="4622800" y="250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71945</xdr:rowOff>
    </xdr:from>
    <xdr:to>
      <xdr:col>3</xdr:col>
      <xdr:colOff>904875</xdr:colOff>
      <xdr:row>16</xdr:row>
      <xdr:rowOff>78804</xdr:rowOff>
    </xdr:to>
    <xdr:cxnSp macro="">
      <xdr:nvCxnSpPr>
        <xdr:cNvPr id="56" name="直線コネクタ 55"/>
        <xdr:cNvCxnSpPr/>
      </xdr:nvCxnSpPr>
      <xdr:spPr bwMode="auto">
        <a:xfrm>
          <a:off x="3606800" y="2862770"/>
          <a:ext cx="6985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71945</xdr:rowOff>
    </xdr:from>
    <xdr:to>
      <xdr:col>3</xdr:col>
      <xdr:colOff>206375</xdr:colOff>
      <xdr:row>16</xdr:row>
      <xdr:rowOff>72479</xdr:rowOff>
    </xdr:to>
    <xdr:cxnSp macro="">
      <xdr:nvCxnSpPr>
        <xdr:cNvPr id="59" name="直線コネクタ 58"/>
        <xdr:cNvCxnSpPr/>
      </xdr:nvCxnSpPr>
      <xdr:spPr bwMode="auto">
        <a:xfrm flipV="1">
          <a:off x="2908300" y="2862770"/>
          <a:ext cx="698500" cy="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113576</xdr:rowOff>
    </xdr:from>
    <xdr:to>
      <xdr:col>5</xdr:col>
      <xdr:colOff>34925</xdr:colOff>
      <xdr:row>16</xdr:row>
      <xdr:rowOff>43726</xdr:rowOff>
    </xdr:to>
    <xdr:sp macro="" textlink="">
      <xdr:nvSpPr>
        <xdr:cNvPr id="69" name="円/楕円 68"/>
        <xdr:cNvSpPr/>
      </xdr:nvSpPr>
      <xdr:spPr bwMode="auto">
        <a:xfrm>
          <a:off x="5600700" y="273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85653</xdr:rowOff>
    </xdr:from>
    <xdr:ext cx="762000" cy="259045"/>
    <xdr:sp macro="" textlink="">
      <xdr:nvSpPr>
        <xdr:cNvPr id="70" name="人口1人当たり決算額の推移該当値テキスト130"/>
        <xdr:cNvSpPr txBox="1"/>
      </xdr:nvSpPr>
      <xdr:spPr>
        <a:xfrm>
          <a:off x="5740400" y="27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140818</xdr:rowOff>
    </xdr:from>
    <xdr:to>
      <xdr:col>4</xdr:col>
      <xdr:colOff>520700</xdr:colOff>
      <xdr:row>16</xdr:row>
      <xdr:rowOff>70968</xdr:rowOff>
    </xdr:to>
    <xdr:sp macro="" textlink="">
      <xdr:nvSpPr>
        <xdr:cNvPr id="71" name="円/楕円 70"/>
        <xdr:cNvSpPr/>
      </xdr:nvSpPr>
      <xdr:spPr bwMode="auto">
        <a:xfrm>
          <a:off x="4953000" y="276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55745</xdr:rowOff>
    </xdr:from>
    <xdr:ext cx="736600" cy="259045"/>
    <xdr:sp macro="" textlink="">
      <xdr:nvSpPr>
        <xdr:cNvPr id="72" name="テキスト ボックス 71"/>
        <xdr:cNvSpPr txBox="1"/>
      </xdr:nvSpPr>
      <xdr:spPr>
        <a:xfrm>
          <a:off x="4622800" y="284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59,554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28004</xdr:rowOff>
    </xdr:from>
    <xdr:to>
      <xdr:col>3</xdr:col>
      <xdr:colOff>955675</xdr:colOff>
      <xdr:row>16</xdr:row>
      <xdr:rowOff>129604</xdr:rowOff>
    </xdr:to>
    <xdr:sp macro="" textlink="">
      <xdr:nvSpPr>
        <xdr:cNvPr id="73" name="円/楕円 72"/>
        <xdr:cNvSpPr/>
      </xdr:nvSpPr>
      <xdr:spPr bwMode="auto">
        <a:xfrm>
          <a:off x="4254500" y="281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114381</xdr:rowOff>
    </xdr:from>
    <xdr:ext cx="762000" cy="259045"/>
    <xdr:sp macro="" textlink="">
      <xdr:nvSpPr>
        <xdr:cNvPr id="74" name="テキスト ボックス 73"/>
        <xdr:cNvSpPr txBox="1"/>
      </xdr:nvSpPr>
      <xdr:spPr>
        <a:xfrm>
          <a:off x="3924300" y="290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21145</xdr:rowOff>
    </xdr:from>
    <xdr:to>
      <xdr:col>3</xdr:col>
      <xdr:colOff>257175</xdr:colOff>
      <xdr:row>16</xdr:row>
      <xdr:rowOff>122745</xdr:rowOff>
    </xdr:to>
    <xdr:sp macro="" textlink="">
      <xdr:nvSpPr>
        <xdr:cNvPr id="75" name="円/楕円 74"/>
        <xdr:cNvSpPr/>
      </xdr:nvSpPr>
      <xdr:spPr bwMode="auto">
        <a:xfrm>
          <a:off x="3556000" y="281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107522</xdr:rowOff>
    </xdr:from>
    <xdr:ext cx="762000" cy="259045"/>
    <xdr:sp macro="" textlink="">
      <xdr:nvSpPr>
        <xdr:cNvPr id="76" name="テキスト ボックス 75"/>
        <xdr:cNvSpPr txBox="1"/>
      </xdr:nvSpPr>
      <xdr:spPr>
        <a:xfrm>
          <a:off x="3225800" y="289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58,195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21679</xdr:rowOff>
    </xdr:from>
    <xdr:to>
      <xdr:col>2</xdr:col>
      <xdr:colOff>692150</xdr:colOff>
      <xdr:row>16</xdr:row>
      <xdr:rowOff>123279</xdr:rowOff>
    </xdr:to>
    <xdr:sp macro="" textlink="">
      <xdr:nvSpPr>
        <xdr:cNvPr id="77" name="円/楕円 76"/>
        <xdr:cNvSpPr/>
      </xdr:nvSpPr>
      <xdr:spPr bwMode="auto">
        <a:xfrm>
          <a:off x="2857500" y="281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108056</xdr:rowOff>
    </xdr:from>
    <xdr:ext cx="762000" cy="259045"/>
    <xdr:sp macro="" textlink="">
      <xdr:nvSpPr>
        <xdr:cNvPr id="78" name="テキスト ボックス 77"/>
        <xdr:cNvSpPr txBox="1"/>
      </xdr:nvSpPr>
      <xdr:spPr>
        <a:xfrm>
          <a:off x="2527300" y="28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183240</xdr:rowOff>
    </xdr:from>
    <xdr:ext cx="762000" cy="259045"/>
    <xdr:sp macro="" textlink="">
      <xdr:nvSpPr>
        <xdr:cNvPr id="107" name="人口1人当たり決算額の推移最小値テキスト445"/>
        <xdr:cNvSpPr txBox="1"/>
      </xdr:nvSpPr>
      <xdr:spPr>
        <a:xfrm>
          <a:off x="5740400" y="730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97968</xdr:rowOff>
    </xdr:from>
    <xdr:to>
      <xdr:col>4</xdr:col>
      <xdr:colOff>1117600</xdr:colOff>
      <xdr:row>37</xdr:row>
      <xdr:rowOff>173063</xdr:rowOff>
    </xdr:to>
    <xdr:cxnSp macro="">
      <xdr:nvCxnSpPr>
        <xdr:cNvPr id="111" name="直線コネクタ 110"/>
        <xdr:cNvCxnSpPr/>
      </xdr:nvCxnSpPr>
      <xdr:spPr bwMode="auto">
        <a:xfrm>
          <a:off x="5003800" y="7222668"/>
          <a:ext cx="647700" cy="7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97968</xdr:rowOff>
    </xdr:from>
    <xdr:to>
      <xdr:col>4</xdr:col>
      <xdr:colOff>469900</xdr:colOff>
      <xdr:row>37</xdr:row>
      <xdr:rowOff>103074</xdr:rowOff>
    </xdr:to>
    <xdr:cxnSp macro="">
      <xdr:nvCxnSpPr>
        <xdr:cNvPr id="114" name="直線コネクタ 113"/>
        <xdr:cNvCxnSpPr/>
      </xdr:nvCxnSpPr>
      <xdr:spPr bwMode="auto">
        <a:xfrm flipV="1">
          <a:off x="4305300" y="7222668"/>
          <a:ext cx="698500" cy="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245745</xdr:rowOff>
    </xdr:from>
    <xdr:to>
      <xdr:col>4</xdr:col>
      <xdr:colOff>520700</xdr:colOff>
      <xdr:row>36</xdr:row>
      <xdr:rowOff>4445</xdr:rowOff>
    </xdr:to>
    <xdr:sp macro="" textlink="">
      <xdr:nvSpPr>
        <xdr:cNvPr id="115" name="フローチャート : 判断 114"/>
        <xdr:cNvSpPr/>
      </xdr:nvSpPr>
      <xdr:spPr bwMode="auto">
        <a:xfrm>
          <a:off x="4953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14622</xdr:rowOff>
    </xdr:from>
    <xdr:ext cx="736600" cy="259045"/>
    <xdr:sp macro="" textlink="">
      <xdr:nvSpPr>
        <xdr:cNvPr id="116" name="テキスト ボックス 115"/>
        <xdr:cNvSpPr txBox="1"/>
      </xdr:nvSpPr>
      <xdr:spPr>
        <a:xfrm>
          <a:off x="4622800" y="662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55676</xdr:rowOff>
    </xdr:from>
    <xdr:to>
      <xdr:col>3</xdr:col>
      <xdr:colOff>904875</xdr:colOff>
      <xdr:row>37</xdr:row>
      <xdr:rowOff>103074</xdr:rowOff>
    </xdr:to>
    <xdr:cxnSp macro="">
      <xdr:nvCxnSpPr>
        <xdr:cNvPr id="117" name="直線コネクタ 116"/>
        <xdr:cNvCxnSpPr/>
      </xdr:nvCxnSpPr>
      <xdr:spPr bwMode="auto">
        <a:xfrm>
          <a:off x="3606800" y="7180376"/>
          <a:ext cx="698500" cy="47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164909</xdr:rowOff>
    </xdr:from>
    <xdr:to>
      <xdr:col>3</xdr:col>
      <xdr:colOff>206375</xdr:colOff>
      <xdr:row>37</xdr:row>
      <xdr:rowOff>55676</xdr:rowOff>
    </xdr:to>
    <xdr:cxnSp macro="">
      <xdr:nvCxnSpPr>
        <xdr:cNvPr id="120" name="直線コネクタ 119"/>
        <xdr:cNvCxnSpPr/>
      </xdr:nvCxnSpPr>
      <xdr:spPr bwMode="auto">
        <a:xfrm>
          <a:off x="2908300" y="7118159"/>
          <a:ext cx="698500" cy="6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122263</xdr:rowOff>
    </xdr:from>
    <xdr:to>
      <xdr:col>5</xdr:col>
      <xdr:colOff>34925</xdr:colOff>
      <xdr:row>37</xdr:row>
      <xdr:rowOff>223863</xdr:rowOff>
    </xdr:to>
    <xdr:sp macro="" textlink="">
      <xdr:nvSpPr>
        <xdr:cNvPr id="130" name="円/楕円 129"/>
        <xdr:cNvSpPr/>
      </xdr:nvSpPr>
      <xdr:spPr bwMode="auto">
        <a:xfrm>
          <a:off x="5600700" y="72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30840</xdr:rowOff>
    </xdr:from>
    <xdr:ext cx="762000" cy="259045"/>
    <xdr:sp macro="" textlink="">
      <xdr:nvSpPr>
        <xdr:cNvPr id="131" name="人口1人当たり決算額の推移該当値テキスト445"/>
        <xdr:cNvSpPr txBox="1"/>
      </xdr:nvSpPr>
      <xdr:spPr>
        <a:xfrm>
          <a:off x="5740400" y="715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47168</xdr:rowOff>
    </xdr:from>
    <xdr:to>
      <xdr:col>4</xdr:col>
      <xdr:colOff>520700</xdr:colOff>
      <xdr:row>37</xdr:row>
      <xdr:rowOff>148768</xdr:rowOff>
    </xdr:to>
    <xdr:sp macro="" textlink="">
      <xdr:nvSpPr>
        <xdr:cNvPr id="132" name="円/楕円 131"/>
        <xdr:cNvSpPr/>
      </xdr:nvSpPr>
      <xdr:spPr bwMode="auto">
        <a:xfrm>
          <a:off x="4953000" y="717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133545</xdr:rowOff>
    </xdr:from>
    <xdr:ext cx="736600" cy="259045"/>
    <xdr:sp macro="" textlink="">
      <xdr:nvSpPr>
        <xdr:cNvPr id="133" name="テキスト ボックス 132"/>
        <xdr:cNvSpPr txBox="1"/>
      </xdr:nvSpPr>
      <xdr:spPr>
        <a:xfrm>
          <a:off x="4622800" y="725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52274</xdr:rowOff>
    </xdr:from>
    <xdr:to>
      <xdr:col>3</xdr:col>
      <xdr:colOff>955675</xdr:colOff>
      <xdr:row>37</xdr:row>
      <xdr:rowOff>153874</xdr:rowOff>
    </xdr:to>
    <xdr:sp macro="" textlink="">
      <xdr:nvSpPr>
        <xdr:cNvPr id="134" name="円/楕円 133"/>
        <xdr:cNvSpPr/>
      </xdr:nvSpPr>
      <xdr:spPr bwMode="auto">
        <a:xfrm>
          <a:off x="4254500" y="71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138651</xdr:rowOff>
    </xdr:from>
    <xdr:ext cx="762000" cy="259045"/>
    <xdr:sp macro="" textlink="">
      <xdr:nvSpPr>
        <xdr:cNvPr id="135" name="テキスト ボックス 134"/>
        <xdr:cNvSpPr txBox="1"/>
      </xdr:nvSpPr>
      <xdr:spPr>
        <a:xfrm>
          <a:off x="3924300" y="72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4876</xdr:rowOff>
    </xdr:from>
    <xdr:to>
      <xdr:col>3</xdr:col>
      <xdr:colOff>257175</xdr:colOff>
      <xdr:row>37</xdr:row>
      <xdr:rowOff>106476</xdr:rowOff>
    </xdr:to>
    <xdr:sp macro="" textlink="">
      <xdr:nvSpPr>
        <xdr:cNvPr id="136" name="円/楕円 135"/>
        <xdr:cNvSpPr/>
      </xdr:nvSpPr>
      <xdr:spPr bwMode="auto">
        <a:xfrm>
          <a:off x="3556000" y="712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91253</xdr:rowOff>
    </xdr:from>
    <xdr:ext cx="762000" cy="259045"/>
    <xdr:sp macro="" textlink="">
      <xdr:nvSpPr>
        <xdr:cNvPr id="137" name="テキスト ボックス 136"/>
        <xdr:cNvSpPr txBox="1"/>
      </xdr:nvSpPr>
      <xdr:spPr>
        <a:xfrm>
          <a:off x="3225800" y="72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114109</xdr:rowOff>
    </xdr:from>
    <xdr:to>
      <xdr:col>2</xdr:col>
      <xdr:colOff>692150</xdr:colOff>
      <xdr:row>37</xdr:row>
      <xdr:rowOff>44259</xdr:rowOff>
    </xdr:to>
    <xdr:sp macro="" textlink="">
      <xdr:nvSpPr>
        <xdr:cNvPr id="138" name="円/楕円 137"/>
        <xdr:cNvSpPr/>
      </xdr:nvSpPr>
      <xdr:spPr bwMode="auto">
        <a:xfrm>
          <a:off x="2857500" y="7067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29036</xdr:rowOff>
    </xdr:from>
    <xdr:ext cx="762000" cy="259045"/>
    <xdr:sp macro="" textlink="">
      <xdr:nvSpPr>
        <xdr:cNvPr id="139" name="テキスト ボックス 138"/>
        <xdr:cNvSpPr txBox="1"/>
      </xdr:nvSpPr>
      <xdr:spPr>
        <a:xfrm>
          <a:off x="2527300" y="715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183,589
180,784
27.55
68,796,815
66,281,575
2,304,870
34,485,847
34,426,017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24805</xdr:rowOff>
    </xdr:from>
    <xdr:to>
      <xdr:col>6</xdr:col>
      <xdr:colOff>511175</xdr:colOff>
      <xdr:row>35</xdr:row>
      <xdr:rowOff>64262</xdr:rowOff>
    </xdr:to>
    <xdr:cxnSp macro="">
      <xdr:nvCxnSpPr>
        <xdr:cNvPr id="59" name="直線コネクタ 58"/>
        <xdr:cNvCxnSpPr/>
      </xdr:nvCxnSpPr>
      <xdr:spPr>
        <a:xfrm>
          <a:off x="3797300" y="6025555"/>
          <a:ext cx="8382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24805</xdr:rowOff>
    </xdr:from>
    <xdr:to>
      <xdr:col>5</xdr:col>
      <xdr:colOff>358775</xdr:colOff>
      <xdr:row>35</xdr:row>
      <xdr:rowOff>117663</xdr:rowOff>
    </xdr:to>
    <xdr:cxnSp macro="">
      <xdr:nvCxnSpPr>
        <xdr:cNvPr id="62" name="直線コネクタ 61"/>
        <xdr:cNvCxnSpPr/>
      </xdr:nvCxnSpPr>
      <xdr:spPr>
        <a:xfrm flipV="1">
          <a:off x="2908300" y="6025555"/>
          <a:ext cx="889000" cy="9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132060</xdr:rowOff>
    </xdr:from>
    <xdr:to>
      <xdr:col>5</xdr:col>
      <xdr:colOff>409575</xdr:colOff>
      <xdr:row>34</xdr:row>
      <xdr:rowOff>62210</xdr:rowOff>
    </xdr:to>
    <xdr:sp macro="" textlink="">
      <xdr:nvSpPr>
        <xdr:cNvPr id="63" name="フローチャート : 判断 62"/>
        <xdr:cNvSpPr/>
      </xdr:nvSpPr>
      <xdr:spPr>
        <a:xfrm>
          <a:off x="3746500" y="578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78737</xdr:rowOff>
    </xdr:from>
    <xdr:ext cx="534377" cy="259045"/>
    <xdr:sp macro="" textlink="">
      <xdr:nvSpPr>
        <xdr:cNvPr id="64" name="テキスト ボックス 63"/>
        <xdr:cNvSpPr txBox="1"/>
      </xdr:nvSpPr>
      <xdr:spPr>
        <a:xfrm>
          <a:off x="3530111" y="55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164160</xdr:rowOff>
    </xdr:from>
    <xdr:to>
      <xdr:col>4</xdr:col>
      <xdr:colOff>155575</xdr:colOff>
      <xdr:row>35</xdr:row>
      <xdr:rowOff>117663</xdr:rowOff>
    </xdr:to>
    <xdr:cxnSp macro="">
      <xdr:nvCxnSpPr>
        <xdr:cNvPr id="65" name="直線コネクタ 64"/>
        <xdr:cNvCxnSpPr/>
      </xdr:nvCxnSpPr>
      <xdr:spPr>
        <a:xfrm>
          <a:off x="2019300" y="5993460"/>
          <a:ext cx="8890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164160</xdr:rowOff>
    </xdr:from>
    <xdr:to>
      <xdr:col>2</xdr:col>
      <xdr:colOff>638175</xdr:colOff>
      <xdr:row>35</xdr:row>
      <xdr:rowOff>46842</xdr:rowOff>
    </xdr:to>
    <xdr:cxnSp macro="">
      <xdr:nvCxnSpPr>
        <xdr:cNvPr id="68" name="直線コネクタ 67"/>
        <xdr:cNvCxnSpPr/>
      </xdr:nvCxnSpPr>
      <xdr:spPr>
        <a:xfrm flipV="1">
          <a:off x="1130300" y="5993460"/>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13462</xdr:rowOff>
    </xdr:from>
    <xdr:to>
      <xdr:col>6</xdr:col>
      <xdr:colOff>561975</xdr:colOff>
      <xdr:row>35</xdr:row>
      <xdr:rowOff>115062</xdr:rowOff>
    </xdr:to>
    <xdr:sp macro="" textlink="">
      <xdr:nvSpPr>
        <xdr:cNvPr id="78" name="円/楕円 77"/>
        <xdr:cNvSpPr/>
      </xdr:nvSpPr>
      <xdr:spPr>
        <a:xfrm>
          <a:off x="45847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163339</xdr:rowOff>
    </xdr:from>
    <xdr:ext cx="534377" cy="259045"/>
    <xdr:sp macro="" textlink="">
      <xdr:nvSpPr>
        <xdr:cNvPr id="79" name="人件費該当値テキスト"/>
        <xdr:cNvSpPr txBox="1"/>
      </xdr:nvSpPr>
      <xdr:spPr>
        <a:xfrm>
          <a:off x="4686300" y="599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52,900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145455</xdr:rowOff>
    </xdr:from>
    <xdr:to>
      <xdr:col>5</xdr:col>
      <xdr:colOff>409575</xdr:colOff>
      <xdr:row>35</xdr:row>
      <xdr:rowOff>75605</xdr:rowOff>
    </xdr:to>
    <xdr:sp macro="" textlink="">
      <xdr:nvSpPr>
        <xdr:cNvPr id="80" name="円/楕円 79"/>
        <xdr:cNvSpPr/>
      </xdr:nvSpPr>
      <xdr:spPr>
        <a:xfrm>
          <a:off x="3746500" y="59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66732</xdr:rowOff>
    </xdr:from>
    <xdr:ext cx="534377" cy="259045"/>
    <xdr:sp macro="" textlink="">
      <xdr:nvSpPr>
        <xdr:cNvPr id="81" name="テキスト ボックス 80"/>
        <xdr:cNvSpPr txBox="1"/>
      </xdr:nvSpPr>
      <xdr:spPr>
        <a:xfrm>
          <a:off x="3530111" y="606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66863</xdr:rowOff>
    </xdr:from>
    <xdr:to>
      <xdr:col>4</xdr:col>
      <xdr:colOff>206375</xdr:colOff>
      <xdr:row>35</xdr:row>
      <xdr:rowOff>168463</xdr:rowOff>
    </xdr:to>
    <xdr:sp macro="" textlink="">
      <xdr:nvSpPr>
        <xdr:cNvPr id="82" name="円/楕円 81"/>
        <xdr:cNvSpPr/>
      </xdr:nvSpPr>
      <xdr:spPr>
        <a:xfrm>
          <a:off x="2857500" y="60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159590</xdr:rowOff>
    </xdr:from>
    <xdr:ext cx="534377" cy="259045"/>
    <xdr:sp macro="" textlink="">
      <xdr:nvSpPr>
        <xdr:cNvPr id="83" name="テキスト ボックス 82"/>
        <xdr:cNvSpPr txBox="1"/>
      </xdr:nvSpPr>
      <xdr:spPr>
        <a:xfrm>
          <a:off x="2641111" y="61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113360</xdr:rowOff>
    </xdr:from>
    <xdr:to>
      <xdr:col>3</xdr:col>
      <xdr:colOff>3175</xdr:colOff>
      <xdr:row>35</xdr:row>
      <xdr:rowOff>43510</xdr:rowOff>
    </xdr:to>
    <xdr:sp macro="" textlink="">
      <xdr:nvSpPr>
        <xdr:cNvPr id="84" name="円/楕円 83"/>
        <xdr:cNvSpPr/>
      </xdr:nvSpPr>
      <xdr:spPr>
        <a:xfrm>
          <a:off x="1968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34637</xdr:rowOff>
    </xdr:from>
    <xdr:ext cx="534377" cy="259045"/>
    <xdr:sp macro="" textlink="">
      <xdr:nvSpPr>
        <xdr:cNvPr id="85" name="テキスト ボックス 84"/>
        <xdr:cNvSpPr txBox="1"/>
      </xdr:nvSpPr>
      <xdr:spPr>
        <a:xfrm>
          <a:off x="1752111" y="60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167492</xdr:rowOff>
    </xdr:from>
    <xdr:to>
      <xdr:col>1</xdr:col>
      <xdr:colOff>485775</xdr:colOff>
      <xdr:row>35</xdr:row>
      <xdr:rowOff>97642</xdr:rowOff>
    </xdr:to>
    <xdr:sp macro="" textlink="">
      <xdr:nvSpPr>
        <xdr:cNvPr id="86" name="円/楕円 85"/>
        <xdr:cNvSpPr/>
      </xdr:nvSpPr>
      <xdr:spPr>
        <a:xfrm>
          <a:off x="1079500" y="59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88769</xdr:rowOff>
    </xdr:from>
    <xdr:ext cx="534377" cy="259045"/>
    <xdr:sp macro="" textlink="">
      <xdr:nvSpPr>
        <xdr:cNvPr id="87" name="テキスト ボックス 86"/>
        <xdr:cNvSpPr txBox="1"/>
      </xdr:nvSpPr>
      <xdr:spPr>
        <a:xfrm>
          <a:off x="863111" y="60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14202</xdr:rowOff>
    </xdr:from>
    <xdr:to>
      <xdr:col>6</xdr:col>
      <xdr:colOff>511175</xdr:colOff>
      <xdr:row>58</xdr:row>
      <xdr:rowOff>22531</xdr:rowOff>
    </xdr:to>
    <xdr:cxnSp macro="">
      <xdr:nvCxnSpPr>
        <xdr:cNvPr id="116" name="直線コネクタ 115"/>
        <xdr:cNvCxnSpPr/>
      </xdr:nvCxnSpPr>
      <xdr:spPr>
        <a:xfrm flipV="1">
          <a:off x="3797300" y="9958302"/>
          <a:ext cx="8382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22531</xdr:rowOff>
    </xdr:from>
    <xdr:to>
      <xdr:col>5</xdr:col>
      <xdr:colOff>358775</xdr:colOff>
      <xdr:row>58</xdr:row>
      <xdr:rowOff>34330</xdr:rowOff>
    </xdr:to>
    <xdr:cxnSp macro="">
      <xdr:nvCxnSpPr>
        <xdr:cNvPr id="119" name="直線コネクタ 118"/>
        <xdr:cNvCxnSpPr/>
      </xdr:nvCxnSpPr>
      <xdr:spPr>
        <a:xfrm flipV="1">
          <a:off x="2908300" y="9966631"/>
          <a:ext cx="8890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138194</xdr:rowOff>
    </xdr:from>
    <xdr:to>
      <xdr:col>5</xdr:col>
      <xdr:colOff>409575</xdr:colOff>
      <xdr:row>58</xdr:row>
      <xdr:rowOff>68344</xdr:rowOff>
    </xdr:to>
    <xdr:sp macro="" textlink="">
      <xdr:nvSpPr>
        <xdr:cNvPr id="120" name="フローチャート : 判断 119"/>
        <xdr:cNvSpPr/>
      </xdr:nvSpPr>
      <xdr:spPr>
        <a:xfrm>
          <a:off x="3746500" y="991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84871</xdr:rowOff>
    </xdr:from>
    <xdr:ext cx="534377" cy="259045"/>
    <xdr:sp macro="" textlink="">
      <xdr:nvSpPr>
        <xdr:cNvPr id="121" name="テキスト ボックス 120"/>
        <xdr:cNvSpPr txBox="1"/>
      </xdr:nvSpPr>
      <xdr:spPr>
        <a:xfrm>
          <a:off x="3530111" y="96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34330</xdr:rowOff>
    </xdr:from>
    <xdr:to>
      <xdr:col>4</xdr:col>
      <xdr:colOff>155575</xdr:colOff>
      <xdr:row>58</xdr:row>
      <xdr:rowOff>37241</xdr:rowOff>
    </xdr:to>
    <xdr:cxnSp macro="">
      <xdr:nvCxnSpPr>
        <xdr:cNvPr id="122" name="直線コネクタ 121"/>
        <xdr:cNvCxnSpPr/>
      </xdr:nvCxnSpPr>
      <xdr:spPr>
        <a:xfrm flipV="1">
          <a:off x="2019300" y="9978430"/>
          <a:ext cx="8890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37241</xdr:rowOff>
    </xdr:from>
    <xdr:to>
      <xdr:col>2</xdr:col>
      <xdr:colOff>638175</xdr:colOff>
      <xdr:row>58</xdr:row>
      <xdr:rowOff>40324</xdr:rowOff>
    </xdr:to>
    <xdr:cxnSp macro="">
      <xdr:nvCxnSpPr>
        <xdr:cNvPr id="125" name="直線コネクタ 124"/>
        <xdr:cNvCxnSpPr/>
      </xdr:nvCxnSpPr>
      <xdr:spPr>
        <a:xfrm flipV="1">
          <a:off x="1130300" y="9981341"/>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134852</xdr:rowOff>
    </xdr:from>
    <xdr:to>
      <xdr:col>6</xdr:col>
      <xdr:colOff>561975</xdr:colOff>
      <xdr:row>58</xdr:row>
      <xdr:rowOff>65002</xdr:rowOff>
    </xdr:to>
    <xdr:sp macro="" textlink="">
      <xdr:nvSpPr>
        <xdr:cNvPr id="135" name="円/楕円 134"/>
        <xdr:cNvSpPr/>
      </xdr:nvSpPr>
      <xdr:spPr>
        <a:xfrm>
          <a:off x="4584700" y="990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143181</xdr:rowOff>
    </xdr:from>
    <xdr:to>
      <xdr:col>5</xdr:col>
      <xdr:colOff>409575</xdr:colOff>
      <xdr:row>58</xdr:row>
      <xdr:rowOff>73331</xdr:rowOff>
    </xdr:to>
    <xdr:sp macro="" textlink="">
      <xdr:nvSpPr>
        <xdr:cNvPr id="137" name="円/楕円 136"/>
        <xdr:cNvSpPr/>
      </xdr:nvSpPr>
      <xdr:spPr>
        <a:xfrm>
          <a:off x="3746500" y="99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64458</xdr:rowOff>
    </xdr:from>
    <xdr:ext cx="534377" cy="259045"/>
    <xdr:sp macro="" textlink="">
      <xdr:nvSpPr>
        <xdr:cNvPr id="138" name="テキスト ボックス 137"/>
        <xdr:cNvSpPr txBox="1"/>
      </xdr:nvSpPr>
      <xdr:spPr>
        <a:xfrm>
          <a:off x="3530111" y="1000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154980</xdr:rowOff>
    </xdr:from>
    <xdr:to>
      <xdr:col>4</xdr:col>
      <xdr:colOff>206375</xdr:colOff>
      <xdr:row>58</xdr:row>
      <xdr:rowOff>85130</xdr:rowOff>
    </xdr:to>
    <xdr:sp macro="" textlink="">
      <xdr:nvSpPr>
        <xdr:cNvPr id="139" name="円/楕円 138"/>
        <xdr:cNvSpPr/>
      </xdr:nvSpPr>
      <xdr:spPr>
        <a:xfrm>
          <a:off x="2857500" y="99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76257</xdr:rowOff>
    </xdr:from>
    <xdr:ext cx="534377" cy="259045"/>
    <xdr:sp macro="" textlink="">
      <xdr:nvSpPr>
        <xdr:cNvPr id="140" name="テキスト ボックス 139"/>
        <xdr:cNvSpPr txBox="1"/>
      </xdr:nvSpPr>
      <xdr:spPr>
        <a:xfrm>
          <a:off x="2641111" y="100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157891</xdr:rowOff>
    </xdr:from>
    <xdr:to>
      <xdr:col>3</xdr:col>
      <xdr:colOff>3175</xdr:colOff>
      <xdr:row>58</xdr:row>
      <xdr:rowOff>88041</xdr:rowOff>
    </xdr:to>
    <xdr:sp macro="" textlink="">
      <xdr:nvSpPr>
        <xdr:cNvPr id="141" name="円/楕円 140"/>
        <xdr:cNvSpPr/>
      </xdr:nvSpPr>
      <xdr:spPr>
        <a:xfrm>
          <a:off x="1968500" y="993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79168</xdr:rowOff>
    </xdr:from>
    <xdr:ext cx="534377" cy="259045"/>
    <xdr:sp macro="" textlink="">
      <xdr:nvSpPr>
        <xdr:cNvPr id="142" name="テキスト ボックス 141"/>
        <xdr:cNvSpPr txBox="1"/>
      </xdr:nvSpPr>
      <xdr:spPr>
        <a:xfrm>
          <a:off x="1752111" y="100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160974</xdr:rowOff>
    </xdr:from>
    <xdr:to>
      <xdr:col>1</xdr:col>
      <xdr:colOff>485775</xdr:colOff>
      <xdr:row>58</xdr:row>
      <xdr:rowOff>91124</xdr:rowOff>
    </xdr:to>
    <xdr:sp macro="" textlink="">
      <xdr:nvSpPr>
        <xdr:cNvPr id="143" name="円/楕円 142"/>
        <xdr:cNvSpPr/>
      </xdr:nvSpPr>
      <xdr:spPr>
        <a:xfrm>
          <a:off x="1079500" y="99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82251</xdr:rowOff>
    </xdr:from>
    <xdr:ext cx="534377" cy="259045"/>
    <xdr:sp macro="" textlink="">
      <xdr:nvSpPr>
        <xdr:cNvPr id="144" name="テキスト ボックス 143"/>
        <xdr:cNvSpPr txBox="1"/>
      </xdr:nvSpPr>
      <xdr:spPr>
        <a:xfrm>
          <a:off x="863111" y="1002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41619</xdr:rowOff>
    </xdr:from>
    <xdr:to>
      <xdr:col>6</xdr:col>
      <xdr:colOff>511175</xdr:colOff>
      <xdr:row>78</xdr:row>
      <xdr:rowOff>116295</xdr:rowOff>
    </xdr:to>
    <xdr:cxnSp macro="">
      <xdr:nvCxnSpPr>
        <xdr:cNvPr id="175" name="直線コネクタ 174"/>
        <xdr:cNvCxnSpPr/>
      </xdr:nvCxnSpPr>
      <xdr:spPr>
        <a:xfrm flipV="1">
          <a:off x="3797300" y="13414719"/>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116295</xdr:rowOff>
    </xdr:from>
    <xdr:to>
      <xdr:col>5</xdr:col>
      <xdr:colOff>358775</xdr:colOff>
      <xdr:row>78</xdr:row>
      <xdr:rowOff>140353</xdr:rowOff>
    </xdr:to>
    <xdr:cxnSp macro="">
      <xdr:nvCxnSpPr>
        <xdr:cNvPr id="178" name="直線コネクタ 177"/>
        <xdr:cNvCxnSpPr/>
      </xdr:nvCxnSpPr>
      <xdr:spPr>
        <a:xfrm flipV="1">
          <a:off x="2908300" y="13489395"/>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944</xdr:rowOff>
    </xdr:from>
    <xdr:to>
      <xdr:col>5</xdr:col>
      <xdr:colOff>409575</xdr:colOff>
      <xdr:row>77</xdr:row>
      <xdr:rowOff>102544</xdr:rowOff>
    </xdr:to>
    <xdr:sp macro="" textlink="">
      <xdr:nvSpPr>
        <xdr:cNvPr id="179" name="フローチャート : 判断 178"/>
        <xdr:cNvSpPr/>
      </xdr:nvSpPr>
      <xdr:spPr>
        <a:xfrm>
          <a:off x="3746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119071</xdr:rowOff>
    </xdr:from>
    <xdr:ext cx="469744" cy="259045"/>
    <xdr:sp macro="" textlink="">
      <xdr:nvSpPr>
        <xdr:cNvPr id="180" name="テキスト ボックス 179"/>
        <xdr:cNvSpPr txBox="1"/>
      </xdr:nvSpPr>
      <xdr:spPr>
        <a:xfrm>
          <a:off x="3562427"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125657</xdr:rowOff>
    </xdr:from>
    <xdr:to>
      <xdr:col>4</xdr:col>
      <xdr:colOff>155575</xdr:colOff>
      <xdr:row>78</xdr:row>
      <xdr:rowOff>140353</xdr:rowOff>
    </xdr:to>
    <xdr:cxnSp macro="">
      <xdr:nvCxnSpPr>
        <xdr:cNvPr id="181" name="直線コネクタ 180"/>
        <xdr:cNvCxnSpPr/>
      </xdr:nvCxnSpPr>
      <xdr:spPr>
        <a:xfrm>
          <a:off x="2019300" y="134987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111615</xdr:rowOff>
    </xdr:from>
    <xdr:to>
      <xdr:col>2</xdr:col>
      <xdr:colOff>638175</xdr:colOff>
      <xdr:row>78</xdr:row>
      <xdr:rowOff>125657</xdr:rowOff>
    </xdr:to>
    <xdr:cxnSp macro="">
      <xdr:nvCxnSpPr>
        <xdr:cNvPr id="184" name="直線コネクタ 183"/>
        <xdr:cNvCxnSpPr/>
      </xdr:nvCxnSpPr>
      <xdr:spPr>
        <a:xfrm>
          <a:off x="1130300" y="13484715"/>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162269</xdr:rowOff>
    </xdr:from>
    <xdr:to>
      <xdr:col>6</xdr:col>
      <xdr:colOff>561975</xdr:colOff>
      <xdr:row>78</xdr:row>
      <xdr:rowOff>92419</xdr:rowOff>
    </xdr:to>
    <xdr:sp macro="" textlink="">
      <xdr:nvSpPr>
        <xdr:cNvPr id="194" name="円/楕円 193"/>
        <xdr:cNvSpPr/>
      </xdr:nvSpPr>
      <xdr:spPr>
        <a:xfrm>
          <a:off x="4584700" y="133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140696</xdr:rowOff>
    </xdr:from>
    <xdr:ext cx="469744" cy="259045"/>
    <xdr:sp macro="" textlink="">
      <xdr:nvSpPr>
        <xdr:cNvPr id="195" name="維持補修費該当値テキスト"/>
        <xdr:cNvSpPr txBox="1"/>
      </xdr:nvSpPr>
      <xdr:spPr>
        <a:xfrm>
          <a:off x="4686300" y="133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65495</xdr:rowOff>
    </xdr:from>
    <xdr:to>
      <xdr:col>5</xdr:col>
      <xdr:colOff>409575</xdr:colOff>
      <xdr:row>78</xdr:row>
      <xdr:rowOff>167095</xdr:rowOff>
    </xdr:to>
    <xdr:sp macro="" textlink="">
      <xdr:nvSpPr>
        <xdr:cNvPr id="196" name="円/楕円 195"/>
        <xdr:cNvSpPr/>
      </xdr:nvSpPr>
      <xdr:spPr>
        <a:xfrm>
          <a:off x="3746500" y="134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158222</xdr:rowOff>
    </xdr:from>
    <xdr:ext cx="469744" cy="259045"/>
    <xdr:sp macro="" textlink="">
      <xdr:nvSpPr>
        <xdr:cNvPr id="197" name="テキスト ボックス 196"/>
        <xdr:cNvSpPr txBox="1"/>
      </xdr:nvSpPr>
      <xdr:spPr>
        <a:xfrm>
          <a:off x="3562427" y="135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89553</xdr:rowOff>
    </xdr:from>
    <xdr:to>
      <xdr:col>4</xdr:col>
      <xdr:colOff>206375</xdr:colOff>
      <xdr:row>79</xdr:row>
      <xdr:rowOff>19703</xdr:rowOff>
    </xdr:to>
    <xdr:sp macro="" textlink="">
      <xdr:nvSpPr>
        <xdr:cNvPr id="198" name="円/楕円 197"/>
        <xdr:cNvSpPr/>
      </xdr:nvSpPr>
      <xdr:spPr>
        <a:xfrm>
          <a:off x="2857500" y="13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10830</xdr:rowOff>
    </xdr:from>
    <xdr:ext cx="469744" cy="259045"/>
    <xdr:sp macro="" textlink="">
      <xdr:nvSpPr>
        <xdr:cNvPr id="199" name="テキスト ボックス 198"/>
        <xdr:cNvSpPr txBox="1"/>
      </xdr:nvSpPr>
      <xdr:spPr>
        <a:xfrm>
          <a:off x="2673427" y="1355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74857</xdr:rowOff>
    </xdr:from>
    <xdr:to>
      <xdr:col>3</xdr:col>
      <xdr:colOff>3175</xdr:colOff>
      <xdr:row>79</xdr:row>
      <xdr:rowOff>5007</xdr:rowOff>
    </xdr:to>
    <xdr:sp macro="" textlink="">
      <xdr:nvSpPr>
        <xdr:cNvPr id="200" name="円/楕円 199"/>
        <xdr:cNvSpPr/>
      </xdr:nvSpPr>
      <xdr:spPr>
        <a:xfrm>
          <a:off x="1968500" y="134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167584</xdr:rowOff>
    </xdr:from>
    <xdr:ext cx="469744" cy="259045"/>
    <xdr:sp macro="" textlink="">
      <xdr:nvSpPr>
        <xdr:cNvPr id="201" name="テキスト ボックス 200"/>
        <xdr:cNvSpPr txBox="1"/>
      </xdr:nvSpPr>
      <xdr:spPr>
        <a:xfrm>
          <a:off x="1784427" y="135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60815</xdr:rowOff>
    </xdr:from>
    <xdr:to>
      <xdr:col>1</xdr:col>
      <xdr:colOff>485775</xdr:colOff>
      <xdr:row>78</xdr:row>
      <xdr:rowOff>162415</xdr:rowOff>
    </xdr:to>
    <xdr:sp macro="" textlink="">
      <xdr:nvSpPr>
        <xdr:cNvPr id="202" name="円/楕円 201"/>
        <xdr:cNvSpPr/>
      </xdr:nvSpPr>
      <xdr:spPr>
        <a:xfrm>
          <a:off x="1079500" y="134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153542</xdr:rowOff>
    </xdr:from>
    <xdr:ext cx="469744" cy="259045"/>
    <xdr:sp macro="" textlink="">
      <xdr:nvSpPr>
        <xdr:cNvPr id="203" name="テキスト ボックス 202"/>
        <xdr:cNvSpPr txBox="1"/>
      </xdr:nvSpPr>
      <xdr:spPr>
        <a:xfrm>
          <a:off x="895427" y="135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49223</xdr:rowOff>
    </xdr:from>
    <xdr:to>
      <xdr:col>6</xdr:col>
      <xdr:colOff>511175</xdr:colOff>
      <xdr:row>96</xdr:row>
      <xdr:rowOff>122898</xdr:rowOff>
    </xdr:to>
    <xdr:cxnSp macro="">
      <xdr:nvCxnSpPr>
        <xdr:cNvPr id="235" name="直線コネクタ 234"/>
        <xdr:cNvCxnSpPr/>
      </xdr:nvCxnSpPr>
      <xdr:spPr>
        <a:xfrm flipV="1">
          <a:off x="3797300" y="16508423"/>
          <a:ext cx="8382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122898</xdr:rowOff>
    </xdr:from>
    <xdr:to>
      <xdr:col>5</xdr:col>
      <xdr:colOff>358775</xdr:colOff>
      <xdr:row>96</xdr:row>
      <xdr:rowOff>157792</xdr:rowOff>
    </xdr:to>
    <xdr:cxnSp macro="">
      <xdr:nvCxnSpPr>
        <xdr:cNvPr id="238" name="直線コネクタ 237"/>
        <xdr:cNvCxnSpPr/>
      </xdr:nvCxnSpPr>
      <xdr:spPr>
        <a:xfrm flipV="1">
          <a:off x="2908300" y="16582098"/>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96656</xdr:rowOff>
    </xdr:from>
    <xdr:to>
      <xdr:col>5</xdr:col>
      <xdr:colOff>409575</xdr:colOff>
      <xdr:row>96</xdr:row>
      <xdr:rowOff>26806</xdr:rowOff>
    </xdr:to>
    <xdr:sp macro="" textlink="">
      <xdr:nvSpPr>
        <xdr:cNvPr id="239" name="フローチャート : 判断 238"/>
        <xdr:cNvSpPr/>
      </xdr:nvSpPr>
      <xdr:spPr>
        <a:xfrm>
          <a:off x="3746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43333</xdr:rowOff>
    </xdr:from>
    <xdr:ext cx="534377" cy="259045"/>
    <xdr:sp macro="" textlink="">
      <xdr:nvSpPr>
        <xdr:cNvPr id="240" name="テキスト ボックス 239"/>
        <xdr:cNvSpPr txBox="1"/>
      </xdr:nvSpPr>
      <xdr:spPr>
        <a:xfrm>
          <a:off x="3530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157792</xdr:rowOff>
    </xdr:from>
    <xdr:to>
      <xdr:col>4</xdr:col>
      <xdr:colOff>155575</xdr:colOff>
      <xdr:row>97</xdr:row>
      <xdr:rowOff>81620</xdr:rowOff>
    </xdr:to>
    <xdr:cxnSp macro="">
      <xdr:nvCxnSpPr>
        <xdr:cNvPr id="241" name="直線コネクタ 240"/>
        <xdr:cNvCxnSpPr/>
      </xdr:nvCxnSpPr>
      <xdr:spPr>
        <a:xfrm flipV="1">
          <a:off x="2019300" y="16616992"/>
          <a:ext cx="889000" cy="9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81620</xdr:rowOff>
    </xdr:from>
    <xdr:to>
      <xdr:col>2</xdr:col>
      <xdr:colOff>638175</xdr:colOff>
      <xdr:row>97</xdr:row>
      <xdr:rowOff>85962</xdr:rowOff>
    </xdr:to>
    <xdr:cxnSp macro="">
      <xdr:nvCxnSpPr>
        <xdr:cNvPr id="244" name="直線コネクタ 243"/>
        <xdr:cNvCxnSpPr/>
      </xdr:nvCxnSpPr>
      <xdr:spPr>
        <a:xfrm flipV="1">
          <a:off x="1130300" y="16712270"/>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169873</xdr:rowOff>
    </xdr:from>
    <xdr:to>
      <xdr:col>6</xdr:col>
      <xdr:colOff>561975</xdr:colOff>
      <xdr:row>96</xdr:row>
      <xdr:rowOff>100023</xdr:rowOff>
    </xdr:to>
    <xdr:sp macro="" textlink="">
      <xdr:nvSpPr>
        <xdr:cNvPr id="254" name="円/楕円 253"/>
        <xdr:cNvSpPr/>
      </xdr:nvSpPr>
      <xdr:spPr>
        <a:xfrm>
          <a:off x="4584700" y="164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21300</xdr:rowOff>
    </xdr:from>
    <xdr:ext cx="534377" cy="259045"/>
    <xdr:sp macro="" textlink="">
      <xdr:nvSpPr>
        <xdr:cNvPr id="255" name="扶助費該当値テキスト"/>
        <xdr:cNvSpPr txBox="1"/>
      </xdr:nvSpPr>
      <xdr:spPr>
        <a:xfrm>
          <a:off x="4686300" y="1630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72098</xdr:rowOff>
    </xdr:from>
    <xdr:to>
      <xdr:col>5</xdr:col>
      <xdr:colOff>409575</xdr:colOff>
      <xdr:row>97</xdr:row>
      <xdr:rowOff>2248</xdr:rowOff>
    </xdr:to>
    <xdr:sp macro="" textlink="">
      <xdr:nvSpPr>
        <xdr:cNvPr id="256" name="円/楕円 255"/>
        <xdr:cNvSpPr/>
      </xdr:nvSpPr>
      <xdr:spPr>
        <a:xfrm>
          <a:off x="3746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164825</xdr:rowOff>
    </xdr:from>
    <xdr:ext cx="534377" cy="259045"/>
    <xdr:sp macro="" textlink="">
      <xdr:nvSpPr>
        <xdr:cNvPr id="257" name="テキスト ボックス 256"/>
        <xdr:cNvSpPr txBox="1"/>
      </xdr:nvSpPr>
      <xdr:spPr>
        <a:xfrm>
          <a:off x="3530111" y="166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106992</xdr:rowOff>
    </xdr:from>
    <xdr:to>
      <xdr:col>4</xdr:col>
      <xdr:colOff>206375</xdr:colOff>
      <xdr:row>97</xdr:row>
      <xdr:rowOff>37142</xdr:rowOff>
    </xdr:to>
    <xdr:sp macro="" textlink="">
      <xdr:nvSpPr>
        <xdr:cNvPr id="258" name="円/楕円 257"/>
        <xdr:cNvSpPr/>
      </xdr:nvSpPr>
      <xdr:spPr>
        <a:xfrm>
          <a:off x="2857500" y="165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53669</xdr:rowOff>
    </xdr:from>
    <xdr:ext cx="534377" cy="259045"/>
    <xdr:sp macro="" textlink="">
      <xdr:nvSpPr>
        <xdr:cNvPr id="259" name="テキスト ボックス 258"/>
        <xdr:cNvSpPr txBox="1"/>
      </xdr:nvSpPr>
      <xdr:spPr>
        <a:xfrm>
          <a:off x="2641111" y="163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30820</xdr:rowOff>
    </xdr:from>
    <xdr:to>
      <xdr:col>3</xdr:col>
      <xdr:colOff>3175</xdr:colOff>
      <xdr:row>97</xdr:row>
      <xdr:rowOff>132420</xdr:rowOff>
    </xdr:to>
    <xdr:sp macro="" textlink="">
      <xdr:nvSpPr>
        <xdr:cNvPr id="260" name="円/楕円 259"/>
        <xdr:cNvSpPr/>
      </xdr:nvSpPr>
      <xdr:spPr>
        <a:xfrm>
          <a:off x="1968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123547</xdr:rowOff>
    </xdr:from>
    <xdr:ext cx="534377" cy="259045"/>
    <xdr:sp macro="" textlink="">
      <xdr:nvSpPr>
        <xdr:cNvPr id="261" name="テキスト ボックス 260"/>
        <xdr:cNvSpPr txBox="1"/>
      </xdr:nvSpPr>
      <xdr:spPr>
        <a:xfrm>
          <a:off x="1752111" y="1675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35162</xdr:rowOff>
    </xdr:from>
    <xdr:to>
      <xdr:col>1</xdr:col>
      <xdr:colOff>485775</xdr:colOff>
      <xdr:row>97</xdr:row>
      <xdr:rowOff>136762</xdr:rowOff>
    </xdr:to>
    <xdr:sp macro="" textlink="">
      <xdr:nvSpPr>
        <xdr:cNvPr id="262" name="円/楕円 261"/>
        <xdr:cNvSpPr/>
      </xdr:nvSpPr>
      <xdr:spPr>
        <a:xfrm>
          <a:off x="1079500" y="166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127889</xdr:rowOff>
    </xdr:from>
    <xdr:ext cx="534377" cy="259045"/>
    <xdr:sp macro="" textlink="">
      <xdr:nvSpPr>
        <xdr:cNvPr id="263" name="テキスト ボックス 262"/>
        <xdr:cNvSpPr txBox="1"/>
      </xdr:nvSpPr>
      <xdr:spPr>
        <a:xfrm>
          <a:off x="863111" y="1675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119050</xdr:rowOff>
    </xdr:from>
    <xdr:to>
      <xdr:col>15</xdr:col>
      <xdr:colOff>180975</xdr:colOff>
      <xdr:row>33</xdr:row>
      <xdr:rowOff>146406</xdr:rowOff>
    </xdr:to>
    <xdr:cxnSp macro="">
      <xdr:nvCxnSpPr>
        <xdr:cNvPr id="293" name="直線コネクタ 292"/>
        <xdr:cNvCxnSpPr/>
      </xdr:nvCxnSpPr>
      <xdr:spPr>
        <a:xfrm flipV="1">
          <a:off x="9639300" y="5776900"/>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138481</xdr:rowOff>
    </xdr:from>
    <xdr:to>
      <xdr:col>14</xdr:col>
      <xdr:colOff>28575</xdr:colOff>
      <xdr:row>33</xdr:row>
      <xdr:rowOff>146406</xdr:rowOff>
    </xdr:to>
    <xdr:cxnSp macro="">
      <xdr:nvCxnSpPr>
        <xdr:cNvPr id="296" name="直線コネクタ 295"/>
        <xdr:cNvCxnSpPr/>
      </xdr:nvCxnSpPr>
      <xdr:spPr>
        <a:xfrm>
          <a:off x="8750300" y="5796331"/>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135382</xdr:rowOff>
    </xdr:from>
    <xdr:to>
      <xdr:col>14</xdr:col>
      <xdr:colOff>79375</xdr:colOff>
      <xdr:row>34</xdr:row>
      <xdr:rowOff>65532</xdr:rowOff>
    </xdr:to>
    <xdr:sp macro="" textlink="">
      <xdr:nvSpPr>
        <xdr:cNvPr id="297" name="フローチャート : 判断 296"/>
        <xdr:cNvSpPr/>
      </xdr:nvSpPr>
      <xdr:spPr>
        <a:xfrm>
          <a:off x="9588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56659</xdr:rowOff>
    </xdr:from>
    <xdr:ext cx="534377" cy="259045"/>
    <xdr:sp macro="" textlink="">
      <xdr:nvSpPr>
        <xdr:cNvPr id="298" name="テキスト ボックス 297"/>
        <xdr:cNvSpPr txBox="1"/>
      </xdr:nvSpPr>
      <xdr:spPr>
        <a:xfrm>
          <a:off x="9372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138481</xdr:rowOff>
    </xdr:from>
    <xdr:to>
      <xdr:col>12</xdr:col>
      <xdr:colOff>511175</xdr:colOff>
      <xdr:row>34</xdr:row>
      <xdr:rowOff>8979</xdr:rowOff>
    </xdr:to>
    <xdr:cxnSp macro="">
      <xdr:nvCxnSpPr>
        <xdr:cNvPr id="299" name="直線コネクタ 298"/>
        <xdr:cNvCxnSpPr/>
      </xdr:nvCxnSpPr>
      <xdr:spPr>
        <a:xfrm flipV="1">
          <a:off x="7861300" y="5796331"/>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8979</xdr:rowOff>
    </xdr:from>
    <xdr:to>
      <xdr:col>11</xdr:col>
      <xdr:colOff>307975</xdr:colOff>
      <xdr:row>34</xdr:row>
      <xdr:rowOff>116802</xdr:rowOff>
    </xdr:to>
    <xdr:cxnSp macro="">
      <xdr:nvCxnSpPr>
        <xdr:cNvPr id="302" name="直線コネクタ 301"/>
        <xdr:cNvCxnSpPr/>
      </xdr:nvCxnSpPr>
      <xdr:spPr>
        <a:xfrm flipV="1">
          <a:off x="6972300" y="5838279"/>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68250</xdr:rowOff>
    </xdr:from>
    <xdr:to>
      <xdr:col>15</xdr:col>
      <xdr:colOff>231775</xdr:colOff>
      <xdr:row>33</xdr:row>
      <xdr:rowOff>169850</xdr:rowOff>
    </xdr:to>
    <xdr:sp macro="" textlink="">
      <xdr:nvSpPr>
        <xdr:cNvPr id="312" name="円/楕円 311"/>
        <xdr:cNvSpPr/>
      </xdr:nvSpPr>
      <xdr:spPr>
        <a:xfrm>
          <a:off x="10426700" y="5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91127</xdr:rowOff>
    </xdr:from>
    <xdr:ext cx="534377" cy="259045"/>
    <xdr:sp macro="" textlink="">
      <xdr:nvSpPr>
        <xdr:cNvPr id="313" name="補助費等該当値テキスト"/>
        <xdr:cNvSpPr txBox="1"/>
      </xdr:nvSpPr>
      <xdr:spPr>
        <a:xfrm>
          <a:off x="10528300" y="55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35,042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95606</xdr:rowOff>
    </xdr:from>
    <xdr:to>
      <xdr:col>14</xdr:col>
      <xdr:colOff>79375</xdr:colOff>
      <xdr:row>34</xdr:row>
      <xdr:rowOff>25756</xdr:rowOff>
    </xdr:to>
    <xdr:sp macro="" textlink="">
      <xdr:nvSpPr>
        <xdr:cNvPr id="314" name="円/楕円 313"/>
        <xdr:cNvSpPr/>
      </xdr:nvSpPr>
      <xdr:spPr>
        <a:xfrm>
          <a:off x="9588500" y="57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42283</xdr:rowOff>
    </xdr:from>
    <xdr:ext cx="534377" cy="259045"/>
    <xdr:sp macro="" textlink="">
      <xdr:nvSpPr>
        <xdr:cNvPr id="315" name="テキスト ボックス 314"/>
        <xdr:cNvSpPr txBox="1"/>
      </xdr:nvSpPr>
      <xdr:spPr>
        <a:xfrm>
          <a:off x="9372111" y="55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87681</xdr:rowOff>
    </xdr:from>
    <xdr:to>
      <xdr:col>12</xdr:col>
      <xdr:colOff>561975</xdr:colOff>
      <xdr:row>34</xdr:row>
      <xdr:rowOff>17831</xdr:rowOff>
    </xdr:to>
    <xdr:sp macro="" textlink="">
      <xdr:nvSpPr>
        <xdr:cNvPr id="316" name="円/楕円 315"/>
        <xdr:cNvSpPr/>
      </xdr:nvSpPr>
      <xdr:spPr>
        <a:xfrm>
          <a:off x="8699500" y="57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34358</xdr:rowOff>
    </xdr:from>
    <xdr:ext cx="534377" cy="259045"/>
    <xdr:sp macro="" textlink="">
      <xdr:nvSpPr>
        <xdr:cNvPr id="317" name="テキスト ボックス 316"/>
        <xdr:cNvSpPr txBox="1"/>
      </xdr:nvSpPr>
      <xdr:spPr>
        <a:xfrm>
          <a:off x="8483111" y="552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129629</xdr:rowOff>
    </xdr:from>
    <xdr:to>
      <xdr:col>11</xdr:col>
      <xdr:colOff>358775</xdr:colOff>
      <xdr:row>34</xdr:row>
      <xdr:rowOff>59779</xdr:rowOff>
    </xdr:to>
    <xdr:sp macro="" textlink="">
      <xdr:nvSpPr>
        <xdr:cNvPr id="318" name="円/楕円 317"/>
        <xdr:cNvSpPr/>
      </xdr:nvSpPr>
      <xdr:spPr>
        <a:xfrm>
          <a:off x="7810500" y="578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50906</xdr:rowOff>
    </xdr:from>
    <xdr:ext cx="534377" cy="259045"/>
    <xdr:sp macro="" textlink="">
      <xdr:nvSpPr>
        <xdr:cNvPr id="319" name="テキスト ボックス 318"/>
        <xdr:cNvSpPr txBox="1"/>
      </xdr:nvSpPr>
      <xdr:spPr>
        <a:xfrm>
          <a:off x="7594111" y="58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66002</xdr:rowOff>
    </xdr:from>
    <xdr:to>
      <xdr:col>10</xdr:col>
      <xdr:colOff>155575</xdr:colOff>
      <xdr:row>34</xdr:row>
      <xdr:rowOff>167602</xdr:rowOff>
    </xdr:to>
    <xdr:sp macro="" textlink="">
      <xdr:nvSpPr>
        <xdr:cNvPr id="320" name="円/楕円 319"/>
        <xdr:cNvSpPr/>
      </xdr:nvSpPr>
      <xdr:spPr>
        <a:xfrm>
          <a:off x="6921500" y="58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158729</xdr:rowOff>
    </xdr:from>
    <xdr:ext cx="534377" cy="259045"/>
    <xdr:sp macro="" textlink="">
      <xdr:nvSpPr>
        <xdr:cNvPr id="321" name="テキスト ボックス 320"/>
        <xdr:cNvSpPr txBox="1"/>
      </xdr:nvSpPr>
      <xdr:spPr>
        <a:xfrm>
          <a:off x="6705111" y="59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49460</xdr:rowOff>
    </xdr:from>
    <xdr:to>
      <xdr:col>15</xdr:col>
      <xdr:colOff>180975</xdr:colOff>
      <xdr:row>56</xdr:row>
      <xdr:rowOff>125774</xdr:rowOff>
    </xdr:to>
    <xdr:cxnSp macro="">
      <xdr:nvCxnSpPr>
        <xdr:cNvPr id="351" name="直線コネクタ 350"/>
        <xdr:cNvCxnSpPr/>
      </xdr:nvCxnSpPr>
      <xdr:spPr>
        <a:xfrm flipV="1">
          <a:off x="9639300" y="9650660"/>
          <a:ext cx="838200" cy="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125774</xdr:rowOff>
    </xdr:from>
    <xdr:to>
      <xdr:col>14</xdr:col>
      <xdr:colOff>28575</xdr:colOff>
      <xdr:row>58</xdr:row>
      <xdr:rowOff>25000</xdr:rowOff>
    </xdr:to>
    <xdr:cxnSp macro="">
      <xdr:nvCxnSpPr>
        <xdr:cNvPr id="354" name="直線コネクタ 353"/>
        <xdr:cNvCxnSpPr/>
      </xdr:nvCxnSpPr>
      <xdr:spPr>
        <a:xfrm flipV="1">
          <a:off x="8750300" y="9726974"/>
          <a:ext cx="889000" cy="2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59716</xdr:rowOff>
    </xdr:from>
    <xdr:to>
      <xdr:col>14</xdr:col>
      <xdr:colOff>79375</xdr:colOff>
      <xdr:row>56</xdr:row>
      <xdr:rowOff>161316</xdr:rowOff>
    </xdr:to>
    <xdr:sp macro="" textlink="">
      <xdr:nvSpPr>
        <xdr:cNvPr id="355" name="フローチャート : 判断 354"/>
        <xdr:cNvSpPr/>
      </xdr:nvSpPr>
      <xdr:spPr>
        <a:xfrm>
          <a:off x="9588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6393</xdr:rowOff>
    </xdr:from>
    <xdr:ext cx="534377" cy="259045"/>
    <xdr:sp macro="" textlink="">
      <xdr:nvSpPr>
        <xdr:cNvPr id="356" name="テキスト ボックス 355"/>
        <xdr:cNvSpPr txBox="1"/>
      </xdr:nvSpPr>
      <xdr:spPr>
        <a:xfrm>
          <a:off x="9372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25000</xdr:rowOff>
    </xdr:from>
    <xdr:to>
      <xdr:col>12</xdr:col>
      <xdr:colOff>511175</xdr:colOff>
      <xdr:row>58</xdr:row>
      <xdr:rowOff>33725</xdr:rowOff>
    </xdr:to>
    <xdr:cxnSp macro="">
      <xdr:nvCxnSpPr>
        <xdr:cNvPr id="357" name="直線コネクタ 356"/>
        <xdr:cNvCxnSpPr/>
      </xdr:nvCxnSpPr>
      <xdr:spPr>
        <a:xfrm flipV="1">
          <a:off x="7861300" y="996910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159474</xdr:rowOff>
    </xdr:from>
    <xdr:to>
      <xdr:col>11</xdr:col>
      <xdr:colOff>307975</xdr:colOff>
      <xdr:row>58</xdr:row>
      <xdr:rowOff>33725</xdr:rowOff>
    </xdr:to>
    <xdr:cxnSp macro="">
      <xdr:nvCxnSpPr>
        <xdr:cNvPr id="360" name="直線コネクタ 359"/>
        <xdr:cNvCxnSpPr/>
      </xdr:nvCxnSpPr>
      <xdr:spPr>
        <a:xfrm>
          <a:off x="6972300" y="9932124"/>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170110</xdr:rowOff>
    </xdr:from>
    <xdr:to>
      <xdr:col>15</xdr:col>
      <xdr:colOff>231775</xdr:colOff>
      <xdr:row>56</xdr:row>
      <xdr:rowOff>100260</xdr:rowOff>
    </xdr:to>
    <xdr:sp macro="" textlink="">
      <xdr:nvSpPr>
        <xdr:cNvPr id="370" name="円/楕円 369"/>
        <xdr:cNvSpPr/>
      </xdr:nvSpPr>
      <xdr:spPr>
        <a:xfrm>
          <a:off x="10426700" y="95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21537</xdr:rowOff>
    </xdr:from>
    <xdr:ext cx="534377" cy="259045"/>
    <xdr:sp macro="" textlink="">
      <xdr:nvSpPr>
        <xdr:cNvPr id="371" name="普通建設事業費該当値テキスト"/>
        <xdr:cNvSpPr txBox="1"/>
      </xdr:nvSpPr>
      <xdr:spPr>
        <a:xfrm>
          <a:off x="10528300" y="94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46,737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74974</xdr:rowOff>
    </xdr:from>
    <xdr:to>
      <xdr:col>14</xdr:col>
      <xdr:colOff>79375</xdr:colOff>
      <xdr:row>57</xdr:row>
      <xdr:rowOff>5124</xdr:rowOff>
    </xdr:to>
    <xdr:sp macro="" textlink="">
      <xdr:nvSpPr>
        <xdr:cNvPr id="372" name="円/楕円 371"/>
        <xdr:cNvSpPr/>
      </xdr:nvSpPr>
      <xdr:spPr>
        <a:xfrm>
          <a:off x="9588500" y="9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167701</xdr:rowOff>
    </xdr:from>
    <xdr:ext cx="534377" cy="259045"/>
    <xdr:sp macro="" textlink="">
      <xdr:nvSpPr>
        <xdr:cNvPr id="373" name="テキスト ボックス 372"/>
        <xdr:cNvSpPr txBox="1"/>
      </xdr:nvSpPr>
      <xdr:spPr>
        <a:xfrm>
          <a:off x="9372111" y="97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145650</xdr:rowOff>
    </xdr:from>
    <xdr:to>
      <xdr:col>12</xdr:col>
      <xdr:colOff>561975</xdr:colOff>
      <xdr:row>58</xdr:row>
      <xdr:rowOff>75800</xdr:rowOff>
    </xdr:to>
    <xdr:sp macro="" textlink="">
      <xdr:nvSpPr>
        <xdr:cNvPr id="374" name="円/楕円 373"/>
        <xdr:cNvSpPr/>
      </xdr:nvSpPr>
      <xdr:spPr>
        <a:xfrm>
          <a:off x="8699500" y="99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66927</xdr:rowOff>
    </xdr:from>
    <xdr:ext cx="534377" cy="259045"/>
    <xdr:sp macro="" textlink="">
      <xdr:nvSpPr>
        <xdr:cNvPr id="375" name="テキスト ボックス 374"/>
        <xdr:cNvSpPr txBox="1"/>
      </xdr:nvSpPr>
      <xdr:spPr>
        <a:xfrm>
          <a:off x="8483111" y="100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154375</xdr:rowOff>
    </xdr:from>
    <xdr:to>
      <xdr:col>11</xdr:col>
      <xdr:colOff>358775</xdr:colOff>
      <xdr:row>58</xdr:row>
      <xdr:rowOff>84525</xdr:rowOff>
    </xdr:to>
    <xdr:sp macro="" textlink="">
      <xdr:nvSpPr>
        <xdr:cNvPr id="376" name="円/楕円 375"/>
        <xdr:cNvSpPr/>
      </xdr:nvSpPr>
      <xdr:spPr>
        <a:xfrm>
          <a:off x="7810500" y="99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75652</xdr:rowOff>
    </xdr:from>
    <xdr:ext cx="534377" cy="259045"/>
    <xdr:sp macro="" textlink="">
      <xdr:nvSpPr>
        <xdr:cNvPr id="377" name="テキスト ボックス 376"/>
        <xdr:cNvSpPr txBox="1"/>
      </xdr:nvSpPr>
      <xdr:spPr>
        <a:xfrm>
          <a:off x="7594111" y="100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108674</xdr:rowOff>
    </xdr:from>
    <xdr:to>
      <xdr:col>10</xdr:col>
      <xdr:colOff>155575</xdr:colOff>
      <xdr:row>58</xdr:row>
      <xdr:rowOff>38824</xdr:rowOff>
    </xdr:to>
    <xdr:sp macro="" textlink="">
      <xdr:nvSpPr>
        <xdr:cNvPr id="378" name="円/楕円 377"/>
        <xdr:cNvSpPr/>
      </xdr:nvSpPr>
      <xdr:spPr>
        <a:xfrm>
          <a:off x="6921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29951</xdr:rowOff>
    </xdr:from>
    <xdr:ext cx="534377" cy="259045"/>
    <xdr:sp macro="" textlink="">
      <xdr:nvSpPr>
        <xdr:cNvPr id="379" name="テキスト ボックス 378"/>
        <xdr:cNvSpPr txBox="1"/>
      </xdr:nvSpPr>
      <xdr:spPr>
        <a:xfrm>
          <a:off x="6705111" y="99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48794</xdr:rowOff>
    </xdr:from>
    <xdr:to>
      <xdr:col>15</xdr:col>
      <xdr:colOff>180975</xdr:colOff>
      <xdr:row>77</xdr:row>
      <xdr:rowOff>101143</xdr:rowOff>
    </xdr:to>
    <xdr:cxnSp macro="">
      <xdr:nvCxnSpPr>
        <xdr:cNvPr id="408" name="直線コネクタ 407"/>
        <xdr:cNvCxnSpPr/>
      </xdr:nvCxnSpPr>
      <xdr:spPr>
        <a:xfrm>
          <a:off x="9639300" y="13078994"/>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48794</xdr:rowOff>
    </xdr:from>
    <xdr:to>
      <xdr:col>14</xdr:col>
      <xdr:colOff>28575</xdr:colOff>
      <xdr:row>79</xdr:row>
      <xdr:rowOff>23837</xdr:rowOff>
    </xdr:to>
    <xdr:cxnSp macro="">
      <xdr:nvCxnSpPr>
        <xdr:cNvPr id="411" name="直線コネクタ 410"/>
        <xdr:cNvCxnSpPr/>
      </xdr:nvCxnSpPr>
      <xdr:spPr>
        <a:xfrm flipV="1">
          <a:off x="8750300" y="13078994"/>
          <a:ext cx="889000" cy="48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30265</xdr:rowOff>
    </xdr:from>
    <xdr:to>
      <xdr:col>14</xdr:col>
      <xdr:colOff>79375</xdr:colOff>
      <xdr:row>76</xdr:row>
      <xdr:rowOff>131865</xdr:rowOff>
    </xdr:to>
    <xdr:sp macro="" textlink="">
      <xdr:nvSpPr>
        <xdr:cNvPr id="412" name="フローチャート : 判断 411"/>
        <xdr:cNvSpPr/>
      </xdr:nvSpPr>
      <xdr:spPr>
        <a:xfrm>
          <a:off x="9588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122992</xdr:rowOff>
    </xdr:from>
    <xdr:ext cx="534377" cy="259045"/>
    <xdr:sp macro="" textlink="">
      <xdr:nvSpPr>
        <xdr:cNvPr id="413" name="テキスト ボックス 412"/>
        <xdr:cNvSpPr txBox="1"/>
      </xdr:nvSpPr>
      <xdr:spPr>
        <a:xfrm>
          <a:off x="9372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50343</xdr:rowOff>
    </xdr:from>
    <xdr:to>
      <xdr:col>15</xdr:col>
      <xdr:colOff>231775</xdr:colOff>
      <xdr:row>77</xdr:row>
      <xdr:rowOff>151943</xdr:rowOff>
    </xdr:to>
    <xdr:sp macro="" textlink="">
      <xdr:nvSpPr>
        <xdr:cNvPr id="421" name="円/楕円 420"/>
        <xdr:cNvSpPr/>
      </xdr:nvSpPr>
      <xdr:spPr>
        <a:xfrm>
          <a:off x="10426700" y="132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28770</xdr:rowOff>
    </xdr:from>
    <xdr:ext cx="469744" cy="259045"/>
    <xdr:sp macro="" textlink="">
      <xdr:nvSpPr>
        <xdr:cNvPr id="422" name="普通建設事業費 （ うち新規整備　）該当値テキスト"/>
        <xdr:cNvSpPr txBox="1"/>
      </xdr:nvSpPr>
      <xdr:spPr>
        <a:xfrm>
          <a:off x="10528300" y="1323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169444</xdr:rowOff>
    </xdr:from>
    <xdr:to>
      <xdr:col>14</xdr:col>
      <xdr:colOff>79375</xdr:colOff>
      <xdr:row>76</xdr:row>
      <xdr:rowOff>99594</xdr:rowOff>
    </xdr:to>
    <xdr:sp macro="" textlink="">
      <xdr:nvSpPr>
        <xdr:cNvPr id="423" name="円/楕円 422"/>
        <xdr:cNvSpPr/>
      </xdr:nvSpPr>
      <xdr:spPr>
        <a:xfrm>
          <a:off x="9588500" y="130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116120</xdr:rowOff>
    </xdr:from>
    <xdr:ext cx="534377" cy="259045"/>
    <xdr:sp macro="" textlink="">
      <xdr:nvSpPr>
        <xdr:cNvPr id="424" name="テキスト ボックス 423"/>
        <xdr:cNvSpPr txBox="1"/>
      </xdr:nvSpPr>
      <xdr:spPr>
        <a:xfrm>
          <a:off x="9372111" y="128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144487</xdr:rowOff>
    </xdr:from>
    <xdr:to>
      <xdr:col>12</xdr:col>
      <xdr:colOff>561975</xdr:colOff>
      <xdr:row>79</xdr:row>
      <xdr:rowOff>74637</xdr:rowOff>
    </xdr:to>
    <xdr:sp macro="" textlink="">
      <xdr:nvSpPr>
        <xdr:cNvPr id="425" name="円/楕円 424"/>
        <xdr:cNvSpPr/>
      </xdr:nvSpPr>
      <xdr:spPr>
        <a:xfrm>
          <a:off x="8699500" y="13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65764</xdr:rowOff>
    </xdr:from>
    <xdr:ext cx="378565" cy="259045"/>
    <xdr:sp macro="" textlink="">
      <xdr:nvSpPr>
        <xdr:cNvPr id="426" name="テキスト ボックス 425"/>
        <xdr:cNvSpPr txBox="1"/>
      </xdr:nvSpPr>
      <xdr:spPr>
        <a:xfrm>
          <a:off x="8561017" y="1361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126670</xdr:rowOff>
    </xdr:from>
    <xdr:to>
      <xdr:col>15</xdr:col>
      <xdr:colOff>180975</xdr:colOff>
      <xdr:row>96</xdr:row>
      <xdr:rowOff>99180</xdr:rowOff>
    </xdr:to>
    <xdr:cxnSp macro="">
      <xdr:nvCxnSpPr>
        <xdr:cNvPr id="455" name="直線コネクタ 454"/>
        <xdr:cNvCxnSpPr/>
      </xdr:nvCxnSpPr>
      <xdr:spPr>
        <a:xfrm flipV="1">
          <a:off x="9639300" y="16414420"/>
          <a:ext cx="838200" cy="1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6"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56623</xdr:rowOff>
    </xdr:from>
    <xdr:to>
      <xdr:col>14</xdr:col>
      <xdr:colOff>28575</xdr:colOff>
      <xdr:row>96</xdr:row>
      <xdr:rowOff>99180</xdr:rowOff>
    </xdr:to>
    <xdr:cxnSp macro="">
      <xdr:nvCxnSpPr>
        <xdr:cNvPr id="458" name="直線コネクタ 457"/>
        <xdr:cNvCxnSpPr/>
      </xdr:nvCxnSpPr>
      <xdr:spPr>
        <a:xfrm>
          <a:off x="8750300" y="16515823"/>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15615</xdr:rowOff>
    </xdr:from>
    <xdr:to>
      <xdr:col>14</xdr:col>
      <xdr:colOff>79375</xdr:colOff>
      <xdr:row>97</xdr:row>
      <xdr:rowOff>117215</xdr:rowOff>
    </xdr:to>
    <xdr:sp macro="" textlink="">
      <xdr:nvSpPr>
        <xdr:cNvPr id="459" name="フローチャート : 判断 458"/>
        <xdr:cNvSpPr/>
      </xdr:nvSpPr>
      <xdr:spPr>
        <a:xfrm>
          <a:off x="9588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108342</xdr:rowOff>
    </xdr:from>
    <xdr:ext cx="534377" cy="259045"/>
    <xdr:sp macro="" textlink="">
      <xdr:nvSpPr>
        <xdr:cNvPr id="460" name="テキスト ボックス 459"/>
        <xdr:cNvSpPr txBox="1"/>
      </xdr:nvSpPr>
      <xdr:spPr>
        <a:xfrm>
          <a:off x="9372111" y="167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75870</xdr:rowOff>
    </xdr:from>
    <xdr:to>
      <xdr:col>15</xdr:col>
      <xdr:colOff>231775</xdr:colOff>
      <xdr:row>96</xdr:row>
      <xdr:rowOff>6020</xdr:rowOff>
    </xdr:to>
    <xdr:sp macro="" textlink="">
      <xdr:nvSpPr>
        <xdr:cNvPr id="468" name="円/楕円 467"/>
        <xdr:cNvSpPr/>
      </xdr:nvSpPr>
      <xdr:spPr>
        <a:xfrm>
          <a:off x="10426700" y="163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98747</xdr:rowOff>
    </xdr:from>
    <xdr:ext cx="534377" cy="259045"/>
    <xdr:sp macro="" textlink="">
      <xdr:nvSpPr>
        <xdr:cNvPr id="469" name="普通建設事業費 （ うち更新整備　）該当値テキスト"/>
        <xdr:cNvSpPr txBox="1"/>
      </xdr:nvSpPr>
      <xdr:spPr>
        <a:xfrm>
          <a:off x="10528300" y="162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48380</xdr:rowOff>
    </xdr:from>
    <xdr:to>
      <xdr:col>14</xdr:col>
      <xdr:colOff>79375</xdr:colOff>
      <xdr:row>96</xdr:row>
      <xdr:rowOff>149980</xdr:rowOff>
    </xdr:to>
    <xdr:sp macro="" textlink="">
      <xdr:nvSpPr>
        <xdr:cNvPr id="470" name="円/楕円 469"/>
        <xdr:cNvSpPr/>
      </xdr:nvSpPr>
      <xdr:spPr>
        <a:xfrm>
          <a:off x="9588500" y="165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166507</xdr:rowOff>
    </xdr:from>
    <xdr:ext cx="534377" cy="259045"/>
    <xdr:sp macro="" textlink="">
      <xdr:nvSpPr>
        <xdr:cNvPr id="471" name="テキスト ボックス 470"/>
        <xdr:cNvSpPr txBox="1"/>
      </xdr:nvSpPr>
      <xdr:spPr>
        <a:xfrm>
          <a:off x="9372111" y="162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5823</xdr:rowOff>
    </xdr:from>
    <xdr:to>
      <xdr:col>12</xdr:col>
      <xdr:colOff>561975</xdr:colOff>
      <xdr:row>96</xdr:row>
      <xdr:rowOff>107423</xdr:rowOff>
    </xdr:to>
    <xdr:sp macro="" textlink="">
      <xdr:nvSpPr>
        <xdr:cNvPr id="472" name="円/楕円 471"/>
        <xdr:cNvSpPr/>
      </xdr:nvSpPr>
      <xdr:spPr>
        <a:xfrm>
          <a:off x="8699500" y="164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123950</xdr:rowOff>
    </xdr:from>
    <xdr:ext cx="534377" cy="259045"/>
    <xdr:sp macro="" textlink="">
      <xdr:nvSpPr>
        <xdr:cNvPr id="473" name="テキスト ボックス 472"/>
        <xdr:cNvSpPr txBox="1"/>
      </xdr:nvSpPr>
      <xdr:spPr>
        <a:xfrm>
          <a:off x="8483111" y="162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98095</xdr:rowOff>
    </xdr:from>
    <xdr:to>
      <xdr:col>23</xdr:col>
      <xdr:colOff>517525</xdr:colOff>
      <xdr:row>39</xdr:row>
      <xdr:rowOff>98487</xdr:rowOff>
    </xdr:to>
    <xdr:cxnSp macro="">
      <xdr:nvCxnSpPr>
        <xdr:cNvPr id="504" name="直線コネクタ 503"/>
        <xdr:cNvCxnSpPr/>
      </xdr:nvCxnSpPr>
      <xdr:spPr>
        <a:xfrm flipV="1">
          <a:off x="15481300" y="6784645"/>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98226</xdr:rowOff>
    </xdr:from>
    <xdr:to>
      <xdr:col>22</xdr:col>
      <xdr:colOff>365125</xdr:colOff>
      <xdr:row>39</xdr:row>
      <xdr:rowOff>98487</xdr:rowOff>
    </xdr:to>
    <xdr:cxnSp macro="">
      <xdr:nvCxnSpPr>
        <xdr:cNvPr id="507" name="直線コネクタ 506"/>
        <xdr:cNvCxnSpPr/>
      </xdr:nvCxnSpPr>
      <xdr:spPr>
        <a:xfrm>
          <a:off x="14592300" y="6784776"/>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38445</xdr:rowOff>
    </xdr:from>
    <xdr:to>
      <xdr:col>22</xdr:col>
      <xdr:colOff>415925</xdr:colOff>
      <xdr:row>39</xdr:row>
      <xdr:rowOff>140045</xdr:rowOff>
    </xdr:to>
    <xdr:sp macro="" textlink="">
      <xdr:nvSpPr>
        <xdr:cNvPr id="508" name="フローチャート : 判断 507"/>
        <xdr:cNvSpPr/>
      </xdr:nvSpPr>
      <xdr:spPr>
        <a:xfrm>
          <a:off x="15430500" y="672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156572</xdr:rowOff>
    </xdr:from>
    <xdr:ext cx="378565" cy="259045"/>
    <xdr:sp macro="" textlink="">
      <xdr:nvSpPr>
        <xdr:cNvPr id="509" name="テキスト ボックス 508"/>
        <xdr:cNvSpPr txBox="1"/>
      </xdr:nvSpPr>
      <xdr:spPr>
        <a:xfrm>
          <a:off x="15292017" y="650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96331</xdr:rowOff>
    </xdr:from>
    <xdr:to>
      <xdr:col>21</xdr:col>
      <xdr:colOff>161925</xdr:colOff>
      <xdr:row>39</xdr:row>
      <xdr:rowOff>98226</xdr:rowOff>
    </xdr:to>
    <xdr:cxnSp macro="">
      <xdr:nvCxnSpPr>
        <xdr:cNvPr id="510" name="直線コネクタ 509"/>
        <xdr:cNvCxnSpPr/>
      </xdr:nvCxnSpPr>
      <xdr:spPr>
        <a:xfrm>
          <a:off x="13703300" y="6782881"/>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96331</xdr:rowOff>
    </xdr:from>
    <xdr:to>
      <xdr:col>19</xdr:col>
      <xdr:colOff>644525</xdr:colOff>
      <xdr:row>39</xdr:row>
      <xdr:rowOff>97475</xdr:rowOff>
    </xdr:to>
    <xdr:cxnSp macro="">
      <xdr:nvCxnSpPr>
        <xdr:cNvPr id="513" name="直線コネクタ 512"/>
        <xdr:cNvCxnSpPr/>
      </xdr:nvCxnSpPr>
      <xdr:spPr>
        <a:xfrm flipV="1">
          <a:off x="12814300" y="678288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47295</xdr:rowOff>
    </xdr:from>
    <xdr:to>
      <xdr:col>23</xdr:col>
      <xdr:colOff>568325</xdr:colOff>
      <xdr:row>39</xdr:row>
      <xdr:rowOff>148895</xdr:rowOff>
    </xdr:to>
    <xdr:sp macro="" textlink="">
      <xdr:nvSpPr>
        <xdr:cNvPr id="523" name="円/楕円 522"/>
        <xdr:cNvSpPr/>
      </xdr:nvSpPr>
      <xdr:spPr>
        <a:xfrm>
          <a:off x="162687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133672</xdr:rowOff>
    </xdr:from>
    <xdr:ext cx="313932" cy="259045"/>
    <xdr:sp macro="" textlink="">
      <xdr:nvSpPr>
        <xdr:cNvPr id="524" name="災害復旧事業費該当値テキスト"/>
        <xdr:cNvSpPr txBox="1"/>
      </xdr:nvSpPr>
      <xdr:spPr>
        <a:xfrm>
          <a:off x="16370300" y="6648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47687</xdr:rowOff>
    </xdr:from>
    <xdr:to>
      <xdr:col>22</xdr:col>
      <xdr:colOff>415925</xdr:colOff>
      <xdr:row>39</xdr:row>
      <xdr:rowOff>149287</xdr:rowOff>
    </xdr:to>
    <xdr:sp macro="" textlink="">
      <xdr:nvSpPr>
        <xdr:cNvPr id="525" name="円/楕円 524"/>
        <xdr:cNvSpPr/>
      </xdr:nvSpPr>
      <xdr:spPr>
        <a:xfrm>
          <a:off x="15430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140414</xdr:rowOff>
    </xdr:from>
    <xdr:ext cx="313932" cy="259045"/>
    <xdr:sp macro="" textlink="">
      <xdr:nvSpPr>
        <xdr:cNvPr id="526" name="テキスト ボックス 525"/>
        <xdr:cNvSpPr txBox="1"/>
      </xdr:nvSpPr>
      <xdr:spPr>
        <a:xfrm>
          <a:off x="15324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47426</xdr:rowOff>
    </xdr:from>
    <xdr:to>
      <xdr:col>21</xdr:col>
      <xdr:colOff>212725</xdr:colOff>
      <xdr:row>39</xdr:row>
      <xdr:rowOff>149026</xdr:rowOff>
    </xdr:to>
    <xdr:sp macro="" textlink="">
      <xdr:nvSpPr>
        <xdr:cNvPr id="527" name="円/楕円 526"/>
        <xdr:cNvSpPr/>
      </xdr:nvSpPr>
      <xdr:spPr>
        <a:xfrm>
          <a:off x="14541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140153</xdr:rowOff>
    </xdr:from>
    <xdr:ext cx="313932" cy="259045"/>
    <xdr:sp macro="" textlink="">
      <xdr:nvSpPr>
        <xdr:cNvPr id="528" name="テキスト ボックス 527"/>
        <xdr:cNvSpPr txBox="1"/>
      </xdr:nvSpPr>
      <xdr:spPr>
        <a:xfrm>
          <a:off x="14435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45531</xdr:rowOff>
    </xdr:from>
    <xdr:to>
      <xdr:col>20</xdr:col>
      <xdr:colOff>9525</xdr:colOff>
      <xdr:row>39</xdr:row>
      <xdr:rowOff>147131</xdr:rowOff>
    </xdr:to>
    <xdr:sp macro="" textlink="">
      <xdr:nvSpPr>
        <xdr:cNvPr id="529" name="円/楕円 528"/>
        <xdr:cNvSpPr/>
      </xdr:nvSpPr>
      <xdr:spPr>
        <a:xfrm>
          <a:off x="13652500" y="67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138258</xdr:rowOff>
    </xdr:from>
    <xdr:ext cx="313932" cy="259045"/>
    <xdr:sp macro="" textlink="">
      <xdr:nvSpPr>
        <xdr:cNvPr id="530" name="テキスト ボックス 529"/>
        <xdr:cNvSpPr txBox="1"/>
      </xdr:nvSpPr>
      <xdr:spPr>
        <a:xfrm>
          <a:off x="13546333" y="6824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46675</xdr:rowOff>
    </xdr:from>
    <xdr:to>
      <xdr:col>18</xdr:col>
      <xdr:colOff>492125</xdr:colOff>
      <xdr:row>39</xdr:row>
      <xdr:rowOff>148275</xdr:rowOff>
    </xdr:to>
    <xdr:sp macro="" textlink="">
      <xdr:nvSpPr>
        <xdr:cNvPr id="531" name="円/楕円 530"/>
        <xdr:cNvSpPr/>
      </xdr:nvSpPr>
      <xdr:spPr>
        <a:xfrm>
          <a:off x="127635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139402</xdr:rowOff>
    </xdr:from>
    <xdr:ext cx="313932" cy="259045"/>
    <xdr:sp macro="" textlink="">
      <xdr:nvSpPr>
        <xdr:cNvPr id="532" name="テキスト ボックス 531"/>
        <xdr:cNvSpPr txBox="1"/>
      </xdr:nvSpPr>
      <xdr:spPr>
        <a:xfrm>
          <a:off x="12657333" y="6825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64852</xdr:rowOff>
    </xdr:from>
    <xdr:to>
      <xdr:col>23</xdr:col>
      <xdr:colOff>517525</xdr:colOff>
      <xdr:row>77</xdr:row>
      <xdr:rowOff>72453</xdr:rowOff>
    </xdr:to>
    <xdr:cxnSp macro="">
      <xdr:nvCxnSpPr>
        <xdr:cNvPr id="610" name="直線コネクタ 609"/>
        <xdr:cNvCxnSpPr/>
      </xdr:nvCxnSpPr>
      <xdr:spPr>
        <a:xfrm>
          <a:off x="15481300" y="13266502"/>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20352</xdr:rowOff>
    </xdr:from>
    <xdr:to>
      <xdr:col>22</xdr:col>
      <xdr:colOff>365125</xdr:colOff>
      <xdr:row>77</xdr:row>
      <xdr:rowOff>64852</xdr:rowOff>
    </xdr:to>
    <xdr:cxnSp macro="">
      <xdr:nvCxnSpPr>
        <xdr:cNvPr id="613" name="直線コネクタ 612"/>
        <xdr:cNvCxnSpPr/>
      </xdr:nvCxnSpPr>
      <xdr:spPr>
        <a:xfrm>
          <a:off x="14592300" y="13222002"/>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26928</xdr:rowOff>
    </xdr:from>
    <xdr:ext cx="534377" cy="259045"/>
    <xdr:sp macro="" textlink="">
      <xdr:nvSpPr>
        <xdr:cNvPr id="615" name="テキスト ボックス 614"/>
        <xdr:cNvSpPr txBox="1"/>
      </xdr:nvSpPr>
      <xdr:spPr>
        <a:xfrm>
          <a:off x="15214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164979</xdr:rowOff>
    </xdr:from>
    <xdr:to>
      <xdr:col>21</xdr:col>
      <xdr:colOff>161925</xdr:colOff>
      <xdr:row>77</xdr:row>
      <xdr:rowOff>20352</xdr:rowOff>
    </xdr:to>
    <xdr:cxnSp macro="">
      <xdr:nvCxnSpPr>
        <xdr:cNvPr id="616" name="直線コネクタ 615"/>
        <xdr:cNvCxnSpPr/>
      </xdr:nvCxnSpPr>
      <xdr:spPr>
        <a:xfrm>
          <a:off x="13703300" y="13195179"/>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162655</xdr:rowOff>
    </xdr:from>
    <xdr:to>
      <xdr:col>19</xdr:col>
      <xdr:colOff>644525</xdr:colOff>
      <xdr:row>76</xdr:row>
      <xdr:rowOff>164979</xdr:rowOff>
    </xdr:to>
    <xdr:cxnSp macro="">
      <xdr:nvCxnSpPr>
        <xdr:cNvPr id="619" name="直線コネクタ 618"/>
        <xdr:cNvCxnSpPr/>
      </xdr:nvCxnSpPr>
      <xdr:spPr>
        <a:xfrm>
          <a:off x="12814300" y="1319285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21653</xdr:rowOff>
    </xdr:from>
    <xdr:to>
      <xdr:col>23</xdr:col>
      <xdr:colOff>568325</xdr:colOff>
      <xdr:row>77</xdr:row>
      <xdr:rowOff>123253</xdr:rowOff>
    </xdr:to>
    <xdr:sp macro="" textlink="">
      <xdr:nvSpPr>
        <xdr:cNvPr id="629" name="円/楕円 628"/>
        <xdr:cNvSpPr/>
      </xdr:nvSpPr>
      <xdr:spPr>
        <a:xfrm>
          <a:off x="16268700" y="132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108030</xdr:rowOff>
    </xdr:from>
    <xdr:ext cx="534377" cy="259045"/>
    <xdr:sp macro="" textlink="">
      <xdr:nvSpPr>
        <xdr:cNvPr id="630" name="公債費該当値テキスト"/>
        <xdr:cNvSpPr txBox="1"/>
      </xdr:nvSpPr>
      <xdr:spPr>
        <a:xfrm>
          <a:off x="16370300" y="1313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14052</xdr:rowOff>
    </xdr:from>
    <xdr:to>
      <xdr:col>22</xdr:col>
      <xdr:colOff>415925</xdr:colOff>
      <xdr:row>77</xdr:row>
      <xdr:rowOff>115652</xdr:rowOff>
    </xdr:to>
    <xdr:sp macro="" textlink="">
      <xdr:nvSpPr>
        <xdr:cNvPr id="631" name="円/楕円 630"/>
        <xdr:cNvSpPr/>
      </xdr:nvSpPr>
      <xdr:spPr>
        <a:xfrm>
          <a:off x="15430500" y="132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106779</xdr:rowOff>
    </xdr:from>
    <xdr:ext cx="534377" cy="259045"/>
    <xdr:sp macro="" textlink="">
      <xdr:nvSpPr>
        <xdr:cNvPr id="632" name="テキスト ボックス 631"/>
        <xdr:cNvSpPr txBox="1"/>
      </xdr:nvSpPr>
      <xdr:spPr>
        <a:xfrm>
          <a:off x="15214111" y="133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141002</xdr:rowOff>
    </xdr:from>
    <xdr:to>
      <xdr:col>21</xdr:col>
      <xdr:colOff>212725</xdr:colOff>
      <xdr:row>77</xdr:row>
      <xdr:rowOff>71152</xdr:rowOff>
    </xdr:to>
    <xdr:sp macro="" textlink="">
      <xdr:nvSpPr>
        <xdr:cNvPr id="633" name="円/楕円 632"/>
        <xdr:cNvSpPr/>
      </xdr:nvSpPr>
      <xdr:spPr>
        <a:xfrm>
          <a:off x="14541500" y="131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62279</xdr:rowOff>
    </xdr:from>
    <xdr:ext cx="534377" cy="259045"/>
    <xdr:sp macro="" textlink="">
      <xdr:nvSpPr>
        <xdr:cNvPr id="634" name="テキスト ボックス 633"/>
        <xdr:cNvSpPr txBox="1"/>
      </xdr:nvSpPr>
      <xdr:spPr>
        <a:xfrm>
          <a:off x="14325111" y="132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114179</xdr:rowOff>
    </xdr:from>
    <xdr:to>
      <xdr:col>20</xdr:col>
      <xdr:colOff>9525</xdr:colOff>
      <xdr:row>77</xdr:row>
      <xdr:rowOff>44329</xdr:rowOff>
    </xdr:to>
    <xdr:sp macro="" textlink="">
      <xdr:nvSpPr>
        <xdr:cNvPr id="635" name="円/楕円 634"/>
        <xdr:cNvSpPr/>
      </xdr:nvSpPr>
      <xdr:spPr>
        <a:xfrm>
          <a:off x="13652500" y="131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35456</xdr:rowOff>
    </xdr:from>
    <xdr:ext cx="534377" cy="259045"/>
    <xdr:sp macro="" textlink="">
      <xdr:nvSpPr>
        <xdr:cNvPr id="636" name="テキスト ボックス 635"/>
        <xdr:cNvSpPr txBox="1"/>
      </xdr:nvSpPr>
      <xdr:spPr>
        <a:xfrm>
          <a:off x="13436111" y="132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111855</xdr:rowOff>
    </xdr:from>
    <xdr:to>
      <xdr:col>18</xdr:col>
      <xdr:colOff>492125</xdr:colOff>
      <xdr:row>77</xdr:row>
      <xdr:rowOff>42005</xdr:rowOff>
    </xdr:to>
    <xdr:sp macro="" textlink="">
      <xdr:nvSpPr>
        <xdr:cNvPr id="637" name="円/楕円 636"/>
        <xdr:cNvSpPr/>
      </xdr:nvSpPr>
      <xdr:spPr>
        <a:xfrm>
          <a:off x="12763500" y="131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33132</xdr:rowOff>
    </xdr:from>
    <xdr:ext cx="534377" cy="259045"/>
    <xdr:sp macro="" textlink="">
      <xdr:nvSpPr>
        <xdr:cNvPr id="638" name="テキスト ボックス 637"/>
        <xdr:cNvSpPr txBox="1"/>
      </xdr:nvSpPr>
      <xdr:spPr>
        <a:xfrm>
          <a:off x="12547111" y="132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82686</xdr:rowOff>
    </xdr:from>
    <xdr:to>
      <xdr:col>23</xdr:col>
      <xdr:colOff>517525</xdr:colOff>
      <xdr:row>94</xdr:row>
      <xdr:rowOff>28600</xdr:rowOff>
    </xdr:to>
    <xdr:cxnSp macro="">
      <xdr:nvCxnSpPr>
        <xdr:cNvPr id="665" name="直線コネクタ 664"/>
        <xdr:cNvCxnSpPr/>
      </xdr:nvCxnSpPr>
      <xdr:spPr>
        <a:xfrm>
          <a:off x="15481300" y="16027536"/>
          <a:ext cx="838200" cy="1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6"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92289</xdr:rowOff>
    </xdr:from>
    <xdr:to>
      <xdr:col>22</xdr:col>
      <xdr:colOff>365125</xdr:colOff>
      <xdr:row>93</xdr:row>
      <xdr:rowOff>82686</xdr:rowOff>
    </xdr:to>
    <xdr:cxnSp macro="">
      <xdr:nvCxnSpPr>
        <xdr:cNvPr id="668" name="直線コネクタ 667"/>
        <xdr:cNvCxnSpPr/>
      </xdr:nvCxnSpPr>
      <xdr:spPr>
        <a:xfrm>
          <a:off x="14592300" y="15865689"/>
          <a:ext cx="889000" cy="16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83779</xdr:rowOff>
    </xdr:from>
    <xdr:to>
      <xdr:col>22</xdr:col>
      <xdr:colOff>415925</xdr:colOff>
      <xdr:row>96</xdr:row>
      <xdr:rowOff>13929</xdr:rowOff>
    </xdr:to>
    <xdr:sp macro="" textlink="">
      <xdr:nvSpPr>
        <xdr:cNvPr id="669" name="フローチャート : 判断 668"/>
        <xdr:cNvSpPr/>
      </xdr:nvSpPr>
      <xdr:spPr>
        <a:xfrm>
          <a:off x="15430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5056</xdr:rowOff>
    </xdr:from>
    <xdr:ext cx="534377" cy="259045"/>
    <xdr:sp macro="" textlink="">
      <xdr:nvSpPr>
        <xdr:cNvPr id="670" name="テキスト ボックス 669"/>
        <xdr:cNvSpPr txBox="1"/>
      </xdr:nvSpPr>
      <xdr:spPr>
        <a:xfrm>
          <a:off x="15214111" y="164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92289</xdr:rowOff>
    </xdr:from>
    <xdr:to>
      <xdr:col>21</xdr:col>
      <xdr:colOff>161925</xdr:colOff>
      <xdr:row>95</xdr:row>
      <xdr:rowOff>45700</xdr:rowOff>
    </xdr:to>
    <xdr:cxnSp macro="">
      <xdr:nvCxnSpPr>
        <xdr:cNvPr id="671" name="直線コネクタ 670"/>
        <xdr:cNvCxnSpPr/>
      </xdr:nvCxnSpPr>
      <xdr:spPr>
        <a:xfrm flipV="1">
          <a:off x="13703300" y="15865689"/>
          <a:ext cx="889000" cy="4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34590</xdr:rowOff>
    </xdr:from>
    <xdr:to>
      <xdr:col>19</xdr:col>
      <xdr:colOff>644525</xdr:colOff>
      <xdr:row>95</xdr:row>
      <xdr:rowOff>45700</xdr:rowOff>
    </xdr:to>
    <xdr:cxnSp macro="">
      <xdr:nvCxnSpPr>
        <xdr:cNvPr id="674" name="直線コネクタ 673"/>
        <xdr:cNvCxnSpPr/>
      </xdr:nvCxnSpPr>
      <xdr:spPr>
        <a:xfrm>
          <a:off x="12814300" y="16150890"/>
          <a:ext cx="889000" cy="18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149250</xdr:rowOff>
    </xdr:from>
    <xdr:to>
      <xdr:col>23</xdr:col>
      <xdr:colOff>568325</xdr:colOff>
      <xdr:row>94</xdr:row>
      <xdr:rowOff>79400</xdr:rowOff>
    </xdr:to>
    <xdr:sp macro="" textlink="">
      <xdr:nvSpPr>
        <xdr:cNvPr id="684" name="円/楕円 683"/>
        <xdr:cNvSpPr/>
      </xdr:nvSpPr>
      <xdr:spPr>
        <a:xfrm>
          <a:off x="16268700" y="160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677</xdr:rowOff>
    </xdr:from>
    <xdr:ext cx="534377" cy="259045"/>
    <xdr:sp macro="" textlink="">
      <xdr:nvSpPr>
        <xdr:cNvPr id="685" name="積立金該当値テキスト"/>
        <xdr:cNvSpPr txBox="1"/>
      </xdr:nvSpPr>
      <xdr:spPr>
        <a:xfrm>
          <a:off x="16370300" y="159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31886</xdr:rowOff>
    </xdr:from>
    <xdr:to>
      <xdr:col>22</xdr:col>
      <xdr:colOff>415925</xdr:colOff>
      <xdr:row>93</xdr:row>
      <xdr:rowOff>133486</xdr:rowOff>
    </xdr:to>
    <xdr:sp macro="" textlink="">
      <xdr:nvSpPr>
        <xdr:cNvPr id="686" name="円/楕円 685"/>
        <xdr:cNvSpPr/>
      </xdr:nvSpPr>
      <xdr:spPr>
        <a:xfrm>
          <a:off x="15430500" y="159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150013</xdr:rowOff>
    </xdr:from>
    <xdr:ext cx="534377" cy="259045"/>
    <xdr:sp macro="" textlink="">
      <xdr:nvSpPr>
        <xdr:cNvPr id="687" name="テキスト ボックス 686"/>
        <xdr:cNvSpPr txBox="1"/>
      </xdr:nvSpPr>
      <xdr:spPr>
        <a:xfrm>
          <a:off x="15214111" y="1575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41489</xdr:rowOff>
    </xdr:from>
    <xdr:to>
      <xdr:col>21</xdr:col>
      <xdr:colOff>212725</xdr:colOff>
      <xdr:row>92</xdr:row>
      <xdr:rowOff>143089</xdr:rowOff>
    </xdr:to>
    <xdr:sp macro="" textlink="">
      <xdr:nvSpPr>
        <xdr:cNvPr id="688" name="円/楕円 687"/>
        <xdr:cNvSpPr/>
      </xdr:nvSpPr>
      <xdr:spPr>
        <a:xfrm>
          <a:off x="14541500" y="158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159616</xdr:rowOff>
    </xdr:from>
    <xdr:ext cx="534377" cy="259045"/>
    <xdr:sp macro="" textlink="">
      <xdr:nvSpPr>
        <xdr:cNvPr id="689" name="テキスト ボックス 688"/>
        <xdr:cNvSpPr txBox="1"/>
      </xdr:nvSpPr>
      <xdr:spPr>
        <a:xfrm>
          <a:off x="14325111" y="155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166350</xdr:rowOff>
    </xdr:from>
    <xdr:to>
      <xdr:col>20</xdr:col>
      <xdr:colOff>9525</xdr:colOff>
      <xdr:row>95</xdr:row>
      <xdr:rowOff>96500</xdr:rowOff>
    </xdr:to>
    <xdr:sp macro="" textlink="">
      <xdr:nvSpPr>
        <xdr:cNvPr id="690" name="円/楕円 689"/>
        <xdr:cNvSpPr/>
      </xdr:nvSpPr>
      <xdr:spPr>
        <a:xfrm>
          <a:off x="13652500" y="162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87627</xdr:rowOff>
    </xdr:from>
    <xdr:ext cx="534377" cy="259045"/>
    <xdr:sp macro="" textlink="">
      <xdr:nvSpPr>
        <xdr:cNvPr id="691" name="テキスト ボックス 690"/>
        <xdr:cNvSpPr txBox="1"/>
      </xdr:nvSpPr>
      <xdr:spPr>
        <a:xfrm>
          <a:off x="13436111" y="163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155240</xdr:rowOff>
    </xdr:from>
    <xdr:to>
      <xdr:col>18</xdr:col>
      <xdr:colOff>492125</xdr:colOff>
      <xdr:row>94</xdr:row>
      <xdr:rowOff>85390</xdr:rowOff>
    </xdr:to>
    <xdr:sp macro="" textlink="">
      <xdr:nvSpPr>
        <xdr:cNvPr id="692" name="円/楕円 691"/>
        <xdr:cNvSpPr/>
      </xdr:nvSpPr>
      <xdr:spPr>
        <a:xfrm>
          <a:off x="12763500" y="161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76517</xdr:rowOff>
    </xdr:from>
    <xdr:ext cx="534377" cy="259045"/>
    <xdr:sp macro="" textlink="">
      <xdr:nvSpPr>
        <xdr:cNvPr id="693" name="テキスト ボックス 692"/>
        <xdr:cNvSpPr txBox="1"/>
      </xdr:nvSpPr>
      <xdr:spPr>
        <a:xfrm>
          <a:off x="12547111" y="1619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45060</xdr:rowOff>
    </xdr:from>
    <xdr:to>
      <xdr:col>32</xdr:col>
      <xdr:colOff>187325</xdr:colOff>
      <xdr:row>35</xdr:row>
      <xdr:rowOff>108153</xdr:rowOff>
    </xdr:to>
    <xdr:cxnSp macro="">
      <xdr:nvCxnSpPr>
        <xdr:cNvPr id="720" name="直線コネクタ 719"/>
        <xdr:cNvCxnSpPr/>
      </xdr:nvCxnSpPr>
      <xdr:spPr>
        <a:xfrm flipV="1">
          <a:off x="21323300" y="6045810"/>
          <a:ext cx="8382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170654</xdr:rowOff>
    </xdr:from>
    <xdr:ext cx="378565" cy="259045"/>
    <xdr:sp macro="" textlink="">
      <xdr:nvSpPr>
        <xdr:cNvPr id="721" name="投資及び出資金平均値テキスト"/>
        <xdr:cNvSpPr txBox="1"/>
      </xdr:nvSpPr>
      <xdr:spPr>
        <a:xfrm>
          <a:off x="22212300" y="6342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108153</xdr:rowOff>
    </xdr:from>
    <xdr:to>
      <xdr:col>31</xdr:col>
      <xdr:colOff>34925</xdr:colOff>
      <xdr:row>36</xdr:row>
      <xdr:rowOff>107239</xdr:rowOff>
    </xdr:to>
    <xdr:cxnSp macro="">
      <xdr:nvCxnSpPr>
        <xdr:cNvPr id="723" name="直線コネクタ 722"/>
        <xdr:cNvCxnSpPr/>
      </xdr:nvCxnSpPr>
      <xdr:spPr>
        <a:xfrm flipV="1">
          <a:off x="20434300" y="6108903"/>
          <a:ext cx="8890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113589</xdr:rowOff>
    </xdr:from>
    <xdr:to>
      <xdr:col>31</xdr:col>
      <xdr:colOff>85725</xdr:colOff>
      <xdr:row>37</xdr:row>
      <xdr:rowOff>43739</xdr:rowOff>
    </xdr:to>
    <xdr:sp macro="" textlink="">
      <xdr:nvSpPr>
        <xdr:cNvPr id="724" name="フローチャート : 判断 723"/>
        <xdr:cNvSpPr/>
      </xdr:nvSpPr>
      <xdr:spPr>
        <a:xfrm>
          <a:off x="212725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34866</xdr:rowOff>
    </xdr:from>
    <xdr:ext cx="378565" cy="259045"/>
    <xdr:sp macro="" textlink="">
      <xdr:nvSpPr>
        <xdr:cNvPr id="725" name="テキスト ボックス 724"/>
        <xdr:cNvSpPr txBox="1"/>
      </xdr:nvSpPr>
      <xdr:spPr>
        <a:xfrm>
          <a:off x="21134017" y="63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51460</xdr:rowOff>
    </xdr:from>
    <xdr:to>
      <xdr:col>29</xdr:col>
      <xdr:colOff>517525</xdr:colOff>
      <xdr:row>36</xdr:row>
      <xdr:rowOff>107239</xdr:rowOff>
    </xdr:to>
    <xdr:cxnSp macro="">
      <xdr:nvCxnSpPr>
        <xdr:cNvPr id="726" name="直線コネクタ 725"/>
        <xdr:cNvCxnSpPr/>
      </xdr:nvCxnSpPr>
      <xdr:spPr>
        <a:xfrm>
          <a:off x="19545300" y="6223660"/>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99331</xdr:rowOff>
    </xdr:from>
    <xdr:ext cx="378565" cy="259045"/>
    <xdr:sp macro="" textlink="">
      <xdr:nvSpPr>
        <xdr:cNvPr id="728" name="テキスト ボックス 727"/>
        <xdr:cNvSpPr txBox="1"/>
      </xdr:nvSpPr>
      <xdr:spPr>
        <a:xfrm>
          <a:off x="20245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10313</xdr:rowOff>
    </xdr:from>
    <xdr:to>
      <xdr:col>28</xdr:col>
      <xdr:colOff>314325</xdr:colOff>
      <xdr:row>36</xdr:row>
      <xdr:rowOff>51460</xdr:rowOff>
    </xdr:to>
    <xdr:cxnSp macro="">
      <xdr:nvCxnSpPr>
        <xdr:cNvPr id="729" name="直線コネクタ 728"/>
        <xdr:cNvCxnSpPr/>
      </xdr:nvCxnSpPr>
      <xdr:spPr>
        <a:xfrm>
          <a:off x="18656300" y="5668163"/>
          <a:ext cx="889000" cy="55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102531</xdr:rowOff>
    </xdr:from>
    <xdr:ext cx="378565" cy="259045"/>
    <xdr:sp macro="" textlink="">
      <xdr:nvSpPr>
        <xdr:cNvPr id="731" name="テキスト ボックス 730"/>
        <xdr:cNvSpPr txBox="1"/>
      </xdr:nvSpPr>
      <xdr:spPr>
        <a:xfrm>
          <a:off x="19356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99788</xdr:rowOff>
    </xdr:from>
    <xdr:ext cx="378565" cy="259045"/>
    <xdr:sp macro="" textlink="">
      <xdr:nvSpPr>
        <xdr:cNvPr id="733" name="テキスト ボックス 732"/>
        <xdr:cNvSpPr txBox="1"/>
      </xdr:nvSpPr>
      <xdr:spPr>
        <a:xfrm>
          <a:off x="18467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165710</xdr:rowOff>
    </xdr:from>
    <xdr:to>
      <xdr:col>32</xdr:col>
      <xdr:colOff>238125</xdr:colOff>
      <xdr:row>35</xdr:row>
      <xdr:rowOff>95860</xdr:rowOff>
    </xdr:to>
    <xdr:sp macro="" textlink="">
      <xdr:nvSpPr>
        <xdr:cNvPr id="739" name="円/楕円 738"/>
        <xdr:cNvSpPr/>
      </xdr:nvSpPr>
      <xdr:spPr>
        <a:xfrm>
          <a:off x="221107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17137</xdr:rowOff>
    </xdr:from>
    <xdr:ext cx="469744" cy="259045"/>
    <xdr:sp macro="" textlink="">
      <xdr:nvSpPr>
        <xdr:cNvPr id="740" name="投資及び出資金該当値テキスト"/>
        <xdr:cNvSpPr txBox="1"/>
      </xdr:nvSpPr>
      <xdr:spPr>
        <a:xfrm>
          <a:off x="22212300" y="58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57353</xdr:rowOff>
    </xdr:from>
    <xdr:to>
      <xdr:col>31</xdr:col>
      <xdr:colOff>85725</xdr:colOff>
      <xdr:row>35</xdr:row>
      <xdr:rowOff>158953</xdr:rowOff>
    </xdr:to>
    <xdr:sp macro="" textlink="">
      <xdr:nvSpPr>
        <xdr:cNvPr id="741" name="円/楕円 740"/>
        <xdr:cNvSpPr/>
      </xdr:nvSpPr>
      <xdr:spPr>
        <a:xfrm>
          <a:off x="21272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4030</xdr:rowOff>
    </xdr:from>
    <xdr:ext cx="469744" cy="259045"/>
    <xdr:sp macro="" textlink="">
      <xdr:nvSpPr>
        <xdr:cNvPr id="742" name="テキスト ボックス 741"/>
        <xdr:cNvSpPr txBox="1"/>
      </xdr:nvSpPr>
      <xdr:spPr>
        <a:xfrm>
          <a:off x="21088427" y="58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56439</xdr:rowOff>
    </xdr:from>
    <xdr:to>
      <xdr:col>29</xdr:col>
      <xdr:colOff>568325</xdr:colOff>
      <xdr:row>36</xdr:row>
      <xdr:rowOff>158039</xdr:rowOff>
    </xdr:to>
    <xdr:sp macro="" textlink="">
      <xdr:nvSpPr>
        <xdr:cNvPr id="743" name="円/楕円 742"/>
        <xdr:cNvSpPr/>
      </xdr:nvSpPr>
      <xdr:spPr>
        <a:xfrm>
          <a:off x="20383500" y="62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3116</xdr:rowOff>
    </xdr:from>
    <xdr:ext cx="378565" cy="259045"/>
    <xdr:sp macro="" textlink="">
      <xdr:nvSpPr>
        <xdr:cNvPr id="744" name="テキスト ボックス 743"/>
        <xdr:cNvSpPr txBox="1"/>
      </xdr:nvSpPr>
      <xdr:spPr>
        <a:xfrm>
          <a:off x="20245017" y="600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660</xdr:rowOff>
    </xdr:from>
    <xdr:to>
      <xdr:col>28</xdr:col>
      <xdr:colOff>365125</xdr:colOff>
      <xdr:row>36</xdr:row>
      <xdr:rowOff>102260</xdr:rowOff>
    </xdr:to>
    <xdr:sp macro="" textlink="">
      <xdr:nvSpPr>
        <xdr:cNvPr id="745" name="円/楕円 744"/>
        <xdr:cNvSpPr/>
      </xdr:nvSpPr>
      <xdr:spPr>
        <a:xfrm>
          <a:off x="19494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118787</xdr:rowOff>
    </xdr:from>
    <xdr:ext cx="378565" cy="259045"/>
    <xdr:sp macro="" textlink="">
      <xdr:nvSpPr>
        <xdr:cNvPr id="746" name="テキスト ボックス 745"/>
        <xdr:cNvSpPr txBox="1"/>
      </xdr:nvSpPr>
      <xdr:spPr>
        <a:xfrm>
          <a:off x="19356017" y="594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130963</xdr:rowOff>
    </xdr:from>
    <xdr:to>
      <xdr:col>27</xdr:col>
      <xdr:colOff>161925</xdr:colOff>
      <xdr:row>33</xdr:row>
      <xdr:rowOff>61113</xdr:rowOff>
    </xdr:to>
    <xdr:sp macro="" textlink="">
      <xdr:nvSpPr>
        <xdr:cNvPr id="747" name="円/楕円 746"/>
        <xdr:cNvSpPr/>
      </xdr:nvSpPr>
      <xdr:spPr>
        <a:xfrm>
          <a:off x="18605500" y="561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77640</xdr:rowOff>
    </xdr:from>
    <xdr:ext cx="469744" cy="259045"/>
    <xdr:sp macro="" textlink="">
      <xdr:nvSpPr>
        <xdr:cNvPr id="748" name="テキスト ボックス 747"/>
        <xdr:cNvSpPr txBox="1"/>
      </xdr:nvSpPr>
      <xdr:spPr>
        <a:xfrm>
          <a:off x="18421427" y="53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139060</xdr:rowOff>
    </xdr:from>
    <xdr:to>
      <xdr:col>32</xdr:col>
      <xdr:colOff>187325</xdr:colOff>
      <xdr:row>58</xdr:row>
      <xdr:rowOff>139060</xdr:rowOff>
    </xdr:to>
    <xdr:cxnSp macro="">
      <xdr:nvCxnSpPr>
        <xdr:cNvPr id="775" name="直線コネクタ 774"/>
        <xdr:cNvCxnSpPr/>
      </xdr:nvCxnSpPr>
      <xdr:spPr>
        <a:xfrm>
          <a:off x="21323300" y="10083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139060</xdr:rowOff>
    </xdr:from>
    <xdr:to>
      <xdr:col>31</xdr:col>
      <xdr:colOff>34925</xdr:colOff>
      <xdr:row>58</xdr:row>
      <xdr:rowOff>139060</xdr:rowOff>
    </xdr:to>
    <xdr:cxnSp macro="">
      <xdr:nvCxnSpPr>
        <xdr:cNvPr id="778" name="直線コネクタ 777"/>
        <xdr:cNvCxnSpPr/>
      </xdr:nvCxnSpPr>
      <xdr:spPr>
        <a:xfrm>
          <a:off x="20434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111897</xdr:rowOff>
    </xdr:from>
    <xdr:to>
      <xdr:col>31</xdr:col>
      <xdr:colOff>85725</xdr:colOff>
      <xdr:row>57</xdr:row>
      <xdr:rowOff>42047</xdr:rowOff>
    </xdr:to>
    <xdr:sp macro="" textlink="">
      <xdr:nvSpPr>
        <xdr:cNvPr id="779" name="フローチャート : 判断 778"/>
        <xdr:cNvSpPr/>
      </xdr:nvSpPr>
      <xdr:spPr>
        <a:xfrm>
          <a:off x="21272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58574</xdr:rowOff>
    </xdr:from>
    <xdr:ext cx="469744" cy="259045"/>
    <xdr:sp macro="" textlink="">
      <xdr:nvSpPr>
        <xdr:cNvPr id="780" name="テキスト ボックス 779"/>
        <xdr:cNvSpPr txBox="1"/>
      </xdr:nvSpPr>
      <xdr:spPr>
        <a:xfrm>
          <a:off x="21088427"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139060</xdr:rowOff>
    </xdr:from>
    <xdr:to>
      <xdr:col>29</xdr:col>
      <xdr:colOff>517525</xdr:colOff>
      <xdr:row>58</xdr:row>
      <xdr:rowOff>139060</xdr:rowOff>
    </xdr:to>
    <xdr:cxnSp macro="">
      <xdr:nvCxnSpPr>
        <xdr:cNvPr id="781" name="直線コネクタ 780"/>
        <xdr:cNvCxnSpPr/>
      </xdr:nvCxnSpPr>
      <xdr:spPr>
        <a:xfrm>
          <a:off x="19545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139060</xdr:rowOff>
    </xdr:from>
    <xdr:to>
      <xdr:col>28</xdr:col>
      <xdr:colOff>314325</xdr:colOff>
      <xdr:row>58</xdr:row>
      <xdr:rowOff>139060</xdr:rowOff>
    </xdr:to>
    <xdr:cxnSp macro="">
      <xdr:nvCxnSpPr>
        <xdr:cNvPr id="784" name="直線コネクタ 783"/>
        <xdr:cNvCxnSpPr/>
      </xdr:nvCxnSpPr>
      <xdr:spPr>
        <a:xfrm>
          <a:off x="18656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88260</xdr:rowOff>
    </xdr:from>
    <xdr:to>
      <xdr:col>32</xdr:col>
      <xdr:colOff>238125</xdr:colOff>
      <xdr:row>59</xdr:row>
      <xdr:rowOff>18410</xdr:rowOff>
    </xdr:to>
    <xdr:sp macro="" textlink="">
      <xdr:nvSpPr>
        <xdr:cNvPr id="794" name="円/楕円 793"/>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3187</xdr:rowOff>
    </xdr:from>
    <xdr:ext cx="313932" cy="259045"/>
    <xdr:sp macro="" textlink="">
      <xdr:nvSpPr>
        <xdr:cNvPr id="795" name="貸付金該当値テキスト"/>
        <xdr:cNvSpPr txBox="1"/>
      </xdr:nvSpPr>
      <xdr:spPr>
        <a:xfrm>
          <a:off x="22212300" y="9947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88260</xdr:rowOff>
    </xdr:from>
    <xdr:to>
      <xdr:col>31</xdr:col>
      <xdr:colOff>85725</xdr:colOff>
      <xdr:row>59</xdr:row>
      <xdr:rowOff>18410</xdr:rowOff>
    </xdr:to>
    <xdr:sp macro="" textlink="">
      <xdr:nvSpPr>
        <xdr:cNvPr id="796" name="円/楕円 795"/>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9537</xdr:rowOff>
    </xdr:from>
    <xdr:ext cx="313932" cy="259045"/>
    <xdr:sp macro="" textlink="">
      <xdr:nvSpPr>
        <xdr:cNvPr id="797" name="テキスト ボックス 796"/>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88260</xdr:rowOff>
    </xdr:from>
    <xdr:to>
      <xdr:col>29</xdr:col>
      <xdr:colOff>568325</xdr:colOff>
      <xdr:row>59</xdr:row>
      <xdr:rowOff>18410</xdr:rowOff>
    </xdr:to>
    <xdr:sp macro="" textlink="">
      <xdr:nvSpPr>
        <xdr:cNvPr id="798" name="円/楕円 797"/>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9537</xdr:rowOff>
    </xdr:from>
    <xdr:ext cx="313932" cy="259045"/>
    <xdr:sp macro="" textlink="">
      <xdr:nvSpPr>
        <xdr:cNvPr id="799" name="テキスト ボックス 798"/>
        <xdr:cNvSpPr txBox="1"/>
      </xdr:nvSpPr>
      <xdr:spPr>
        <a:xfrm>
          <a:off x="20277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88260</xdr:rowOff>
    </xdr:from>
    <xdr:to>
      <xdr:col>28</xdr:col>
      <xdr:colOff>365125</xdr:colOff>
      <xdr:row>59</xdr:row>
      <xdr:rowOff>18410</xdr:rowOff>
    </xdr:to>
    <xdr:sp macro="" textlink="">
      <xdr:nvSpPr>
        <xdr:cNvPr id="800" name="円/楕円 799"/>
        <xdr:cNvSpPr/>
      </xdr:nvSpPr>
      <xdr:spPr>
        <a:xfrm>
          <a:off x="19494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9537</xdr:rowOff>
    </xdr:from>
    <xdr:ext cx="313932" cy="259045"/>
    <xdr:sp macro="" textlink="">
      <xdr:nvSpPr>
        <xdr:cNvPr id="801" name="テキスト ボックス 800"/>
        <xdr:cNvSpPr txBox="1"/>
      </xdr:nvSpPr>
      <xdr:spPr>
        <a:xfrm>
          <a:off x="19388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88260</xdr:rowOff>
    </xdr:from>
    <xdr:to>
      <xdr:col>27</xdr:col>
      <xdr:colOff>161925</xdr:colOff>
      <xdr:row>59</xdr:row>
      <xdr:rowOff>18410</xdr:rowOff>
    </xdr:to>
    <xdr:sp macro="" textlink="">
      <xdr:nvSpPr>
        <xdr:cNvPr id="802" name="円/楕円 801"/>
        <xdr:cNvSpPr/>
      </xdr:nvSpPr>
      <xdr:spPr>
        <a:xfrm>
          <a:off x="18605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9537</xdr:rowOff>
    </xdr:from>
    <xdr:ext cx="313932" cy="259045"/>
    <xdr:sp macro="" textlink="">
      <xdr:nvSpPr>
        <xdr:cNvPr id="803" name="テキスト ボックス 802"/>
        <xdr:cNvSpPr txBox="1"/>
      </xdr:nvSpPr>
      <xdr:spPr>
        <a:xfrm>
          <a:off x="18499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16621</xdr:rowOff>
    </xdr:from>
    <xdr:to>
      <xdr:col>32</xdr:col>
      <xdr:colOff>187325</xdr:colOff>
      <xdr:row>73</xdr:row>
      <xdr:rowOff>29058</xdr:rowOff>
    </xdr:to>
    <xdr:cxnSp macro="">
      <xdr:nvCxnSpPr>
        <xdr:cNvPr id="831" name="直線コネクタ 830"/>
        <xdr:cNvCxnSpPr/>
      </xdr:nvCxnSpPr>
      <xdr:spPr>
        <a:xfrm flipV="1">
          <a:off x="21323300" y="12532471"/>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29058</xdr:rowOff>
    </xdr:from>
    <xdr:to>
      <xdr:col>31</xdr:col>
      <xdr:colOff>34925</xdr:colOff>
      <xdr:row>73</xdr:row>
      <xdr:rowOff>93797</xdr:rowOff>
    </xdr:to>
    <xdr:cxnSp macro="">
      <xdr:nvCxnSpPr>
        <xdr:cNvPr id="834" name="直線コネクタ 833"/>
        <xdr:cNvCxnSpPr/>
      </xdr:nvCxnSpPr>
      <xdr:spPr>
        <a:xfrm flipV="1">
          <a:off x="20434300" y="12544908"/>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87209</xdr:rowOff>
    </xdr:from>
    <xdr:to>
      <xdr:col>31</xdr:col>
      <xdr:colOff>85725</xdr:colOff>
      <xdr:row>74</xdr:row>
      <xdr:rowOff>17359</xdr:rowOff>
    </xdr:to>
    <xdr:sp macro="" textlink="">
      <xdr:nvSpPr>
        <xdr:cNvPr id="835" name="フローチャート : 判断 834"/>
        <xdr:cNvSpPr/>
      </xdr:nvSpPr>
      <xdr:spPr>
        <a:xfrm>
          <a:off x="21272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8486</xdr:rowOff>
    </xdr:from>
    <xdr:ext cx="534377" cy="259045"/>
    <xdr:sp macro="" textlink="">
      <xdr:nvSpPr>
        <xdr:cNvPr id="836" name="テキスト ボックス 835"/>
        <xdr:cNvSpPr txBox="1"/>
      </xdr:nvSpPr>
      <xdr:spPr>
        <a:xfrm>
          <a:off x="21056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93797</xdr:rowOff>
    </xdr:from>
    <xdr:to>
      <xdr:col>29</xdr:col>
      <xdr:colOff>517525</xdr:colOff>
      <xdr:row>73</xdr:row>
      <xdr:rowOff>96860</xdr:rowOff>
    </xdr:to>
    <xdr:cxnSp macro="">
      <xdr:nvCxnSpPr>
        <xdr:cNvPr id="837" name="直線コネクタ 836"/>
        <xdr:cNvCxnSpPr/>
      </xdr:nvCxnSpPr>
      <xdr:spPr>
        <a:xfrm flipV="1">
          <a:off x="19545300" y="1260964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9" name="テキスト ボックス 838"/>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96860</xdr:rowOff>
    </xdr:from>
    <xdr:to>
      <xdr:col>28</xdr:col>
      <xdr:colOff>314325</xdr:colOff>
      <xdr:row>73</xdr:row>
      <xdr:rowOff>139380</xdr:rowOff>
    </xdr:to>
    <xdr:cxnSp macro="">
      <xdr:nvCxnSpPr>
        <xdr:cNvPr id="840" name="直線コネクタ 839"/>
        <xdr:cNvCxnSpPr/>
      </xdr:nvCxnSpPr>
      <xdr:spPr>
        <a:xfrm flipV="1">
          <a:off x="18656300" y="1261271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2" name="テキスト ボックス 841"/>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137271</xdr:rowOff>
    </xdr:from>
    <xdr:to>
      <xdr:col>32</xdr:col>
      <xdr:colOff>238125</xdr:colOff>
      <xdr:row>73</xdr:row>
      <xdr:rowOff>67421</xdr:rowOff>
    </xdr:to>
    <xdr:sp macro="" textlink="">
      <xdr:nvSpPr>
        <xdr:cNvPr id="850" name="円/楕円 849"/>
        <xdr:cNvSpPr/>
      </xdr:nvSpPr>
      <xdr:spPr>
        <a:xfrm>
          <a:off x="22110700" y="124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160148</xdr:rowOff>
    </xdr:from>
    <xdr:ext cx="534377" cy="259045"/>
    <xdr:sp macro="" textlink="">
      <xdr:nvSpPr>
        <xdr:cNvPr id="851" name="繰出金該当値テキスト"/>
        <xdr:cNvSpPr txBox="1"/>
      </xdr:nvSpPr>
      <xdr:spPr>
        <a:xfrm>
          <a:off x="22212300" y="1233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41,442</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149708</xdr:rowOff>
    </xdr:from>
    <xdr:to>
      <xdr:col>31</xdr:col>
      <xdr:colOff>85725</xdr:colOff>
      <xdr:row>73</xdr:row>
      <xdr:rowOff>79858</xdr:rowOff>
    </xdr:to>
    <xdr:sp macro="" textlink="">
      <xdr:nvSpPr>
        <xdr:cNvPr id="852" name="円/楕円 851"/>
        <xdr:cNvSpPr/>
      </xdr:nvSpPr>
      <xdr:spPr>
        <a:xfrm>
          <a:off x="21272500" y="124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96385</xdr:rowOff>
    </xdr:from>
    <xdr:ext cx="534377" cy="259045"/>
    <xdr:sp macro="" textlink="">
      <xdr:nvSpPr>
        <xdr:cNvPr id="853" name="テキスト ボックス 852"/>
        <xdr:cNvSpPr txBox="1"/>
      </xdr:nvSpPr>
      <xdr:spPr>
        <a:xfrm>
          <a:off x="21056111" y="122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42997</xdr:rowOff>
    </xdr:from>
    <xdr:to>
      <xdr:col>29</xdr:col>
      <xdr:colOff>568325</xdr:colOff>
      <xdr:row>73</xdr:row>
      <xdr:rowOff>144597</xdr:rowOff>
    </xdr:to>
    <xdr:sp macro="" textlink="">
      <xdr:nvSpPr>
        <xdr:cNvPr id="854" name="円/楕円 853"/>
        <xdr:cNvSpPr/>
      </xdr:nvSpPr>
      <xdr:spPr>
        <a:xfrm>
          <a:off x="20383500" y="125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161124</xdr:rowOff>
    </xdr:from>
    <xdr:ext cx="534377" cy="259045"/>
    <xdr:sp macro="" textlink="">
      <xdr:nvSpPr>
        <xdr:cNvPr id="855" name="テキスト ボックス 854"/>
        <xdr:cNvSpPr txBox="1"/>
      </xdr:nvSpPr>
      <xdr:spPr>
        <a:xfrm>
          <a:off x="20167111" y="123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46060</xdr:rowOff>
    </xdr:from>
    <xdr:to>
      <xdr:col>28</xdr:col>
      <xdr:colOff>365125</xdr:colOff>
      <xdr:row>73</xdr:row>
      <xdr:rowOff>147660</xdr:rowOff>
    </xdr:to>
    <xdr:sp macro="" textlink="">
      <xdr:nvSpPr>
        <xdr:cNvPr id="856" name="円/楕円 855"/>
        <xdr:cNvSpPr/>
      </xdr:nvSpPr>
      <xdr:spPr>
        <a:xfrm>
          <a:off x="19494500" y="125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164187</xdr:rowOff>
    </xdr:from>
    <xdr:ext cx="534377" cy="259045"/>
    <xdr:sp macro="" textlink="">
      <xdr:nvSpPr>
        <xdr:cNvPr id="857" name="テキスト ボックス 856"/>
        <xdr:cNvSpPr txBox="1"/>
      </xdr:nvSpPr>
      <xdr:spPr>
        <a:xfrm>
          <a:off x="19278111" y="123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39,687</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88580</xdr:rowOff>
    </xdr:from>
    <xdr:to>
      <xdr:col>27</xdr:col>
      <xdr:colOff>161925</xdr:colOff>
      <xdr:row>74</xdr:row>
      <xdr:rowOff>18730</xdr:rowOff>
    </xdr:to>
    <xdr:sp macro="" textlink="">
      <xdr:nvSpPr>
        <xdr:cNvPr id="858" name="円/楕円 857"/>
        <xdr:cNvSpPr/>
      </xdr:nvSpPr>
      <xdr:spPr>
        <a:xfrm>
          <a:off x="18605500" y="1260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35257</xdr:rowOff>
    </xdr:from>
    <xdr:ext cx="534377" cy="259045"/>
    <xdr:sp macro="" textlink="">
      <xdr:nvSpPr>
        <xdr:cNvPr id="859" name="テキスト ボックス 858"/>
        <xdr:cNvSpPr txBox="1"/>
      </xdr:nvSpPr>
      <xdr:spPr>
        <a:xfrm>
          <a:off x="18389111" y="1237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類似団体平均では概ね低い水準を推移している項目が多い中で、物件費、扶助費、補助費等、繰出金は微増傾向にある。</a:t>
          </a:r>
          <a:r>
            <a:rPr kumimoji="1" lang="ja-JP" altLang="ja-JP" sz="1300">
              <a:solidFill>
                <a:schemeClr val="dk1"/>
              </a:solidFill>
              <a:effectLst/>
              <a:latin typeface="+mn-lt"/>
              <a:ea typeface="+mn-ea"/>
              <a:cs typeface="+mn-cs"/>
            </a:rPr>
            <a:t>補助費等や普通建設事業費（うち新規整備）など、東京都平均では</a:t>
          </a:r>
          <a:r>
            <a:rPr kumimoji="1" lang="ja-JP" altLang="en-US" sz="1300">
              <a:solidFill>
                <a:schemeClr val="dk1"/>
              </a:solidFill>
              <a:effectLst/>
              <a:latin typeface="+mn-lt"/>
              <a:ea typeface="+mn-ea"/>
              <a:cs typeface="+mn-cs"/>
            </a:rPr>
            <a:t>前年度に引き続き</a:t>
          </a:r>
          <a:r>
            <a:rPr kumimoji="1" lang="ja-JP" altLang="ja-JP" sz="1300">
              <a:solidFill>
                <a:schemeClr val="dk1"/>
              </a:solidFill>
              <a:effectLst/>
              <a:latin typeface="+mn-lt"/>
              <a:ea typeface="+mn-ea"/>
              <a:cs typeface="+mn-cs"/>
            </a:rPr>
            <a:t>高い数値となっている</a:t>
          </a:r>
          <a:r>
            <a:rPr kumimoji="1" lang="ja-JP" altLang="en-US" sz="1300">
              <a:solidFill>
                <a:schemeClr val="dk1"/>
              </a:solidFill>
              <a:effectLst/>
              <a:latin typeface="+mn-lt"/>
              <a:ea typeface="+mn-ea"/>
              <a:cs typeface="+mn-cs"/>
            </a:rPr>
            <a:t>ほか、繰出金については東京都平均及び類似団体平均を上回る高い水準となっている。</a:t>
          </a:r>
          <a:endParaRPr kumimoji="1" lang="en-US" altLang="ja-JP" sz="1300">
            <a:solidFill>
              <a:schemeClr val="dk1"/>
            </a:solidFill>
            <a:effectLst/>
            <a:latin typeface="+mn-lt"/>
            <a:ea typeface="+mn-ea"/>
            <a:cs typeface="+mn-cs"/>
          </a:endParaRPr>
        </a:p>
        <a:p>
          <a:r>
            <a:rPr kumimoji="1" lang="ja-JP" altLang="en-US" sz="1300">
              <a:latin typeface="ＭＳ Ｐゴシック"/>
            </a:rPr>
            <a:t>　普通建設事業費では、</a:t>
          </a:r>
          <a:r>
            <a:rPr kumimoji="1" lang="en-US" altLang="ja-JP" sz="1300">
              <a:latin typeface="ＭＳ Ｐゴシック"/>
            </a:rPr>
            <a:t>25</a:t>
          </a:r>
          <a:r>
            <a:rPr kumimoji="1" lang="ja-JP" altLang="en-US" sz="1300">
              <a:latin typeface="ＭＳ Ｐゴシック"/>
            </a:rPr>
            <a:t>年度以降増加を続けており、</a:t>
          </a:r>
          <a:r>
            <a:rPr kumimoji="1" lang="en-US" altLang="ja-JP" sz="1300">
              <a:latin typeface="ＭＳ Ｐゴシック"/>
            </a:rPr>
            <a:t>28</a:t>
          </a:r>
          <a:r>
            <a:rPr kumimoji="1" lang="ja-JP" altLang="en-US" sz="1300">
              <a:latin typeface="ＭＳ Ｐゴシック"/>
            </a:rPr>
            <a:t>年度新規整備が減少してはいるものの、更新整備を合わせた全体では前年度比</a:t>
          </a:r>
          <a:r>
            <a:rPr kumimoji="1" lang="en-US" altLang="ja-JP" sz="1300">
              <a:latin typeface="ＭＳ Ｐゴシック"/>
            </a:rPr>
            <a:t>9.4</a:t>
          </a:r>
          <a:r>
            <a:rPr kumimoji="1" lang="ja-JP" altLang="en-US" sz="1300">
              <a:latin typeface="ＭＳ Ｐゴシック"/>
            </a:rPr>
            <a:t>％増となっている。公共施設等の老朽化・耐震化対策の継続のほか、本庁舎耐震改修が本格化するなど、今後も増加が見込まれる。</a:t>
          </a:r>
          <a:endParaRPr kumimoji="1" lang="en-US" altLang="ja-JP" sz="1300">
            <a:latin typeface="ＭＳ Ｐゴシック"/>
          </a:endParaRPr>
        </a:p>
        <a:p>
          <a:r>
            <a:rPr kumimoji="1" lang="ja-JP" altLang="en-US" sz="1300">
              <a:latin typeface="ＭＳ Ｐゴシック"/>
            </a:rPr>
            <a:t>　補助費等は分母である人口増により</a:t>
          </a:r>
          <a:r>
            <a:rPr kumimoji="1" lang="en-US" altLang="ja-JP" sz="1300">
              <a:latin typeface="ＭＳ Ｐゴシック"/>
            </a:rPr>
            <a:t>27</a:t>
          </a:r>
          <a:r>
            <a:rPr kumimoji="1" lang="ja-JP" altLang="en-US" sz="1300">
              <a:latin typeface="ＭＳ Ｐゴシック"/>
            </a:rPr>
            <a:t>年度に微減しているものの増加傾向である。</a:t>
          </a:r>
          <a:r>
            <a:rPr kumimoji="1" lang="ja-JP" altLang="ja-JP" sz="1300">
              <a:solidFill>
                <a:schemeClr val="dk1"/>
              </a:solidFill>
              <a:effectLst/>
              <a:latin typeface="+mn-lt"/>
              <a:ea typeface="+mn-ea"/>
              <a:cs typeface="+mn-cs"/>
            </a:rPr>
            <a:t>市立病院事業会計補助金の増や、認証保育所の運営に対する補助単価の引上げに伴う補助金等の増加により</a:t>
          </a:r>
          <a:r>
            <a:rPr kumimoji="1" lang="ja-JP" altLang="en-US" sz="1300">
              <a:solidFill>
                <a:schemeClr val="dk1"/>
              </a:solidFill>
              <a:effectLst/>
              <a:latin typeface="+mn-lt"/>
              <a:ea typeface="+mn-ea"/>
              <a:cs typeface="+mn-cs"/>
            </a:rPr>
            <a:t>、経常一般財源負担割合が増加し、経常収支比率の悪化要因となっている。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積立金は</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年度以降減少傾向を続けており、</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年度特に特定財源を伴う積立金が前年度比</a:t>
          </a:r>
          <a:r>
            <a:rPr kumimoji="1" lang="en-US" altLang="ja-JP" sz="1300">
              <a:solidFill>
                <a:schemeClr val="dk1"/>
              </a:solidFill>
              <a:effectLst/>
              <a:latin typeface="+mn-lt"/>
              <a:ea typeface="+mn-ea"/>
              <a:cs typeface="+mn-cs"/>
            </a:rPr>
            <a:t>68.7</a:t>
          </a:r>
          <a:r>
            <a:rPr kumimoji="1" lang="ja-JP" altLang="en-US" sz="1300">
              <a:solidFill>
                <a:schemeClr val="dk1"/>
              </a:solidFill>
              <a:effectLst/>
              <a:latin typeface="+mn-lt"/>
              <a:ea typeface="+mn-ea"/>
              <a:cs typeface="+mn-cs"/>
            </a:rPr>
            <a:t>％減となっている。主にごみ処理関連施設及び周辺環境整備基金、土地区画整理事業基金への積立金が減少していることによる。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183,589
180,784
27.55
68,796,815
66,281,575
2,304,870
34,485,847
34,426,017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17.3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157661</xdr:rowOff>
    </xdr:from>
    <xdr:to>
      <xdr:col>6</xdr:col>
      <xdr:colOff>511175</xdr:colOff>
      <xdr:row>35</xdr:row>
      <xdr:rowOff>54247</xdr:rowOff>
    </xdr:to>
    <xdr:cxnSp macro="">
      <xdr:nvCxnSpPr>
        <xdr:cNvPr id="63" name="直線コネクタ 62"/>
        <xdr:cNvCxnSpPr/>
      </xdr:nvCxnSpPr>
      <xdr:spPr>
        <a:xfrm>
          <a:off x="3797300" y="5815511"/>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157661</xdr:rowOff>
    </xdr:from>
    <xdr:to>
      <xdr:col>5</xdr:col>
      <xdr:colOff>358775</xdr:colOff>
      <xdr:row>34</xdr:row>
      <xdr:rowOff>72208</xdr:rowOff>
    </xdr:to>
    <xdr:cxnSp macro="">
      <xdr:nvCxnSpPr>
        <xdr:cNvPr id="66" name="直線コネクタ 65"/>
        <xdr:cNvCxnSpPr/>
      </xdr:nvCxnSpPr>
      <xdr:spPr>
        <a:xfrm flipV="1">
          <a:off x="2908300" y="5815511"/>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94887</xdr:rowOff>
    </xdr:from>
    <xdr:to>
      <xdr:col>5</xdr:col>
      <xdr:colOff>409575</xdr:colOff>
      <xdr:row>34</xdr:row>
      <xdr:rowOff>25037</xdr:rowOff>
    </xdr:to>
    <xdr:sp macro="" textlink="">
      <xdr:nvSpPr>
        <xdr:cNvPr id="67" name="フローチャート : 判断 66"/>
        <xdr:cNvSpPr/>
      </xdr:nvSpPr>
      <xdr:spPr>
        <a:xfrm>
          <a:off x="3746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41564</xdr:rowOff>
    </xdr:from>
    <xdr:ext cx="469744" cy="259045"/>
    <xdr:sp macro="" textlink="">
      <xdr:nvSpPr>
        <xdr:cNvPr id="68" name="テキスト ボックス 67"/>
        <xdr:cNvSpPr txBox="1"/>
      </xdr:nvSpPr>
      <xdr:spPr>
        <a:xfrm>
          <a:off x="3562427" y="55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72208</xdr:rowOff>
    </xdr:from>
    <xdr:to>
      <xdr:col>4</xdr:col>
      <xdr:colOff>155575</xdr:colOff>
      <xdr:row>34</xdr:row>
      <xdr:rowOff>105954</xdr:rowOff>
    </xdr:to>
    <xdr:cxnSp macro="">
      <xdr:nvCxnSpPr>
        <xdr:cNvPr id="69" name="直線コネクタ 68"/>
        <xdr:cNvCxnSpPr/>
      </xdr:nvCxnSpPr>
      <xdr:spPr>
        <a:xfrm flipV="1">
          <a:off x="2019300" y="5901508"/>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23223</xdr:rowOff>
    </xdr:from>
    <xdr:to>
      <xdr:col>2</xdr:col>
      <xdr:colOff>638175</xdr:colOff>
      <xdr:row>34</xdr:row>
      <xdr:rowOff>105954</xdr:rowOff>
    </xdr:to>
    <xdr:cxnSp macro="">
      <xdr:nvCxnSpPr>
        <xdr:cNvPr id="72" name="直線コネクタ 71"/>
        <xdr:cNvCxnSpPr/>
      </xdr:nvCxnSpPr>
      <xdr:spPr>
        <a:xfrm>
          <a:off x="1130300" y="585252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3447</xdr:rowOff>
    </xdr:from>
    <xdr:to>
      <xdr:col>6</xdr:col>
      <xdr:colOff>561975</xdr:colOff>
      <xdr:row>35</xdr:row>
      <xdr:rowOff>105047</xdr:rowOff>
    </xdr:to>
    <xdr:sp macro="" textlink="">
      <xdr:nvSpPr>
        <xdr:cNvPr id="82" name="円/楕円 81"/>
        <xdr:cNvSpPr/>
      </xdr:nvSpPr>
      <xdr:spPr>
        <a:xfrm>
          <a:off x="4584700" y="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26324</xdr:rowOff>
    </xdr:from>
    <xdr:ext cx="469744" cy="259045"/>
    <xdr:sp macro="" textlink="">
      <xdr:nvSpPr>
        <xdr:cNvPr id="83" name="議会費該当値テキスト"/>
        <xdr:cNvSpPr txBox="1"/>
      </xdr:nvSpPr>
      <xdr:spPr>
        <a:xfrm>
          <a:off x="4686300" y="585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106861</xdr:rowOff>
    </xdr:from>
    <xdr:to>
      <xdr:col>5</xdr:col>
      <xdr:colOff>409575</xdr:colOff>
      <xdr:row>34</xdr:row>
      <xdr:rowOff>37011</xdr:rowOff>
    </xdr:to>
    <xdr:sp macro="" textlink="">
      <xdr:nvSpPr>
        <xdr:cNvPr id="84" name="円/楕円 83"/>
        <xdr:cNvSpPr/>
      </xdr:nvSpPr>
      <xdr:spPr>
        <a:xfrm>
          <a:off x="3746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28138</xdr:rowOff>
    </xdr:from>
    <xdr:ext cx="469744" cy="259045"/>
    <xdr:sp macro="" textlink="">
      <xdr:nvSpPr>
        <xdr:cNvPr id="85" name="テキスト ボックス 84"/>
        <xdr:cNvSpPr txBox="1"/>
      </xdr:nvSpPr>
      <xdr:spPr>
        <a:xfrm>
          <a:off x="3562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21408</xdr:rowOff>
    </xdr:from>
    <xdr:to>
      <xdr:col>4</xdr:col>
      <xdr:colOff>206375</xdr:colOff>
      <xdr:row>34</xdr:row>
      <xdr:rowOff>123008</xdr:rowOff>
    </xdr:to>
    <xdr:sp macro="" textlink="">
      <xdr:nvSpPr>
        <xdr:cNvPr id="86" name="円/楕円 85"/>
        <xdr:cNvSpPr/>
      </xdr:nvSpPr>
      <xdr:spPr>
        <a:xfrm>
          <a:off x="2857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139535</xdr:rowOff>
    </xdr:from>
    <xdr:ext cx="469744" cy="259045"/>
    <xdr:sp macro="" textlink="">
      <xdr:nvSpPr>
        <xdr:cNvPr id="87" name="テキスト ボックス 86"/>
        <xdr:cNvSpPr txBox="1"/>
      </xdr:nvSpPr>
      <xdr:spPr>
        <a:xfrm>
          <a:off x="2673427" y="5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55154</xdr:rowOff>
    </xdr:from>
    <xdr:to>
      <xdr:col>3</xdr:col>
      <xdr:colOff>3175</xdr:colOff>
      <xdr:row>34</xdr:row>
      <xdr:rowOff>156754</xdr:rowOff>
    </xdr:to>
    <xdr:sp macro="" textlink="">
      <xdr:nvSpPr>
        <xdr:cNvPr id="88" name="円/楕円 87"/>
        <xdr:cNvSpPr/>
      </xdr:nvSpPr>
      <xdr:spPr>
        <a:xfrm>
          <a:off x="1968500" y="58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1831</xdr:rowOff>
    </xdr:from>
    <xdr:ext cx="469744" cy="259045"/>
    <xdr:sp macro="" textlink="">
      <xdr:nvSpPr>
        <xdr:cNvPr id="89" name="テキスト ボックス 88"/>
        <xdr:cNvSpPr txBox="1"/>
      </xdr:nvSpPr>
      <xdr:spPr>
        <a:xfrm>
          <a:off x="1784427" y="56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143873</xdr:rowOff>
    </xdr:from>
    <xdr:to>
      <xdr:col>1</xdr:col>
      <xdr:colOff>485775</xdr:colOff>
      <xdr:row>34</xdr:row>
      <xdr:rowOff>74023</xdr:rowOff>
    </xdr:to>
    <xdr:sp macro="" textlink="">
      <xdr:nvSpPr>
        <xdr:cNvPr id="90" name="円/楕円 89"/>
        <xdr:cNvSpPr/>
      </xdr:nvSpPr>
      <xdr:spPr>
        <a:xfrm>
          <a:off x="1079500" y="58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90550</xdr:rowOff>
    </xdr:from>
    <xdr:ext cx="469744" cy="259045"/>
    <xdr:sp macro="" textlink="">
      <xdr:nvSpPr>
        <xdr:cNvPr id="91" name="テキスト ボックス 90"/>
        <xdr:cNvSpPr txBox="1"/>
      </xdr:nvSpPr>
      <xdr:spPr>
        <a:xfrm>
          <a:off x="895427" y="557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56623</xdr:rowOff>
    </xdr:from>
    <xdr:to>
      <xdr:col>6</xdr:col>
      <xdr:colOff>511175</xdr:colOff>
      <xdr:row>57</xdr:row>
      <xdr:rowOff>101143</xdr:rowOff>
    </xdr:to>
    <xdr:cxnSp macro="">
      <xdr:nvCxnSpPr>
        <xdr:cNvPr id="121" name="直線コネクタ 120"/>
        <xdr:cNvCxnSpPr/>
      </xdr:nvCxnSpPr>
      <xdr:spPr>
        <a:xfrm flipV="1">
          <a:off x="3797300" y="9829273"/>
          <a:ext cx="8382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115430</xdr:rowOff>
    </xdr:from>
    <xdr:to>
      <xdr:col>5</xdr:col>
      <xdr:colOff>358775</xdr:colOff>
      <xdr:row>57</xdr:row>
      <xdr:rowOff>101143</xdr:rowOff>
    </xdr:to>
    <xdr:cxnSp macro="">
      <xdr:nvCxnSpPr>
        <xdr:cNvPr id="124" name="直線コネクタ 123"/>
        <xdr:cNvCxnSpPr/>
      </xdr:nvCxnSpPr>
      <xdr:spPr>
        <a:xfrm>
          <a:off x="2908300" y="971663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151744</xdr:rowOff>
    </xdr:from>
    <xdr:ext cx="534377" cy="259045"/>
    <xdr:sp macro="" textlink="">
      <xdr:nvSpPr>
        <xdr:cNvPr id="126" name="テキスト ボックス 125"/>
        <xdr:cNvSpPr txBox="1"/>
      </xdr:nvSpPr>
      <xdr:spPr>
        <a:xfrm>
          <a:off x="3530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115430</xdr:rowOff>
    </xdr:from>
    <xdr:to>
      <xdr:col>4</xdr:col>
      <xdr:colOff>155575</xdr:colOff>
      <xdr:row>57</xdr:row>
      <xdr:rowOff>94228</xdr:rowOff>
    </xdr:to>
    <xdr:cxnSp macro="">
      <xdr:nvCxnSpPr>
        <xdr:cNvPr id="127" name="直線コネクタ 126"/>
        <xdr:cNvCxnSpPr/>
      </xdr:nvCxnSpPr>
      <xdr:spPr>
        <a:xfrm flipV="1">
          <a:off x="2019300" y="9716630"/>
          <a:ext cx="8890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33554</xdr:rowOff>
    </xdr:from>
    <xdr:to>
      <xdr:col>2</xdr:col>
      <xdr:colOff>638175</xdr:colOff>
      <xdr:row>57</xdr:row>
      <xdr:rowOff>94228</xdr:rowOff>
    </xdr:to>
    <xdr:cxnSp macro="">
      <xdr:nvCxnSpPr>
        <xdr:cNvPr id="130" name="直線コネクタ 129"/>
        <xdr:cNvCxnSpPr/>
      </xdr:nvCxnSpPr>
      <xdr:spPr>
        <a:xfrm>
          <a:off x="1130300" y="9806204"/>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5823</xdr:rowOff>
    </xdr:from>
    <xdr:to>
      <xdr:col>6</xdr:col>
      <xdr:colOff>561975</xdr:colOff>
      <xdr:row>57</xdr:row>
      <xdr:rowOff>107423</xdr:rowOff>
    </xdr:to>
    <xdr:sp macro="" textlink="">
      <xdr:nvSpPr>
        <xdr:cNvPr id="140" name="円/楕円 139"/>
        <xdr:cNvSpPr/>
      </xdr:nvSpPr>
      <xdr:spPr>
        <a:xfrm>
          <a:off x="4584700" y="97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155700</xdr:rowOff>
    </xdr:from>
    <xdr:ext cx="534377" cy="259045"/>
    <xdr:sp macro="" textlink="">
      <xdr:nvSpPr>
        <xdr:cNvPr id="141" name="総務費該当値テキスト"/>
        <xdr:cNvSpPr txBox="1"/>
      </xdr:nvSpPr>
      <xdr:spPr>
        <a:xfrm>
          <a:off x="4686300" y="97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50343</xdr:rowOff>
    </xdr:from>
    <xdr:to>
      <xdr:col>5</xdr:col>
      <xdr:colOff>409575</xdr:colOff>
      <xdr:row>57</xdr:row>
      <xdr:rowOff>151943</xdr:rowOff>
    </xdr:to>
    <xdr:sp macro="" textlink="">
      <xdr:nvSpPr>
        <xdr:cNvPr id="142" name="円/楕円 141"/>
        <xdr:cNvSpPr/>
      </xdr:nvSpPr>
      <xdr:spPr>
        <a:xfrm>
          <a:off x="3746500" y="98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143070</xdr:rowOff>
    </xdr:from>
    <xdr:ext cx="534377" cy="259045"/>
    <xdr:sp macro="" textlink="">
      <xdr:nvSpPr>
        <xdr:cNvPr id="143" name="テキスト ボックス 142"/>
        <xdr:cNvSpPr txBox="1"/>
      </xdr:nvSpPr>
      <xdr:spPr>
        <a:xfrm>
          <a:off x="3530111" y="99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64630</xdr:rowOff>
    </xdr:from>
    <xdr:to>
      <xdr:col>4</xdr:col>
      <xdr:colOff>206375</xdr:colOff>
      <xdr:row>56</xdr:row>
      <xdr:rowOff>166230</xdr:rowOff>
    </xdr:to>
    <xdr:sp macro="" textlink="">
      <xdr:nvSpPr>
        <xdr:cNvPr id="144" name="円/楕円 143"/>
        <xdr:cNvSpPr/>
      </xdr:nvSpPr>
      <xdr:spPr>
        <a:xfrm>
          <a:off x="2857500" y="96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11307</xdr:rowOff>
    </xdr:from>
    <xdr:ext cx="534377" cy="259045"/>
    <xdr:sp macro="" textlink="">
      <xdr:nvSpPr>
        <xdr:cNvPr id="145" name="テキスト ボックス 144"/>
        <xdr:cNvSpPr txBox="1"/>
      </xdr:nvSpPr>
      <xdr:spPr>
        <a:xfrm>
          <a:off x="2641111" y="94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43428</xdr:rowOff>
    </xdr:from>
    <xdr:to>
      <xdr:col>3</xdr:col>
      <xdr:colOff>3175</xdr:colOff>
      <xdr:row>57</xdr:row>
      <xdr:rowOff>145028</xdr:rowOff>
    </xdr:to>
    <xdr:sp macro="" textlink="">
      <xdr:nvSpPr>
        <xdr:cNvPr id="146" name="円/楕円 145"/>
        <xdr:cNvSpPr/>
      </xdr:nvSpPr>
      <xdr:spPr>
        <a:xfrm>
          <a:off x="1968500" y="9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136155</xdr:rowOff>
    </xdr:from>
    <xdr:ext cx="534377" cy="259045"/>
    <xdr:sp macro="" textlink="">
      <xdr:nvSpPr>
        <xdr:cNvPr id="147" name="テキスト ボックス 146"/>
        <xdr:cNvSpPr txBox="1"/>
      </xdr:nvSpPr>
      <xdr:spPr>
        <a:xfrm>
          <a:off x="1752111" y="99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154204</xdr:rowOff>
    </xdr:from>
    <xdr:to>
      <xdr:col>1</xdr:col>
      <xdr:colOff>485775</xdr:colOff>
      <xdr:row>57</xdr:row>
      <xdr:rowOff>84354</xdr:rowOff>
    </xdr:to>
    <xdr:sp macro="" textlink="">
      <xdr:nvSpPr>
        <xdr:cNvPr id="148" name="円/楕円 147"/>
        <xdr:cNvSpPr/>
      </xdr:nvSpPr>
      <xdr:spPr>
        <a:xfrm>
          <a:off x="1079500" y="97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75481</xdr:rowOff>
    </xdr:from>
    <xdr:ext cx="534377" cy="259045"/>
    <xdr:sp macro="" textlink="">
      <xdr:nvSpPr>
        <xdr:cNvPr id="149" name="テキスト ボックス 148"/>
        <xdr:cNvSpPr txBox="1"/>
      </xdr:nvSpPr>
      <xdr:spPr>
        <a:xfrm>
          <a:off x="863111" y="98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12539</xdr:rowOff>
    </xdr:from>
    <xdr:to>
      <xdr:col>6</xdr:col>
      <xdr:colOff>511175</xdr:colOff>
      <xdr:row>77</xdr:row>
      <xdr:rowOff>44794</xdr:rowOff>
    </xdr:to>
    <xdr:cxnSp macro="">
      <xdr:nvCxnSpPr>
        <xdr:cNvPr id="177" name="直線コネクタ 176"/>
        <xdr:cNvCxnSpPr/>
      </xdr:nvCxnSpPr>
      <xdr:spPr>
        <a:xfrm flipV="1">
          <a:off x="3797300" y="13214189"/>
          <a:ext cx="8382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44794</xdr:rowOff>
    </xdr:from>
    <xdr:to>
      <xdr:col>5</xdr:col>
      <xdr:colOff>358775</xdr:colOff>
      <xdr:row>77</xdr:row>
      <xdr:rowOff>66215</xdr:rowOff>
    </xdr:to>
    <xdr:cxnSp macro="">
      <xdr:nvCxnSpPr>
        <xdr:cNvPr id="180" name="直線コネクタ 179"/>
        <xdr:cNvCxnSpPr/>
      </xdr:nvCxnSpPr>
      <xdr:spPr>
        <a:xfrm flipV="1">
          <a:off x="2908300" y="13246444"/>
          <a:ext cx="8890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158229</xdr:rowOff>
    </xdr:from>
    <xdr:to>
      <xdr:col>5</xdr:col>
      <xdr:colOff>409575</xdr:colOff>
      <xdr:row>77</xdr:row>
      <xdr:rowOff>88379</xdr:rowOff>
    </xdr:to>
    <xdr:sp macro="" textlink="">
      <xdr:nvSpPr>
        <xdr:cNvPr id="181" name="フローチャート : 判断 180"/>
        <xdr:cNvSpPr/>
      </xdr:nvSpPr>
      <xdr:spPr>
        <a:xfrm>
          <a:off x="3746500" y="1318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104907</xdr:rowOff>
    </xdr:from>
    <xdr:ext cx="599010" cy="259045"/>
    <xdr:sp macro="" textlink="">
      <xdr:nvSpPr>
        <xdr:cNvPr id="182" name="テキスト ボックス 181"/>
        <xdr:cNvSpPr txBox="1"/>
      </xdr:nvSpPr>
      <xdr:spPr>
        <a:xfrm>
          <a:off x="3497794" y="1296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66215</xdr:rowOff>
    </xdr:from>
    <xdr:to>
      <xdr:col>4</xdr:col>
      <xdr:colOff>155575</xdr:colOff>
      <xdr:row>77</xdr:row>
      <xdr:rowOff>76953</xdr:rowOff>
    </xdr:to>
    <xdr:cxnSp macro="">
      <xdr:nvCxnSpPr>
        <xdr:cNvPr id="183" name="直線コネクタ 182"/>
        <xdr:cNvCxnSpPr/>
      </xdr:nvCxnSpPr>
      <xdr:spPr>
        <a:xfrm flipV="1">
          <a:off x="2019300" y="13267865"/>
          <a:ext cx="889000" cy="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76953</xdr:rowOff>
    </xdr:from>
    <xdr:to>
      <xdr:col>2</xdr:col>
      <xdr:colOff>638175</xdr:colOff>
      <xdr:row>77</xdr:row>
      <xdr:rowOff>109232</xdr:rowOff>
    </xdr:to>
    <xdr:cxnSp macro="">
      <xdr:nvCxnSpPr>
        <xdr:cNvPr id="186" name="直線コネクタ 185"/>
        <xdr:cNvCxnSpPr/>
      </xdr:nvCxnSpPr>
      <xdr:spPr>
        <a:xfrm flipV="1">
          <a:off x="1130300" y="13278603"/>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133189</xdr:rowOff>
    </xdr:from>
    <xdr:to>
      <xdr:col>6</xdr:col>
      <xdr:colOff>561975</xdr:colOff>
      <xdr:row>77</xdr:row>
      <xdr:rowOff>63339</xdr:rowOff>
    </xdr:to>
    <xdr:sp macro="" textlink="">
      <xdr:nvSpPr>
        <xdr:cNvPr id="196" name="円/楕円 195"/>
        <xdr:cNvSpPr/>
      </xdr:nvSpPr>
      <xdr:spPr>
        <a:xfrm>
          <a:off x="4584700" y="131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156066</xdr:rowOff>
    </xdr:from>
    <xdr:ext cx="599010" cy="259045"/>
    <xdr:sp macro="" textlink="">
      <xdr:nvSpPr>
        <xdr:cNvPr id="197" name="民生費該当値テキスト"/>
        <xdr:cNvSpPr txBox="1"/>
      </xdr:nvSpPr>
      <xdr:spPr>
        <a:xfrm>
          <a:off x="4686300" y="1301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165444</xdr:rowOff>
    </xdr:from>
    <xdr:to>
      <xdr:col>5</xdr:col>
      <xdr:colOff>409575</xdr:colOff>
      <xdr:row>77</xdr:row>
      <xdr:rowOff>95594</xdr:rowOff>
    </xdr:to>
    <xdr:sp macro="" textlink="">
      <xdr:nvSpPr>
        <xdr:cNvPr id="198" name="円/楕円 197"/>
        <xdr:cNvSpPr/>
      </xdr:nvSpPr>
      <xdr:spPr>
        <a:xfrm>
          <a:off x="3746500" y="13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86721</xdr:rowOff>
    </xdr:from>
    <xdr:ext cx="599010" cy="259045"/>
    <xdr:sp macro="" textlink="">
      <xdr:nvSpPr>
        <xdr:cNvPr id="199" name="テキスト ボックス 198"/>
        <xdr:cNvSpPr txBox="1"/>
      </xdr:nvSpPr>
      <xdr:spPr>
        <a:xfrm>
          <a:off x="3497794" y="132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158,258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15415</xdr:rowOff>
    </xdr:from>
    <xdr:to>
      <xdr:col>4</xdr:col>
      <xdr:colOff>206375</xdr:colOff>
      <xdr:row>77</xdr:row>
      <xdr:rowOff>117015</xdr:rowOff>
    </xdr:to>
    <xdr:sp macro="" textlink="">
      <xdr:nvSpPr>
        <xdr:cNvPr id="200" name="円/楕円 199"/>
        <xdr:cNvSpPr/>
      </xdr:nvSpPr>
      <xdr:spPr>
        <a:xfrm>
          <a:off x="2857500" y="132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133542</xdr:rowOff>
    </xdr:from>
    <xdr:ext cx="599010" cy="259045"/>
    <xdr:sp macro="" textlink="">
      <xdr:nvSpPr>
        <xdr:cNvPr id="201" name="テキスト ボックス 200"/>
        <xdr:cNvSpPr txBox="1"/>
      </xdr:nvSpPr>
      <xdr:spPr>
        <a:xfrm>
          <a:off x="2608794" y="1299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26153</xdr:rowOff>
    </xdr:from>
    <xdr:to>
      <xdr:col>3</xdr:col>
      <xdr:colOff>3175</xdr:colOff>
      <xdr:row>77</xdr:row>
      <xdr:rowOff>127753</xdr:rowOff>
    </xdr:to>
    <xdr:sp macro="" textlink="">
      <xdr:nvSpPr>
        <xdr:cNvPr id="202" name="円/楕円 201"/>
        <xdr:cNvSpPr/>
      </xdr:nvSpPr>
      <xdr:spPr>
        <a:xfrm>
          <a:off x="1968500" y="132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144280</xdr:rowOff>
    </xdr:from>
    <xdr:ext cx="599010" cy="259045"/>
    <xdr:sp macro="" textlink="">
      <xdr:nvSpPr>
        <xdr:cNvPr id="203" name="テキスト ボックス 202"/>
        <xdr:cNvSpPr txBox="1"/>
      </xdr:nvSpPr>
      <xdr:spPr>
        <a:xfrm>
          <a:off x="1719794" y="1300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58432</xdr:rowOff>
    </xdr:from>
    <xdr:to>
      <xdr:col>1</xdr:col>
      <xdr:colOff>485775</xdr:colOff>
      <xdr:row>77</xdr:row>
      <xdr:rowOff>160032</xdr:rowOff>
    </xdr:to>
    <xdr:sp macro="" textlink="">
      <xdr:nvSpPr>
        <xdr:cNvPr id="204" name="円/楕円 203"/>
        <xdr:cNvSpPr/>
      </xdr:nvSpPr>
      <xdr:spPr>
        <a:xfrm>
          <a:off x="1079500" y="132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5109</xdr:rowOff>
    </xdr:from>
    <xdr:ext cx="599010" cy="259045"/>
    <xdr:sp macro="" textlink="">
      <xdr:nvSpPr>
        <xdr:cNvPr id="205" name="テキスト ボックス 204"/>
        <xdr:cNvSpPr txBox="1"/>
      </xdr:nvSpPr>
      <xdr:spPr>
        <a:xfrm>
          <a:off x="830794" y="1303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49936</xdr:rowOff>
    </xdr:from>
    <xdr:to>
      <xdr:col>6</xdr:col>
      <xdr:colOff>511175</xdr:colOff>
      <xdr:row>94</xdr:row>
      <xdr:rowOff>59423</xdr:rowOff>
    </xdr:to>
    <xdr:cxnSp macro="">
      <xdr:nvCxnSpPr>
        <xdr:cNvPr id="235" name="直線コネクタ 234"/>
        <xdr:cNvCxnSpPr/>
      </xdr:nvCxnSpPr>
      <xdr:spPr>
        <a:xfrm flipV="1">
          <a:off x="3797300" y="16166236"/>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59423</xdr:rowOff>
    </xdr:from>
    <xdr:to>
      <xdr:col>5</xdr:col>
      <xdr:colOff>358775</xdr:colOff>
      <xdr:row>95</xdr:row>
      <xdr:rowOff>43193</xdr:rowOff>
    </xdr:to>
    <xdr:cxnSp macro="">
      <xdr:nvCxnSpPr>
        <xdr:cNvPr id="238" name="直線コネクタ 237"/>
        <xdr:cNvCxnSpPr/>
      </xdr:nvCxnSpPr>
      <xdr:spPr>
        <a:xfrm flipV="1">
          <a:off x="2908300" y="16175723"/>
          <a:ext cx="889000" cy="15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141973</xdr:rowOff>
    </xdr:from>
    <xdr:to>
      <xdr:col>5</xdr:col>
      <xdr:colOff>409575</xdr:colOff>
      <xdr:row>95</xdr:row>
      <xdr:rowOff>72123</xdr:rowOff>
    </xdr:to>
    <xdr:sp macro="" textlink="">
      <xdr:nvSpPr>
        <xdr:cNvPr id="239" name="フローチャート : 判断 238"/>
        <xdr:cNvSpPr/>
      </xdr:nvSpPr>
      <xdr:spPr>
        <a:xfrm>
          <a:off x="3746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63250</xdr:rowOff>
    </xdr:from>
    <xdr:ext cx="534377" cy="259045"/>
    <xdr:sp macro="" textlink="">
      <xdr:nvSpPr>
        <xdr:cNvPr id="240" name="テキスト ボックス 239"/>
        <xdr:cNvSpPr txBox="1"/>
      </xdr:nvSpPr>
      <xdr:spPr>
        <a:xfrm>
          <a:off x="3530111" y="163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43193</xdr:rowOff>
    </xdr:from>
    <xdr:to>
      <xdr:col>4</xdr:col>
      <xdr:colOff>155575</xdr:colOff>
      <xdr:row>95</xdr:row>
      <xdr:rowOff>80035</xdr:rowOff>
    </xdr:to>
    <xdr:cxnSp macro="">
      <xdr:nvCxnSpPr>
        <xdr:cNvPr id="241" name="直線コネクタ 240"/>
        <xdr:cNvCxnSpPr/>
      </xdr:nvCxnSpPr>
      <xdr:spPr>
        <a:xfrm flipV="1">
          <a:off x="2019300" y="16330943"/>
          <a:ext cx="8890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80035</xdr:rowOff>
    </xdr:from>
    <xdr:to>
      <xdr:col>2</xdr:col>
      <xdr:colOff>638175</xdr:colOff>
      <xdr:row>95</xdr:row>
      <xdr:rowOff>100000</xdr:rowOff>
    </xdr:to>
    <xdr:cxnSp macro="">
      <xdr:nvCxnSpPr>
        <xdr:cNvPr id="244" name="直線コネクタ 243"/>
        <xdr:cNvCxnSpPr/>
      </xdr:nvCxnSpPr>
      <xdr:spPr>
        <a:xfrm flipV="1">
          <a:off x="1130300" y="16367785"/>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170586</xdr:rowOff>
    </xdr:from>
    <xdr:to>
      <xdr:col>6</xdr:col>
      <xdr:colOff>561975</xdr:colOff>
      <xdr:row>94</xdr:row>
      <xdr:rowOff>100736</xdr:rowOff>
    </xdr:to>
    <xdr:sp macro="" textlink="">
      <xdr:nvSpPr>
        <xdr:cNvPr id="254" name="円/楕円 253"/>
        <xdr:cNvSpPr/>
      </xdr:nvSpPr>
      <xdr:spPr>
        <a:xfrm>
          <a:off x="4584700" y="161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22013</xdr:rowOff>
    </xdr:from>
    <xdr:ext cx="534377" cy="259045"/>
    <xdr:sp macro="" textlink="">
      <xdr:nvSpPr>
        <xdr:cNvPr id="255" name="衛生費該当値テキスト"/>
        <xdr:cNvSpPr txBox="1"/>
      </xdr:nvSpPr>
      <xdr:spPr>
        <a:xfrm>
          <a:off x="4686300" y="159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32,356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8623</xdr:rowOff>
    </xdr:from>
    <xdr:to>
      <xdr:col>5</xdr:col>
      <xdr:colOff>409575</xdr:colOff>
      <xdr:row>94</xdr:row>
      <xdr:rowOff>110223</xdr:rowOff>
    </xdr:to>
    <xdr:sp macro="" textlink="">
      <xdr:nvSpPr>
        <xdr:cNvPr id="256" name="円/楕円 255"/>
        <xdr:cNvSpPr/>
      </xdr:nvSpPr>
      <xdr:spPr>
        <a:xfrm>
          <a:off x="3746500" y="161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126750</xdr:rowOff>
    </xdr:from>
    <xdr:ext cx="534377" cy="259045"/>
    <xdr:sp macro="" textlink="">
      <xdr:nvSpPr>
        <xdr:cNvPr id="257" name="テキスト ボックス 256"/>
        <xdr:cNvSpPr txBox="1"/>
      </xdr:nvSpPr>
      <xdr:spPr>
        <a:xfrm>
          <a:off x="3530111" y="159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163843</xdr:rowOff>
    </xdr:from>
    <xdr:to>
      <xdr:col>4</xdr:col>
      <xdr:colOff>206375</xdr:colOff>
      <xdr:row>95</xdr:row>
      <xdr:rowOff>93993</xdr:rowOff>
    </xdr:to>
    <xdr:sp macro="" textlink="">
      <xdr:nvSpPr>
        <xdr:cNvPr id="258" name="円/楕円 257"/>
        <xdr:cNvSpPr/>
      </xdr:nvSpPr>
      <xdr:spPr>
        <a:xfrm>
          <a:off x="2857500" y="162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85120</xdr:rowOff>
    </xdr:from>
    <xdr:ext cx="534377" cy="259045"/>
    <xdr:sp macro="" textlink="">
      <xdr:nvSpPr>
        <xdr:cNvPr id="259" name="テキスト ボックス 258"/>
        <xdr:cNvSpPr txBox="1"/>
      </xdr:nvSpPr>
      <xdr:spPr>
        <a:xfrm>
          <a:off x="2641111" y="163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29235</xdr:rowOff>
    </xdr:from>
    <xdr:to>
      <xdr:col>3</xdr:col>
      <xdr:colOff>3175</xdr:colOff>
      <xdr:row>95</xdr:row>
      <xdr:rowOff>130835</xdr:rowOff>
    </xdr:to>
    <xdr:sp macro="" textlink="">
      <xdr:nvSpPr>
        <xdr:cNvPr id="260" name="円/楕円 259"/>
        <xdr:cNvSpPr/>
      </xdr:nvSpPr>
      <xdr:spPr>
        <a:xfrm>
          <a:off x="1968500" y="163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121962</xdr:rowOff>
    </xdr:from>
    <xdr:ext cx="534377" cy="259045"/>
    <xdr:sp macro="" textlink="">
      <xdr:nvSpPr>
        <xdr:cNvPr id="261" name="テキスト ボックス 260"/>
        <xdr:cNvSpPr txBox="1"/>
      </xdr:nvSpPr>
      <xdr:spPr>
        <a:xfrm>
          <a:off x="1752111" y="164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49200</xdr:rowOff>
    </xdr:from>
    <xdr:to>
      <xdr:col>1</xdr:col>
      <xdr:colOff>485775</xdr:colOff>
      <xdr:row>95</xdr:row>
      <xdr:rowOff>150800</xdr:rowOff>
    </xdr:to>
    <xdr:sp macro="" textlink="">
      <xdr:nvSpPr>
        <xdr:cNvPr id="262" name="円/楕円 261"/>
        <xdr:cNvSpPr/>
      </xdr:nvSpPr>
      <xdr:spPr>
        <a:xfrm>
          <a:off x="1079500" y="16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141927</xdr:rowOff>
    </xdr:from>
    <xdr:ext cx="534377" cy="259045"/>
    <xdr:sp macro="" textlink="">
      <xdr:nvSpPr>
        <xdr:cNvPr id="263" name="テキスト ボックス 262"/>
        <xdr:cNvSpPr txBox="1"/>
      </xdr:nvSpPr>
      <xdr:spPr>
        <a:xfrm>
          <a:off x="863111" y="1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23114</xdr:rowOff>
    </xdr:from>
    <xdr:to>
      <xdr:col>15</xdr:col>
      <xdr:colOff>180975</xdr:colOff>
      <xdr:row>35</xdr:row>
      <xdr:rowOff>56947</xdr:rowOff>
    </xdr:to>
    <xdr:cxnSp macro="">
      <xdr:nvCxnSpPr>
        <xdr:cNvPr id="290" name="直線コネクタ 289"/>
        <xdr:cNvCxnSpPr/>
      </xdr:nvCxnSpPr>
      <xdr:spPr>
        <a:xfrm flipV="1">
          <a:off x="9639300" y="6023864"/>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91"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22199</xdr:rowOff>
    </xdr:from>
    <xdr:to>
      <xdr:col>14</xdr:col>
      <xdr:colOff>28575</xdr:colOff>
      <xdr:row>35</xdr:row>
      <xdr:rowOff>56947</xdr:rowOff>
    </xdr:to>
    <xdr:cxnSp macro="">
      <xdr:nvCxnSpPr>
        <xdr:cNvPr id="293" name="直線コネクタ 292"/>
        <xdr:cNvCxnSpPr/>
      </xdr:nvCxnSpPr>
      <xdr:spPr>
        <a:xfrm>
          <a:off x="8750300" y="6022949"/>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165252</xdr:rowOff>
    </xdr:from>
    <xdr:to>
      <xdr:col>14</xdr:col>
      <xdr:colOff>79375</xdr:colOff>
      <xdr:row>36</xdr:row>
      <xdr:rowOff>95402</xdr:rowOff>
    </xdr:to>
    <xdr:sp macro="" textlink="">
      <xdr:nvSpPr>
        <xdr:cNvPr id="294" name="フローチャート : 判断 293"/>
        <xdr:cNvSpPr/>
      </xdr:nvSpPr>
      <xdr:spPr>
        <a:xfrm>
          <a:off x="95885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86529</xdr:rowOff>
    </xdr:from>
    <xdr:ext cx="378565" cy="259045"/>
    <xdr:sp macro="" textlink="">
      <xdr:nvSpPr>
        <xdr:cNvPr id="295" name="テキスト ボックス 294"/>
        <xdr:cNvSpPr txBox="1"/>
      </xdr:nvSpPr>
      <xdr:spPr>
        <a:xfrm>
          <a:off x="9450017" y="625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14884</xdr:rowOff>
    </xdr:from>
    <xdr:to>
      <xdr:col>12</xdr:col>
      <xdr:colOff>511175</xdr:colOff>
      <xdr:row>35</xdr:row>
      <xdr:rowOff>22199</xdr:rowOff>
    </xdr:to>
    <xdr:cxnSp macro="">
      <xdr:nvCxnSpPr>
        <xdr:cNvPr id="296" name="直線コネクタ 295"/>
        <xdr:cNvCxnSpPr/>
      </xdr:nvCxnSpPr>
      <xdr:spPr>
        <a:xfrm>
          <a:off x="7861300" y="60156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8" name="テキスト ボックス 297"/>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25400</xdr:rowOff>
    </xdr:from>
    <xdr:to>
      <xdr:col>11</xdr:col>
      <xdr:colOff>307975</xdr:colOff>
      <xdr:row>35</xdr:row>
      <xdr:rowOff>14884</xdr:rowOff>
    </xdr:to>
    <xdr:cxnSp macro="">
      <xdr:nvCxnSpPr>
        <xdr:cNvPr id="299" name="直線コネクタ 298"/>
        <xdr:cNvCxnSpPr/>
      </xdr:nvCxnSpPr>
      <xdr:spPr>
        <a:xfrm>
          <a:off x="6972300" y="5683250"/>
          <a:ext cx="889000" cy="3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79214</xdr:rowOff>
    </xdr:from>
    <xdr:ext cx="469744" cy="259045"/>
    <xdr:sp macro="" textlink="">
      <xdr:nvSpPr>
        <xdr:cNvPr id="301" name="テキスト ボックス 300"/>
        <xdr:cNvSpPr txBox="1"/>
      </xdr:nvSpPr>
      <xdr:spPr>
        <a:xfrm>
          <a:off x="7626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3" name="テキスト ボックス 302"/>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143764</xdr:rowOff>
    </xdr:from>
    <xdr:to>
      <xdr:col>15</xdr:col>
      <xdr:colOff>231775</xdr:colOff>
      <xdr:row>35</xdr:row>
      <xdr:rowOff>73914</xdr:rowOff>
    </xdr:to>
    <xdr:sp macro="" textlink="">
      <xdr:nvSpPr>
        <xdr:cNvPr id="309" name="円/楕円 308"/>
        <xdr:cNvSpPr/>
      </xdr:nvSpPr>
      <xdr:spPr>
        <a:xfrm>
          <a:off x="104267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166641</xdr:rowOff>
    </xdr:from>
    <xdr:ext cx="469744" cy="259045"/>
    <xdr:sp macro="" textlink="">
      <xdr:nvSpPr>
        <xdr:cNvPr id="310" name="労働費該当値テキスト"/>
        <xdr:cNvSpPr txBox="1"/>
      </xdr:nvSpPr>
      <xdr:spPr>
        <a:xfrm>
          <a:off x="10528300" y="582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6147</xdr:rowOff>
    </xdr:from>
    <xdr:to>
      <xdr:col>14</xdr:col>
      <xdr:colOff>79375</xdr:colOff>
      <xdr:row>35</xdr:row>
      <xdr:rowOff>107747</xdr:rowOff>
    </xdr:to>
    <xdr:sp macro="" textlink="">
      <xdr:nvSpPr>
        <xdr:cNvPr id="311" name="円/楕円 310"/>
        <xdr:cNvSpPr/>
      </xdr:nvSpPr>
      <xdr:spPr>
        <a:xfrm>
          <a:off x="9588500" y="6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124274</xdr:rowOff>
    </xdr:from>
    <xdr:ext cx="469744" cy="259045"/>
    <xdr:sp macro="" textlink="">
      <xdr:nvSpPr>
        <xdr:cNvPr id="312" name="テキスト ボックス 311"/>
        <xdr:cNvSpPr txBox="1"/>
      </xdr:nvSpPr>
      <xdr:spPr>
        <a:xfrm>
          <a:off x="9404427"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142849</xdr:rowOff>
    </xdr:from>
    <xdr:to>
      <xdr:col>12</xdr:col>
      <xdr:colOff>561975</xdr:colOff>
      <xdr:row>35</xdr:row>
      <xdr:rowOff>72999</xdr:rowOff>
    </xdr:to>
    <xdr:sp macro="" textlink="">
      <xdr:nvSpPr>
        <xdr:cNvPr id="313" name="円/楕円 312"/>
        <xdr:cNvSpPr/>
      </xdr:nvSpPr>
      <xdr:spPr>
        <a:xfrm>
          <a:off x="8699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89526</xdr:rowOff>
    </xdr:from>
    <xdr:ext cx="469744" cy="259045"/>
    <xdr:sp macro="" textlink="">
      <xdr:nvSpPr>
        <xdr:cNvPr id="314" name="テキスト ボックス 313"/>
        <xdr:cNvSpPr txBox="1"/>
      </xdr:nvSpPr>
      <xdr:spPr>
        <a:xfrm>
          <a:off x="8515427" y="57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135534</xdr:rowOff>
    </xdr:from>
    <xdr:to>
      <xdr:col>11</xdr:col>
      <xdr:colOff>358775</xdr:colOff>
      <xdr:row>35</xdr:row>
      <xdr:rowOff>65684</xdr:rowOff>
    </xdr:to>
    <xdr:sp macro="" textlink="">
      <xdr:nvSpPr>
        <xdr:cNvPr id="315" name="円/楕円 314"/>
        <xdr:cNvSpPr/>
      </xdr:nvSpPr>
      <xdr:spPr>
        <a:xfrm>
          <a:off x="7810500" y="59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82211</xdr:rowOff>
    </xdr:from>
    <xdr:ext cx="469744" cy="259045"/>
    <xdr:sp macro="" textlink="">
      <xdr:nvSpPr>
        <xdr:cNvPr id="316" name="テキスト ボックス 315"/>
        <xdr:cNvSpPr txBox="1"/>
      </xdr:nvSpPr>
      <xdr:spPr>
        <a:xfrm>
          <a:off x="7626427" y="57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146050</xdr:rowOff>
    </xdr:from>
    <xdr:to>
      <xdr:col>10</xdr:col>
      <xdr:colOff>155575</xdr:colOff>
      <xdr:row>33</xdr:row>
      <xdr:rowOff>76200</xdr:rowOff>
    </xdr:to>
    <xdr:sp macro="" textlink="">
      <xdr:nvSpPr>
        <xdr:cNvPr id="317" name="円/楕円 316"/>
        <xdr:cNvSpPr/>
      </xdr:nvSpPr>
      <xdr:spPr>
        <a:xfrm>
          <a:off x="6921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92727</xdr:rowOff>
    </xdr:from>
    <xdr:ext cx="469744" cy="259045"/>
    <xdr:sp macro="" textlink="">
      <xdr:nvSpPr>
        <xdr:cNvPr id="318" name="テキスト ボックス 317"/>
        <xdr:cNvSpPr txBox="1"/>
      </xdr:nvSpPr>
      <xdr:spPr>
        <a:xfrm>
          <a:off x="6737427"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53670</xdr:rowOff>
    </xdr:from>
    <xdr:to>
      <xdr:col>15</xdr:col>
      <xdr:colOff>180975</xdr:colOff>
      <xdr:row>58</xdr:row>
      <xdr:rowOff>164161</xdr:rowOff>
    </xdr:to>
    <xdr:cxnSp macro="">
      <xdr:nvCxnSpPr>
        <xdr:cNvPr id="347" name="直線コネクタ 346"/>
        <xdr:cNvCxnSpPr/>
      </xdr:nvCxnSpPr>
      <xdr:spPr>
        <a:xfrm flipV="1">
          <a:off x="9639300" y="99977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132080</xdr:rowOff>
    </xdr:from>
    <xdr:to>
      <xdr:col>14</xdr:col>
      <xdr:colOff>28575</xdr:colOff>
      <xdr:row>58</xdr:row>
      <xdr:rowOff>164161</xdr:rowOff>
    </xdr:to>
    <xdr:cxnSp macro="">
      <xdr:nvCxnSpPr>
        <xdr:cNvPr id="350" name="直線コネクタ 349"/>
        <xdr:cNvCxnSpPr/>
      </xdr:nvCxnSpPr>
      <xdr:spPr>
        <a:xfrm>
          <a:off x="8750300" y="10076180"/>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43561</xdr:rowOff>
    </xdr:from>
    <xdr:to>
      <xdr:col>14</xdr:col>
      <xdr:colOff>79375</xdr:colOff>
      <xdr:row>56</xdr:row>
      <xdr:rowOff>145161</xdr:rowOff>
    </xdr:to>
    <xdr:sp macro="" textlink="">
      <xdr:nvSpPr>
        <xdr:cNvPr id="351" name="フローチャート : 判断 350"/>
        <xdr:cNvSpPr/>
      </xdr:nvSpPr>
      <xdr:spPr>
        <a:xfrm>
          <a:off x="9588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161688</xdr:rowOff>
    </xdr:from>
    <xdr:ext cx="469744" cy="259045"/>
    <xdr:sp macro="" textlink="">
      <xdr:nvSpPr>
        <xdr:cNvPr id="352" name="テキスト ボックス 351"/>
        <xdr:cNvSpPr txBox="1"/>
      </xdr:nvSpPr>
      <xdr:spPr>
        <a:xfrm>
          <a:off x="9404427"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132080</xdr:rowOff>
    </xdr:from>
    <xdr:to>
      <xdr:col>12</xdr:col>
      <xdr:colOff>511175</xdr:colOff>
      <xdr:row>58</xdr:row>
      <xdr:rowOff>161874</xdr:rowOff>
    </xdr:to>
    <xdr:cxnSp macro="">
      <xdr:nvCxnSpPr>
        <xdr:cNvPr id="353" name="直線コネクタ 352"/>
        <xdr:cNvCxnSpPr/>
      </xdr:nvCxnSpPr>
      <xdr:spPr>
        <a:xfrm flipV="1">
          <a:off x="7861300" y="10076180"/>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138252</xdr:rowOff>
    </xdr:from>
    <xdr:to>
      <xdr:col>11</xdr:col>
      <xdr:colOff>307975</xdr:colOff>
      <xdr:row>58</xdr:row>
      <xdr:rowOff>161874</xdr:rowOff>
    </xdr:to>
    <xdr:cxnSp macro="">
      <xdr:nvCxnSpPr>
        <xdr:cNvPr id="356" name="直線コネクタ 355"/>
        <xdr:cNvCxnSpPr/>
      </xdr:nvCxnSpPr>
      <xdr:spPr>
        <a:xfrm>
          <a:off x="6972300" y="1008235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2870</xdr:rowOff>
    </xdr:from>
    <xdr:to>
      <xdr:col>15</xdr:col>
      <xdr:colOff>231775</xdr:colOff>
      <xdr:row>58</xdr:row>
      <xdr:rowOff>104470</xdr:rowOff>
    </xdr:to>
    <xdr:sp macro="" textlink="">
      <xdr:nvSpPr>
        <xdr:cNvPr id="366" name="円/楕円 365"/>
        <xdr:cNvSpPr/>
      </xdr:nvSpPr>
      <xdr:spPr>
        <a:xfrm>
          <a:off x="10426700" y="99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152747</xdr:rowOff>
    </xdr:from>
    <xdr:ext cx="469744" cy="259045"/>
    <xdr:sp macro="" textlink="">
      <xdr:nvSpPr>
        <xdr:cNvPr id="367" name="農林水産業費該当値テキスト"/>
        <xdr:cNvSpPr txBox="1"/>
      </xdr:nvSpPr>
      <xdr:spPr>
        <a:xfrm>
          <a:off x="10528300" y="99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113361</xdr:rowOff>
    </xdr:from>
    <xdr:to>
      <xdr:col>14</xdr:col>
      <xdr:colOff>79375</xdr:colOff>
      <xdr:row>59</xdr:row>
      <xdr:rowOff>43511</xdr:rowOff>
    </xdr:to>
    <xdr:sp macro="" textlink="">
      <xdr:nvSpPr>
        <xdr:cNvPr id="368" name="円/楕円 367"/>
        <xdr:cNvSpPr/>
      </xdr:nvSpPr>
      <xdr:spPr>
        <a:xfrm>
          <a:off x="9588500" y="100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34638</xdr:rowOff>
    </xdr:from>
    <xdr:ext cx="378565" cy="259045"/>
    <xdr:sp macro="" textlink="">
      <xdr:nvSpPr>
        <xdr:cNvPr id="369" name="テキスト ボックス 368"/>
        <xdr:cNvSpPr txBox="1"/>
      </xdr:nvSpPr>
      <xdr:spPr>
        <a:xfrm>
          <a:off x="9450017" y="1015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81280</xdr:rowOff>
    </xdr:from>
    <xdr:to>
      <xdr:col>12</xdr:col>
      <xdr:colOff>561975</xdr:colOff>
      <xdr:row>59</xdr:row>
      <xdr:rowOff>11430</xdr:rowOff>
    </xdr:to>
    <xdr:sp macro="" textlink="">
      <xdr:nvSpPr>
        <xdr:cNvPr id="370" name="円/楕円 369"/>
        <xdr:cNvSpPr/>
      </xdr:nvSpPr>
      <xdr:spPr>
        <a:xfrm>
          <a:off x="8699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2557</xdr:rowOff>
    </xdr:from>
    <xdr:ext cx="469744" cy="259045"/>
    <xdr:sp macro="" textlink="">
      <xdr:nvSpPr>
        <xdr:cNvPr id="371" name="テキスト ボックス 370"/>
        <xdr:cNvSpPr txBox="1"/>
      </xdr:nvSpPr>
      <xdr:spPr>
        <a:xfrm>
          <a:off x="85154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111074</xdr:rowOff>
    </xdr:from>
    <xdr:to>
      <xdr:col>11</xdr:col>
      <xdr:colOff>358775</xdr:colOff>
      <xdr:row>59</xdr:row>
      <xdr:rowOff>41224</xdr:rowOff>
    </xdr:to>
    <xdr:sp macro="" textlink="">
      <xdr:nvSpPr>
        <xdr:cNvPr id="372" name="円/楕円 371"/>
        <xdr:cNvSpPr/>
      </xdr:nvSpPr>
      <xdr:spPr>
        <a:xfrm>
          <a:off x="78105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32351</xdr:rowOff>
    </xdr:from>
    <xdr:ext cx="378565" cy="259045"/>
    <xdr:sp macro="" textlink="">
      <xdr:nvSpPr>
        <xdr:cNvPr id="373" name="テキスト ボックス 372"/>
        <xdr:cNvSpPr txBox="1"/>
      </xdr:nvSpPr>
      <xdr:spPr>
        <a:xfrm>
          <a:off x="7672017" y="1014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87452</xdr:rowOff>
    </xdr:from>
    <xdr:to>
      <xdr:col>10</xdr:col>
      <xdr:colOff>155575</xdr:colOff>
      <xdr:row>59</xdr:row>
      <xdr:rowOff>17602</xdr:rowOff>
    </xdr:to>
    <xdr:sp macro="" textlink="">
      <xdr:nvSpPr>
        <xdr:cNvPr id="374" name="円/楕円 373"/>
        <xdr:cNvSpPr/>
      </xdr:nvSpPr>
      <xdr:spPr>
        <a:xfrm>
          <a:off x="6921500" y="100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8729</xdr:rowOff>
    </xdr:from>
    <xdr:ext cx="469744" cy="259045"/>
    <xdr:sp macro="" textlink="">
      <xdr:nvSpPr>
        <xdr:cNvPr id="375" name="テキスト ボックス 374"/>
        <xdr:cNvSpPr txBox="1"/>
      </xdr:nvSpPr>
      <xdr:spPr>
        <a:xfrm>
          <a:off x="6737427" y="1012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93142</xdr:rowOff>
    </xdr:from>
    <xdr:to>
      <xdr:col>15</xdr:col>
      <xdr:colOff>180975</xdr:colOff>
      <xdr:row>78</xdr:row>
      <xdr:rowOff>118250</xdr:rowOff>
    </xdr:to>
    <xdr:cxnSp macro="">
      <xdr:nvCxnSpPr>
        <xdr:cNvPr id="404" name="直線コネクタ 403"/>
        <xdr:cNvCxnSpPr/>
      </xdr:nvCxnSpPr>
      <xdr:spPr>
        <a:xfrm>
          <a:off x="9639300" y="13466242"/>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93142</xdr:rowOff>
    </xdr:from>
    <xdr:to>
      <xdr:col>14</xdr:col>
      <xdr:colOff>28575</xdr:colOff>
      <xdr:row>78</xdr:row>
      <xdr:rowOff>127546</xdr:rowOff>
    </xdr:to>
    <xdr:cxnSp macro="">
      <xdr:nvCxnSpPr>
        <xdr:cNvPr id="407" name="直線コネクタ 406"/>
        <xdr:cNvCxnSpPr/>
      </xdr:nvCxnSpPr>
      <xdr:spPr>
        <a:xfrm flipV="1">
          <a:off x="8750300" y="13466242"/>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8" name="フローチャート : 判断 407"/>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78592</xdr:rowOff>
    </xdr:from>
    <xdr:ext cx="469744" cy="259045"/>
    <xdr:sp macro="" textlink="">
      <xdr:nvSpPr>
        <xdr:cNvPr id="409" name="テキスト ボックス 408"/>
        <xdr:cNvSpPr txBox="1"/>
      </xdr:nvSpPr>
      <xdr:spPr>
        <a:xfrm>
          <a:off x="9404427"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127546</xdr:rowOff>
    </xdr:from>
    <xdr:to>
      <xdr:col>12</xdr:col>
      <xdr:colOff>511175</xdr:colOff>
      <xdr:row>78</xdr:row>
      <xdr:rowOff>145872</xdr:rowOff>
    </xdr:to>
    <xdr:cxnSp macro="">
      <xdr:nvCxnSpPr>
        <xdr:cNvPr id="410" name="直線コネクタ 409"/>
        <xdr:cNvCxnSpPr/>
      </xdr:nvCxnSpPr>
      <xdr:spPr>
        <a:xfrm flipV="1">
          <a:off x="7861300" y="1350064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144690</xdr:rowOff>
    </xdr:from>
    <xdr:to>
      <xdr:col>11</xdr:col>
      <xdr:colOff>307975</xdr:colOff>
      <xdr:row>78</xdr:row>
      <xdr:rowOff>145872</xdr:rowOff>
    </xdr:to>
    <xdr:cxnSp macro="">
      <xdr:nvCxnSpPr>
        <xdr:cNvPr id="413" name="直線コネクタ 412"/>
        <xdr:cNvCxnSpPr/>
      </xdr:nvCxnSpPr>
      <xdr:spPr>
        <a:xfrm>
          <a:off x="6972300" y="13517790"/>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67450</xdr:rowOff>
    </xdr:from>
    <xdr:to>
      <xdr:col>15</xdr:col>
      <xdr:colOff>231775</xdr:colOff>
      <xdr:row>78</xdr:row>
      <xdr:rowOff>169050</xdr:rowOff>
    </xdr:to>
    <xdr:sp macro="" textlink="">
      <xdr:nvSpPr>
        <xdr:cNvPr id="423" name="円/楕円 422"/>
        <xdr:cNvSpPr/>
      </xdr:nvSpPr>
      <xdr:spPr>
        <a:xfrm>
          <a:off x="10426700" y="134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153827</xdr:rowOff>
    </xdr:from>
    <xdr:ext cx="469744" cy="259045"/>
    <xdr:sp macro="" textlink="">
      <xdr:nvSpPr>
        <xdr:cNvPr id="424" name="商工費該当値テキスト"/>
        <xdr:cNvSpPr txBox="1"/>
      </xdr:nvSpPr>
      <xdr:spPr>
        <a:xfrm>
          <a:off x="10528300" y="133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42342</xdr:rowOff>
    </xdr:from>
    <xdr:to>
      <xdr:col>14</xdr:col>
      <xdr:colOff>79375</xdr:colOff>
      <xdr:row>78</xdr:row>
      <xdr:rowOff>143942</xdr:rowOff>
    </xdr:to>
    <xdr:sp macro="" textlink="">
      <xdr:nvSpPr>
        <xdr:cNvPr id="425" name="円/楕円 424"/>
        <xdr:cNvSpPr/>
      </xdr:nvSpPr>
      <xdr:spPr>
        <a:xfrm>
          <a:off x="9588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135069</xdr:rowOff>
    </xdr:from>
    <xdr:ext cx="469744" cy="259045"/>
    <xdr:sp macro="" textlink="">
      <xdr:nvSpPr>
        <xdr:cNvPr id="426" name="テキスト ボックス 425"/>
        <xdr:cNvSpPr txBox="1"/>
      </xdr:nvSpPr>
      <xdr:spPr>
        <a:xfrm>
          <a:off x="9404427" y="135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76746</xdr:rowOff>
    </xdr:from>
    <xdr:to>
      <xdr:col>12</xdr:col>
      <xdr:colOff>561975</xdr:colOff>
      <xdr:row>79</xdr:row>
      <xdr:rowOff>6896</xdr:rowOff>
    </xdr:to>
    <xdr:sp macro="" textlink="">
      <xdr:nvSpPr>
        <xdr:cNvPr id="427" name="円/楕円 426"/>
        <xdr:cNvSpPr/>
      </xdr:nvSpPr>
      <xdr:spPr>
        <a:xfrm>
          <a:off x="8699500" y="134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169473</xdr:rowOff>
    </xdr:from>
    <xdr:ext cx="469744" cy="259045"/>
    <xdr:sp macro="" textlink="">
      <xdr:nvSpPr>
        <xdr:cNvPr id="428" name="テキスト ボックス 427"/>
        <xdr:cNvSpPr txBox="1"/>
      </xdr:nvSpPr>
      <xdr:spPr>
        <a:xfrm>
          <a:off x="8515427" y="1354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95072</xdr:rowOff>
    </xdr:from>
    <xdr:to>
      <xdr:col>11</xdr:col>
      <xdr:colOff>358775</xdr:colOff>
      <xdr:row>79</xdr:row>
      <xdr:rowOff>25222</xdr:rowOff>
    </xdr:to>
    <xdr:sp macro="" textlink="">
      <xdr:nvSpPr>
        <xdr:cNvPr id="429" name="円/楕円 428"/>
        <xdr:cNvSpPr/>
      </xdr:nvSpPr>
      <xdr:spPr>
        <a:xfrm>
          <a:off x="7810500" y="13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16349</xdr:rowOff>
    </xdr:from>
    <xdr:ext cx="469744" cy="259045"/>
    <xdr:sp macro="" textlink="">
      <xdr:nvSpPr>
        <xdr:cNvPr id="430" name="テキスト ボックス 429"/>
        <xdr:cNvSpPr txBox="1"/>
      </xdr:nvSpPr>
      <xdr:spPr>
        <a:xfrm>
          <a:off x="7626427" y="135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93890</xdr:rowOff>
    </xdr:from>
    <xdr:to>
      <xdr:col>10</xdr:col>
      <xdr:colOff>155575</xdr:colOff>
      <xdr:row>79</xdr:row>
      <xdr:rowOff>24040</xdr:rowOff>
    </xdr:to>
    <xdr:sp macro="" textlink="">
      <xdr:nvSpPr>
        <xdr:cNvPr id="431" name="円/楕円 430"/>
        <xdr:cNvSpPr/>
      </xdr:nvSpPr>
      <xdr:spPr>
        <a:xfrm>
          <a:off x="6921500" y="134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15167</xdr:rowOff>
    </xdr:from>
    <xdr:ext cx="469744" cy="259045"/>
    <xdr:sp macro="" textlink="">
      <xdr:nvSpPr>
        <xdr:cNvPr id="432" name="テキスト ボックス 431"/>
        <xdr:cNvSpPr txBox="1"/>
      </xdr:nvSpPr>
      <xdr:spPr>
        <a:xfrm>
          <a:off x="6737427"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7272</xdr:rowOff>
    </xdr:from>
    <xdr:to>
      <xdr:col>15</xdr:col>
      <xdr:colOff>180975</xdr:colOff>
      <xdr:row>95</xdr:row>
      <xdr:rowOff>23366</xdr:rowOff>
    </xdr:to>
    <xdr:cxnSp macro="">
      <xdr:nvCxnSpPr>
        <xdr:cNvPr id="460" name="直線コネクタ 459"/>
        <xdr:cNvCxnSpPr/>
      </xdr:nvCxnSpPr>
      <xdr:spPr>
        <a:xfrm flipV="1">
          <a:off x="9639300" y="16295022"/>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23366</xdr:rowOff>
    </xdr:from>
    <xdr:to>
      <xdr:col>14</xdr:col>
      <xdr:colOff>28575</xdr:colOff>
      <xdr:row>96</xdr:row>
      <xdr:rowOff>17559</xdr:rowOff>
    </xdr:to>
    <xdr:cxnSp macro="">
      <xdr:nvCxnSpPr>
        <xdr:cNvPr id="463" name="直線コネクタ 462"/>
        <xdr:cNvCxnSpPr/>
      </xdr:nvCxnSpPr>
      <xdr:spPr>
        <a:xfrm flipV="1">
          <a:off x="8750300" y="16311116"/>
          <a:ext cx="889000" cy="16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4" name="フローチャート : 判断 463"/>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114030</xdr:rowOff>
    </xdr:from>
    <xdr:ext cx="534377" cy="259045"/>
    <xdr:sp macro="" textlink="">
      <xdr:nvSpPr>
        <xdr:cNvPr id="465" name="テキスト ボックス 464"/>
        <xdr:cNvSpPr txBox="1"/>
      </xdr:nvSpPr>
      <xdr:spPr>
        <a:xfrm>
          <a:off x="9372111" y="165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17559</xdr:rowOff>
    </xdr:from>
    <xdr:to>
      <xdr:col>12</xdr:col>
      <xdr:colOff>511175</xdr:colOff>
      <xdr:row>96</xdr:row>
      <xdr:rowOff>80446</xdr:rowOff>
    </xdr:to>
    <xdr:cxnSp macro="">
      <xdr:nvCxnSpPr>
        <xdr:cNvPr id="466" name="直線コネクタ 465"/>
        <xdr:cNvCxnSpPr/>
      </xdr:nvCxnSpPr>
      <xdr:spPr>
        <a:xfrm flipV="1">
          <a:off x="7861300" y="16476759"/>
          <a:ext cx="889000" cy="6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27068</xdr:rowOff>
    </xdr:from>
    <xdr:to>
      <xdr:col>11</xdr:col>
      <xdr:colOff>307975</xdr:colOff>
      <xdr:row>96</xdr:row>
      <xdr:rowOff>80446</xdr:rowOff>
    </xdr:to>
    <xdr:cxnSp macro="">
      <xdr:nvCxnSpPr>
        <xdr:cNvPr id="469" name="直線コネクタ 468"/>
        <xdr:cNvCxnSpPr/>
      </xdr:nvCxnSpPr>
      <xdr:spPr>
        <a:xfrm>
          <a:off x="6972300" y="16486268"/>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127922</xdr:rowOff>
    </xdr:from>
    <xdr:to>
      <xdr:col>15</xdr:col>
      <xdr:colOff>231775</xdr:colOff>
      <xdr:row>95</xdr:row>
      <xdr:rowOff>58072</xdr:rowOff>
    </xdr:to>
    <xdr:sp macro="" textlink="">
      <xdr:nvSpPr>
        <xdr:cNvPr id="479" name="円/楕円 478"/>
        <xdr:cNvSpPr/>
      </xdr:nvSpPr>
      <xdr:spPr>
        <a:xfrm>
          <a:off x="10426700" y="162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150799</xdr:rowOff>
    </xdr:from>
    <xdr:ext cx="534377" cy="259045"/>
    <xdr:sp macro="" textlink="">
      <xdr:nvSpPr>
        <xdr:cNvPr id="480" name="土木費該当値テキスト"/>
        <xdr:cNvSpPr txBox="1"/>
      </xdr:nvSpPr>
      <xdr:spPr>
        <a:xfrm>
          <a:off x="10528300" y="160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144016</xdr:rowOff>
    </xdr:from>
    <xdr:to>
      <xdr:col>14</xdr:col>
      <xdr:colOff>79375</xdr:colOff>
      <xdr:row>95</xdr:row>
      <xdr:rowOff>74166</xdr:rowOff>
    </xdr:to>
    <xdr:sp macro="" textlink="">
      <xdr:nvSpPr>
        <xdr:cNvPr id="481" name="円/楕円 480"/>
        <xdr:cNvSpPr/>
      </xdr:nvSpPr>
      <xdr:spPr>
        <a:xfrm>
          <a:off x="9588500" y="162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90693</xdr:rowOff>
    </xdr:from>
    <xdr:ext cx="534377" cy="259045"/>
    <xdr:sp macro="" textlink="">
      <xdr:nvSpPr>
        <xdr:cNvPr id="482" name="テキスト ボックス 481"/>
        <xdr:cNvSpPr txBox="1"/>
      </xdr:nvSpPr>
      <xdr:spPr>
        <a:xfrm>
          <a:off x="9372111" y="1603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138209</xdr:rowOff>
    </xdr:from>
    <xdr:to>
      <xdr:col>12</xdr:col>
      <xdr:colOff>561975</xdr:colOff>
      <xdr:row>96</xdr:row>
      <xdr:rowOff>68359</xdr:rowOff>
    </xdr:to>
    <xdr:sp macro="" textlink="">
      <xdr:nvSpPr>
        <xdr:cNvPr id="483" name="円/楕円 482"/>
        <xdr:cNvSpPr/>
      </xdr:nvSpPr>
      <xdr:spPr>
        <a:xfrm>
          <a:off x="8699500" y="164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84886</xdr:rowOff>
    </xdr:from>
    <xdr:ext cx="534377" cy="259045"/>
    <xdr:sp macro="" textlink="">
      <xdr:nvSpPr>
        <xdr:cNvPr id="484" name="テキスト ボックス 483"/>
        <xdr:cNvSpPr txBox="1"/>
      </xdr:nvSpPr>
      <xdr:spPr>
        <a:xfrm>
          <a:off x="8483111" y="1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29646</xdr:rowOff>
    </xdr:from>
    <xdr:to>
      <xdr:col>11</xdr:col>
      <xdr:colOff>358775</xdr:colOff>
      <xdr:row>96</xdr:row>
      <xdr:rowOff>131246</xdr:rowOff>
    </xdr:to>
    <xdr:sp macro="" textlink="">
      <xdr:nvSpPr>
        <xdr:cNvPr id="485" name="円/楕円 484"/>
        <xdr:cNvSpPr/>
      </xdr:nvSpPr>
      <xdr:spPr>
        <a:xfrm>
          <a:off x="7810500" y="164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122373</xdr:rowOff>
    </xdr:from>
    <xdr:ext cx="534377" cy="259045"/>
    <xdr:sp macro="" textlink="">
      <xdr:nvSpPr>
        <xdr:cNvPr id="486" name="テキスト ボックス 485"/>
        <xdr:cNvSpPr txBox="1"/>
      </xdr:nvSpPr>
      <xdr:spPr>
        <a:xfrm>
          <a:off x="7594111" y="165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147718</xdr:rowOff>
    </xdr:from>
    <xdr:to>
      <xdr:col>10</xdr:col>
      <xdr:colOff>155575</xdr:colOff>
      <xdr:row>96</xdr:row>
      <xdr:rowOff>77868</xdr:rowOff>
    </xdr:to>
    <xdr:sp macro="" textlink="">
      <xdr:nvSpPr>
        <xdr:cNvPr id="487" name="円/楕円 486"/>
        <xdr:cNvSpPr/>
      </xdr:nvSpPr>
      <xdr:spPr>
        <a:xfrm>
          <a:off x="6921500" y="164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94395</xdr:rowOff>
    </xdr:from>
    <xdr:ext cx="534377" cy="259045"/>
    <xdr:sp macro="" textlink="">
      <xdr:nvSpPr>
        <xdr:cNvPr id="488" name="テキスト ボックス 487"/>
        <xdr:cNvSpPr txBox="1"/>
      </xdr:nvSpPr>
      <xdr:spPr>
        <a:xfrm>
          <a:off x="6705111" y="1621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97536</xdr:rowOff>
    </xdr:from>
    <xdr:to>
      <xdr:col>23</xdr:col>
      <xdr:colOff>517525</xdr:colOff>
      <xdr:row>36</xdr:row>
      <xdr:rowOff>15748</xdr:rowOff>
    </xdr:to>
    <xdr:cxnSp macro="">
      <xdr:nvCxnSpPr>
        <xdr:cNvPr id="518" name="直線コネクタ 517"/>
        <xdr:cNvCxnSpPr/>
      </xdr:nvCxnSpPr>
      <xdr:spPr>
        <a:xfrm>
          <a:off x="15481300" y="6098286"/>
          <a:ext cx="8382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97536</xdr:rowOff>
    </xdr:from>
    <xdr:to>
      <xdr:col>22</xdr:col>
      <xdr:colOff>365125</xdr:colOff>
      <xdr:row>35</xdr:row>
      <xdr:rowOff>156083</xdr:rowOff>
    </xdr:to>
    <xdr:cxnSp macro="">
      <xdr:nvCxnSpPr>
        <xdr:cNvPr id="521" name="直線コネクタ 520"/>
        <xdr:cNvCxnSpPr/>
      </xdr:nvCxnSpPr>
      <xdr:spPr>
        <a:xfrm flipV="1">
          <a:off x="14592300" y="6098286"/>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22" name="フローチャート : 判断 521"/>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168165</xdr:rowOff>
    </xdr:from>
    <xdr:ext cx="534377" cy="259045"/>
    <xdr:sp macro="" textlink="">
      <xdr:nvSpPr>
        <xdr:cNvPr id="523" name="テキスト ボックス 522"/>
        <xdr:cNvSpPr txBox="1"/>
      </xdr:nvSpPr>
      <xdr:spPr>
        <a:xfrm>
          <a:off x="15214111" y="6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156083</xdr:rowOff>
    </xdr:from>
    <xdr:to>
      <xdr:col>21</xdr:col>
      <xdr:colOff>161925</xdr:colOff>
      <xdr:row>37</xdr:row>
      <xdr:rowOff>89408</xdr:rowOff>
    </xdr:to>
    <xdr:cxnSp macro="">
      <xdr:nvCxnSpPr>
        <xdr:cNvPr id="524" name="直線コネクタ 523"/>
        <xdr:cNvCxnSpPr/>
      </xdr:nvCxnSpPr>
      <xdr:spPr>
        <a:xfrm flipV="1">
          <a:off x="13703300" y="6156833"/>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149606</xdr:rowOff>
    </xdr:from>
    <xdr:to>
      <xdr:col>19</xdr:col>
      <xdr:colOff>644525</xdr:colOff>
      <xdr:row>37</xdr:row>
      <xdr:rowOff>89408</xdr:rowOff>
    </xdr:to>
    <xdr:cxnSp macro="">
      <xdr:nvCxnSpPr>
        <xdr:cNvPr id="527" name="直線コネクタ 526"/>
        <xdr:cNvCxnSpPr/>
      </xdr:nvCxnSpPr>
      <xdr:spPr>
        <a:xfrm>
          <a:off x="12814300" y="6321806"/>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136398</xdr:rowOff>
    </xdr:from>
    <xdr:to>
      <xdr:col>23</xdr:col>
      <xdr:colOff>568325</xdr:colOff>
      <xdr:row>36</xdr:row>
      <xdr:rowOff>66548</xdr:rowOff>
    </xdr:to>
    <xdr:sp macro="" textlink="">
      <xdr:nvSpPr>
        <xdr:cNvPr id="537" name="円/楕円 536"/>
        <xdr:cNvSpPr/>
      </xdr:nvSpPr>
      <xdr:spPr>
        <a:xfrm>
          <a:off x="162687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159275</xdr:rowOff>
    </xdr:from>
    <xdr:ext cx="534377" cy="259045"/>
    <xdr:sp macro="" textlink="">
      <xdr:nvSpPr>
        <xdr:cNvPr id="538" name="消防費該当値テキスト"/>
        <xdr:cNvSpPr txBox="1"/>
      </xdr:nvSpPr>
      <xdr:spPr>
        <a:xfrm>
          <a:off x="16370300" y="59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46736</xdr:rowOff>
    </xdr:from>
    <xdr:to>
      <xdr:col>22</xdr:col>
      <xdr:colOff>415925</xdr:colOff>
      <xdr:row>35</xdr:row>
      <xdr:rowOff>148336</xdr:rowOff>
    </xdr:to>
    <xdr:sp macro="" textlink="">
      <xdr:nvSpPr>
        <xdr:cNvPr id="539" name="円/楕円 538"/>
        <xdr:cNvSpPr/>
      </xdr:nvSpPr>
      <xdr:spPr>
        <a:xfrm>
          <a:off x="15430500" y="60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164863</xdr:rowOff>
    </xdr:from>
    <xdr:ext cx="534377" cy="259045"/>
    <xdr:sp macro="" textlink="">
      <xdr:nvSpPr>
        <xdr:cNvPr id="540" name="テキスト ボックス 539"/>
        <xdr:cNvSpPr txBox="1"/>
      </xdr:nvSpPr>
      <xdr:spPr>
        <a:xfrm>
          <a:off x="15214111" y="582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105283</xdr:rowOff>
    </xdr:from>
    <xdr:to>
      <xdr:col>21</xdr:col>
      <xdr:colOff>212725</xdr:colOff>
      <xdr:row>36</xdr:row>
      <xdr:rowOff>35433</xdr:rowOff>
    </xdr:to>
    <xdr:sp macro="" textlink="">
      <xdr:nvSpPr>
        <xdr:cNvPr id="541" name="円/楕円 540"/>
        <xdr:cNvSpPr/>
      </xdr:nvSpPr>
      <xdr:spPr>
        <a:xfrm>
          <a:off x="145415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51960</xdr:rowOff>
    </xdr:from>
    <xdr:ext cx="534377" cy="259045"/>
    <xdr:sp macro="" textlink="">
      <xdr:nvSpPr>
        <xdr:cNvPr id="542" name="テキスト ボックス 541"/>
        <xdr:cNvSpPr txBox="1"/>
      </xdr:nvSpPr>
      <xdr:spPr>
        <a:xfrm>
          <a:off x="14325111" y="58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38608</xdr:rowOff>
    </xdr:from>
    <xdr:to>
      <xdr:col>20</xdr:col>
      <xdr:colOff>9525</xdr:colOff>
      <xdr:row>37</xdr:row>
      <xdr:rowOff>140208</xdr:rowOff>
    </xdr:to>
    <xdr:sp macro="" textlink="">
      <xdr:nvSpPr>
        <xdr:cNvPr id="543" name="円/楕円 542"/>
        <xdr:cNvSpPr/>
      </xdr:nvSpPr>
      <xdr:spPr>
        <a:xfrm>
          <a:off x="13652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131335</xdr:rowOff>
    </xdr:from>
    <xdr:ext cx="534377" cy="259045"/>
    <xdr:sp macro="" textlink="">
      <xdr:nvSpPr>
        <xdr:cNvPr id="544" name="テキスト ボックス 543"/>
        <xdr:cNvSpPr txBox="1"/>
      </xdr:nvSpPr>
      <xdr:spPr>
        <a:xfrm>
          <a:off x="13436111" y="647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98806</xdr:rowOff>
    </xdr:from>
    <xdr:to>
      <xdr:col>18</xdr:col>
      <xdr:colOff>492125</xdr:colOff>
      <xdr:row>37</xdr:row>
      <xdr:rowOff>28956</xdr:rowOff>
    </xdr:to>
    <xdr:sp macro="" textlink="">
      <xdr:nvSpPr>
        <xdr:cNvPr id="545" name="円/楕円 544"/>
        <xdr:cNvSpPr/>
      </xdr:nvSpPr>
      <xdr:spPr>
        <a:xfrm>
          <a:off x="12763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20083</xdr:rowOff>
    </xdr:from>
    <xdr:ext cx="534377" cy="259045"/>
    <xdr:sp macro="" textlink="">
      <xdr:nvSpPr>
        <xdr:cNvPr id="546" name="テキスト ボックス 545"/>
        <xdr:cNvSpPr txBox="1"/>
      </xdr:nvSpPr>
      <xdr:spPr>
        <a:xfrm>
          <a:off x="12547111" y="63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161989</xdr:rowOff>
    </xdr:from>
    <xdr:to>
      <xdr:col>23</xdr:col>
      <xdr:colOff>517525</xdr:colOff>
      <xdr:row>57</xdr:row>
      <xdr:rowOff>13322</xdr:rowOff>
    </xdr:to>
    <xdr:cxnSp macro="">
      <xdr:nvCxnSpPr>
        <xdr:cNvPr id="576" name="直線コネクタ 575"/>
        <xdr:cNvCxnSpPr/>
      </xdr:nvCxnSpPr>
      <xdr:spPr>
        <a:xfrm>
          <a:off x="15481300" y="9763189"/>
          <a:ext cx="8382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7"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161989</xdr:rowOff>
    </xdr:from>
    <xdr:to>
      <xdr:col>22</xdr:col>
      <xdr:colOff>365125</xdr:colOff>
      <xdr:row>58</xdr:row>
      <xdr:rowOff>750</xdr:rowOff>
    </xdr:to>
    <xdr:cxnSp macro="">
      <xdr:nvCxnSpPr>
        <xdr:cNvPr id="579" name="直線コネクタ 578"/>
        <xdr:cNvCxnSpPr/>
      </xdr:nvCxnSpPr>
      <xdr:spPr>
        <a:xfrm flipV="1">
          <a:off x="14592300" y="9763189"/>
          <a:ext cx="889000" cy="1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78518</xdr:rowOff>
    </xdr:from>
    <xdr:to>
      <xdr:col>22</xdr:col>
      <xdr:colOff>415925</xdr:colOff>
      <xdr:row>57</xdr:row>
      <xdr:rowOff>8668</xdr:rowOff>
    </xdr:to>
    <xdr:sp macro="" textlink="">
      <xdr:nvSpPr>
        <xdr:cNvPr id="580" name="フローチャート : 判断 579"/>
        <xdr:cNvSpPr/>
      </xdr:nvSpPr>
      <xdr:spPr>
        <a:xfrm>
          <a:off x="15430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25195</xdr:rowOff>
    </xdr:from>
    <xdr:ext cx="534377" cy="259045"/>
    <xdr:sp macro="" textlink="">
      <xdr:nvSpPr>
        <xdr:cNvPr id="581" name="テキスト ボックス 580"/>
        <xdr:cNvSpPr txBox="1"/>
      </xdr:nvSpPr>
      <xdr:spPr>
        <a:xfrm>
          <a:off x="15214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142634</xdr:rowOff>
    </xdr:from>
    <xdr:to>
      <xdr:col>21</xdr:col>
      <xdr:colOff>161925</xdr:colOff>
      <xdr:row>58</xdr:row>
      <xdr:rowOff>750</xdr:rowOff>
    </xdr:to>
    <xdr:cxnSp macro="">
      <xdr:nvCxnSpPr>
        <xdr:cNvPr id="582" name="直線コネクタ 581"/>
        <xdr:cNvCxnSpPr/>
      </xdr:nvCxnSpPr>
      <xdr:spPr>
        <a:xfrm>
          <a:off x="13703300" y="9915284"/>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109125</xdr:rowOff>
    </xdr:from>
    <xdr:to>
      <xdr:col>19</xdr:col>
      <xdr:colOff>644525</xdr:colOff>
      <xdr:row>57</xdr:row>
      <xdr:rowOff>142634</xdr:rowOff>
    </xdr:to>
    <xdr:cxnSp macro="">
      <xdr:nvCxnSpPr>
        <xdr:cNvPr id="585" name="直線コネクタ 584"/>
        <xdr:cNvCxnSpPr/>
      </xdr:nvCxnSpPr>
      <xdr:spPr>
        <a:xfrm>
          <a:off x="12814300" y="9881775"/>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133972</xdr:rowOff>
    </xdr:from>
    <xdr:to>
      <xdr:col>23</xdr:col>
      <xdr:colOff>568325</xdr:colOff>
      <xdr:row>57</xdr:row>
      <xdr:rowOff>64122</xdr:rowOff>
    </xdr:to>
    <xdr:sp macro="" textlink="">
      <xdr:nvSpPr>
        <xdr:cNvPr id="595" name="円/楕円 594"/>
        <xdr:cNvSpPr/>
      </xdr:nvSpPr>
      <xdr:spPr>
        <a:xfrm>
          <a:off x="16268700" y="97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156849</xdr:rowOff>
    </xdr:from>
    <xdr:ext cx="534377" cy="259045"/>
    <xdr:sp macro="" textlink="">
      <xdr:nvSpPr>
        <xdr:cNvPr id="596" name="教育費該当値テキスト"/>
        <xdr:cNvSpPr txBox="1"/>
      </xdr:nvSpPr>
      <xdr:spPr>
        <a:xfrm>
          <a:off x="16370300" y="95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111189</xdr:rowOff>
    </xdr:from>
    <xdr:to>
      <xdr:col>22</xdr:col>
      <xdr:colOff>415925</xdr:colOff>
      <xdr:row>57</xdr:row>
      <xdr:rowOff>41339</xdr:rowOff>
    </xdr:to>
    <xdr:sp macro="" textlink="">
      <xdr:nvSpPr>
        <xdr:cNvPr id="597" name="円/楕円 596"/>
        <xdr:cNvSpPr/>
      </xdr:nvSpPr>
      <xdr:spPr>
        <a:xfrm>
          <a:off x="15430500" y="9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32466</xdr:rowOff>
    </xdr:from>
    <xdr:ext cx="534377" cy="259045"/>
    <xdr:sp macro="" textlink="">
      <xdr:nvSpPr>
        <xdr:cNvPr id="598" name="テキスト ボックス 597"/>
        <xdr:cNvSpPr txBox="1"/>
      </xdr:nvSpPr>
      <xdr:spPr>
        <a:xfrm>
          <a:off x="15214111" y="9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121400</xdr:rowOff>
    </xdr:from>
    <xdr:to>
      <xdr:col>21</xdr:col>
      <xdr:colOff>212725</xdr:colOff>
      <xdr:row>58</xdr:row>
      <xdr:rowOff>51550</xdr:rowOff>
    </xdr:to>
    <xdr:sp macro="" textlink="">
      <xdr:nvSpPr>
        <xdr:cNvPr id="599" name="円/楕円 598"/>
        <xdr:cNvSpPr/>
      </xdr:nvSpPr>
      <xdr:spPr>
        <a:xfrm>
          <a:off x="14541500" y="98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42677</xdr:rowOff>
    </xdr:from>
    <xdr:ext cx="534377" cy="259045"/>
    <xdr:sp macro="" textlink="">
      <xdr:nvSpPr>
        <xdr:cNvPr id="600" name="テキスト ボックス 599"/>
        <xdr:cNvSpPr txBox="1"/>
      </xdr:nvSpPr>
      <xdr:spPr>
        <a:xfrm>
          <a:off x="14325111" y="99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91834</xdr:rowOff>
    </xdr:from>
    <xdr:to>
      <xdr:col>20</xdr:col>
      <xdr:colOff>9525</xdr:colOff>
      <xdr:row>58</xdr:row>
      <xdr:rowOff>21984</xdr:rowOff>
    </xdr:to>
    <xdr:sp macro="" textlink="">
      <xdr:nvSpPr>
        <xdr:cNvPr id="601" name="円/楕円 600"/>
        <xdr:cNvSpPr/>
      </xdr:nvSpPr>
      <xdr:spPr>
        <a:xfrm>
          <a:off x="13652500" y="98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13111</xdr:rowOff>
    </xdr:from>
    <xdr:ext cx="534377" cy="259045"/>
    <xdr:sp macro="" textlink="">
      <xdr:nvSpPr>
        <xdr:cNvPr id="602" name="テキスト ボックス 601"/>
        <xdr:cNvSpPr txBox="1"/>
      </xdr:nvSpPr>
      <xdr:spPr>
        <a:xfrm>
          <a:off x="13436111" y="995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58325</xdr:rowOff>
    </xdr:from>
    <xdr:to>
      <xdr:col>18</xdr:col>
      <xdr:colOff>492125</xdr:colOff>
      <xdr:row>57</xdr:row>
      <xdr:rowOff>159925</xdr:rowOff>
    </xdr:to>
    <xdr:sp macro="" textlink="">
      <xdr:nvSpPr>
        <xdr:cNvPr id="603" name="円/楕円 602"/>
        <xdr:cNvSpPr/>
      </xdr:nvSpPr>
      <xdr:spPr>
        <a:xfrm>
          <a:off x="12763500" y="98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151052</xdr:rowOff>
    </xdr:from>
    <xdr:ext cx="534377" cy="259045"/>
    <xdr:sp macro="" textlink="">
      <xdr:nvSpPr>
        <xdr:cNvPr id="604" name="テキスト ボックス 603"/>
        <xdr:cNvSpPr txBox="1"/>
      </xdr:nvSpPr>
      <xdr:spPr>
        <a:xfrm>
          <a:off x="12547111" y="992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98095</xdr:rowOff>
    </xdr:from>
    <xdr:to>
      <xdr:col>23</xdr:col>
      <xdr:colOff>517525</xdr:colOff>
      <xdr:row>79</xdr:row>
      <xdr:rowOff>98487</xdr:rowOff>
    </xdr:to>
    <xdr:cxnSp macro="">
      <xdr:nvCxnSpPr>
        <xdr:cNvPr id="635" name="直線コネクタ 634"/>
        <xdr:cNvCxnSpPr/>
      </xdr:nvCxnSpPr>
      <xdr:spPr>
        <a:xfrm flipV="1">
          <a:off x="15481300" y="13642645"/>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98225</xdr:rowOff>
    </xdr:from>
    <xdr:to>
      <xdr:col>22</xdr:col>
      <xdr:colOff>365125</xdr:colOff>
      <xdr:row>79</xdr:row>
      <xdr:rowOff>98487</xdr:rowOff>
    </xdr:to>
    <xdr:cxnSp macro="">
      <xdr:nvCxnSpPr>
        <xdr:cNvPr id="638" name="直線コネクタ 637"/>
        <xdr:cNvCxnSpPr/>
      </xdr:nvCxnSpPr>
      <xdr:spPr>
        <a:xfrm>
          <a:off x="14592300" y="13642775"/>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38444</xdr:rowOff>
    </xdr:from>
    <xdr:to>
      <xdr:col>22</xdr:col>
      <xdr:colOff>415925</xdr:colOff>
      <xdr:row>79</xdr:row>
      <xdr:rowOff>140044</xdr:rowOff>
    </xdr:to>
    <xdr:sp macro="" textlink="">
      <xdr:nvSpPr>
        <xdr:cNvPr id="639" name="フローチャート : 判断 638"/>
        <xdr:cNvSpPr/>
      </xdr:nvSpPr>
      <xdr:spPr>
        <a:xfrm>
          <a:off x="15430500" y="13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156571</xdr:rowOff>
    </xdr:from>
    <xdr:ext cx="378565" cy="259045"/>
    <xdr:sp macro="" textlink="">
      <xdr:nvSpPr>
        <xdr:cNvPr id="640" name="テキスト ボックス 639"/>
        <xdr:cNvSpPr txBox="1"/>
      </xdr:nvSpPr>
      <xdr:spPr>
        <a:xfrm>
          <a:off x="15292017" y="133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96331</xdr:rowOff>
    </xdr:from>
    <xdr:to>
      <xdr:col>21</xdr:col>
      <xdr:colOff>161925</xdr:colOff>
      <xdr:row>79</xdr:row>
      <xdr:rowOff>98225</xdr:rowOff>
    </xdr:to>
    <xdr:cxnSp macro="">
      <xdr:nvCxnSpPr>
        <xdr:cNvPr id="641" name="直線コネクタ 640"/>
        <xdr:cNvCxnSpPr/>
      </xdr:nvCxnSpPr>
      <xdr:spPr>
        <a:xfrm>
          <a:off x="13703300" y="13640881"/>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96331</xdr:rowOff>
    </xdr:from>
    <xdr:to>
      <xdr:col>19</xdr:col>
      <xdr:colOff>644525</xdr:colOff>
      <xdr:row>79</xdr:row>
      <xdr:rowOff>97475</xdr:rowOff>
    </xdr:to>
    <xdr:cxnSp macro="">
      <xdr:nvCxnSpPr>
        <xdr:cNvPr id="644" name="直線コネクタ 643"/>
        <xdr:cNvCxnSpPr/>
      </xdr:nvCxnSpPr>
      <xdr:spPr>
        <a:xfrm flipV="1">
          <a:off x="12814300" y="1364088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47295</xdr:rowOff>
    </xdr:from>
    <xdr:to>
      <xdr:col>23</xdr:col>
      <xdr:colOff>568325</xdr:colOff>
      <xdr:row>79</xdr:row>
      <xdr:rowOff>148895</xdr:rowOff>
    </xdr:to>
    <xdr:sp macro="" textlink="">
      <xdr:nvSpPr>
        <xdr:cNvPr id="654" name="円/楕円 653"/>
        <xdr:cNvSpPr/>
      </xdr:nvSpPr>
      <xdr:spPr>
        <a:xfrm>
          <a:off x="162687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133672</xdr:rowOff>
    </xdr:from>
    <xdr:ext cx="313932" cy="259045"/>
    <xdr:sp macro="" textlink="">
      <xdr:nvSpPr>
        <xdr:cNvPr id="655" name="災害復旧費該当値テキスト"/>
        <xdr:cNvSpPr txBox="1"/>
      </xdr:nvSpPr>
      <xdr:spPr>
        <a:xfrm>
          <a:off x="16370300" y="13506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47687</xdr:rowOff>
    </xdr:from>
    <xdr:to>
      <xdr:col>22</xdr:col>
      <xdr:colOff>415925</xdr:colOff>
      <xdr:row>79</xdr:row>
      <xdr:rowOff>149287</xdr:rowOff>
    </xdr:to>
    <xdr:sp macro="" textlink="">
      <xdr:nvSpPr>
        <xdr:cNvPr id="656" name="円/楕円 655"/>
        <xdr:cNvSpPr/>
      </xdr:nvSpPr>
      <xdr:spPr>
        <a:xfrm>
          <a:off x="15430500" y="135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140414</xdr:rowOff>
    </xdr:from>
    <xdr:ext cx="313932" cy="259045"/>
    <xdr:sp macro="" textlink="">
      <xdr:nvSpPr>
        <xdr:cNvPr id="657" name="テキスト ボックス 656"/>
        <xdr:cNvSpPr txBox="1"/>
      </xdr:nvSpPr>
      <xdr:spPr>
        <a:xfrm>
          <a:off x="15324333" y="13684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47425</xdr:rowOff>
    </xdr:from>
    <xdr:to>
      <xdr:col>21</xdr:col>
      <xdr:colOff>212725</xdr:colOff>
      <xdr:row>79</xdr:row>
      <xdr:rowOff>149025</xdr:rowOff>
    </xdr:to>
    <xdr:sp macro="" textlink="">
      <xdr:nvSpPr>
        <xdr:cNvPr id="658" name="円/楕円 657"/>
        <xdr:cNvSpPr/>
      </xdr:nvSpPr>
      <xdr:spPr>
        <a:xfrm>
          <a:off x="145415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140152</xdr:rowOff>
    </xdr:from>
    <xdr:ext cx="313932" cy="259045"/>
    <xdr:sp macro="" textlink="">
      <xdr:nvSpPr>
        <xdr:cNvPr id="659" name="テキスト ボックス 658"/>
        <xdr:cNvSpPr txBox="1"/>
      </xdr:nvSpPr>
      <xdr:spPr>
        <a:xfrm>
          <a:off x="14435333" y="1368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45531</xdr:rowOff>
    </xdr:from>
    <xdr:to>
      <xdr:col>20</xdr:col>
      <xdr:colOff>9525</xdr:colOff>
      <xdr:row>79</xdr:row>
      <xdr:rowOff>147131</xdr:rowOff>
    </xdr:to>
    <xdr:sp macro="" textlink="">
      <xdr:nvSpPr>
        <xdr:cNvPr id="660" name="円/楕円 659"/>
        <xdr:cNvSpPr/>
      </xdr:nvSpPr>
      <xdr:spPr>
        <a:xfrm>
          <a:off x="13652500" y="135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138258</xdr:rowOff>
    </xdr:from>
    <xdr:ext cx="313932" cy="259045"/>
    <xdr:sp macro="" textlink="">
      <xdr:nvSpPr>
        <xdr:cNvPr id="661" name="テキスト ボックス 660"/>
        <xdr:cNvSpPr txBox="1"/>
      </xdr:nvSpPr>
      <xdr:spPr>
        <a:xfrm>
          <a:off x="13546333" y="13682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46675</xdr:rowOff>
    </xdr:from>
    <xdr:to>
      <xdr:col>18</xdr:col>
      <xdr:colOff>492125</xdr:colOff>
      <xdr:row>79</xdr:row>
      <xdr:rowOff>148275</xdr:rowOff>
    </xdr:to>
    <xdr:sp macro="" textlink="">
      <xdr:nvSpPr>
        <xdr:cNvPr id="662" name="円/楕円 661"/>
        <xdr:cNvSpPr/>
      </xdr:nvSpPr>
      <xdr:spPr>
        <a:xfrm>
          <a:off x="12763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139402</xdr:rowOff>
    </xdr:from>
    <xdr:ext cx="313932" cy="259045"/>
    <xdr:sp macro="" textlink="">
      <xdr:nvSpPr>
        <xdr:cNvPr id="663" name="テキスト ボックス 662"/>
        <xdr:cNvSpPr txBox="1"/>
      </xdr:nvSpPr>
      <xdr:spPr>
        <a:xfrm>
          <a:off x="12657333" y="13683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64852</xdr:rowOff>
    </xdr:from>
    <xdr:to>
      <xdr:col>23</xdr:col>
      <xdr:colOff>517525</xdr:colOff>
      <xdr:row>97</xdr:row>
      <xdr:rowOff>72453</xdr:rowOff>
    </xdr:to>
    <xdr:cxnSp macro="">
      <xdr:nvCxnSpPr>
        <xdr:cNvPr id="692" name="直線コネクタ 691"/>
        <xdr:cNvCxnSpPr/>
      </xdr:nvCxnSpPr>
      <xdr:spPr>
        <a:xfrm>
          <a:off x="15481300" y="16695502"/>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20352</xdr:rowOff>
    </xdr:from>
    <xdr:to>
      <xdr:col>22</xdr:col>
      <xdr:colOff>365125</xdr:colOff>
      <xdr:row>97</xdr:row>
      <xdr:rowOff>64852</xdr:rowOff>
    </xdr:to>
    <xdr:cxnSp macro="">
      <xdr:nvCxnSpPr>
        <xdr:cNvPr id="695" name="直線コネクタ 694"/>
        <xdr:cNvCxnSpPr/>
      </xdr:nvCxnSpPr>
      <xdr:spPr>
        <a:xfrm>
          <a:off x="14592300" y="16651002"/>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6" name="フローチャート : 判断 695"/>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26928</xdr:rowOff>
    </xdr:from>
    <xdr:ext cx="534377" cy="259045"/>
    <xdr:sp macro="" textlink="">
      <xdr:nvSpPr>
        <xdr:cNvPr id="697" name="テキスト ボックス 696"/>
        <xdr:cNvSpPr txBox="1"/>
      </xdr:nvSpPr>
      <xdr:spPr>
        <a:xfrm>
          <a:off x="15214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164979</xdr:rowOff>
    </xdr:from>
    <xdr:to>
      <xdr:col>21</xdr:col>
      <xdr:colOff>161925</xdr:colOff>
      <xdr:row>97</xdr:row>
      <xdr:rowOff>20352</xdr:rowOff>
    </xdr:to>
    <xdr:cxnSp macro="">
      <xdr:nvCxnSpPr>
        <xdr:cNvPr id="698" name="直線コネクタ 697"/>
        <xdr:cNvCxnSpPr/>
      </xdr:nvCxnSpPr>
      <xdr:spPr>
        <a:xfrm>
          <a:off x="13703300" y="16624179"/>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162655</xdr:rowOff>
    </xdr:from>
    <xdr:to>
      <xdr:col>19</xdr:col>
      <xdr:colOff>644525</xdr:colOff>
      <xdr:row>96</xdr:row>
      <xdr:rowOff>164979</xdr:rowOff>
    </xdr:to>
    <xdr:cxnSp macro="">
      <xdr:nvCxnSpPr>
        <xdr:cNvPr id="701" name="直線コネクタ 700"/>
        <xdr:cNvCxnSpPr/>
      </xdr:nvCxnSpPr>
      <xdr:spPr>
        <a:xfrm>
          <a:off x="12814300" y="1662185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21653</xdr:rowOff>
    </xdr:from>
    <xdr:to>
      <xdr:col>23</xdr:col>
      <xdr:colOff>568325</xdr:colOff>
      <xdr:row>97</xdr:row>
      <xdr:rowOff>123253</xdr:rowOff>
    </xdr:to>
    <xdr:sp macro="" textlink="">
      <xdr:nvSpPr>
        <xdr:cNvPr id="711" name="円/楕円 710"/>
        <xdr:cNvSpPr/>
      </xdr:nvSpPr>
      <xdr:spPr>
        <a:xfrm>
          <a:off x="16268700" y="166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108030</xdr:rowOff>
    </xdr:from>
    <xdr:ext cx="534377" cy="259045"/>
    <xdr:sp macro="" textlink="">
      <xdr:nvSpPr>
        <xdr:cNvPr id="712" name="公債費該当値テキスト"/>
        <xdr:cNvSpPr txBox="1"/>
      </xdr:nvSpPr>
      <xdr:spPr>
        <a:xfrm>
          <a:off x="16370300" y="165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14052</xdr:rowOff>
    </xdr:from>
    <xdr:to>
      <xdr:col>22</xdr:col>
      <xdr:colOff>415925</xdr:colOff>
      <xdr:row>97</xdr:row>
      <xdr:rowOff>115652</xdr:rowOff>
    </xdr:to>
    <xdr:sp macro="" textlink="">
      <xdr:nvSpPr>
        <xdr:cNvPr id="713" name="円/楕円 712"/>
        <xdr:cNvSpPr/>
      </xdr:nvSpPr>
      <xdr:spPr>
        <a:xfrm>
          <a:off x="15430500" y="166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106779</xdr:rowOff>
    </xdr:from>
    <xdr:ext cx="534377" cy="259045"/>
    <xdr:sp macro="" textlink="">
      <xdr:nvSpPr>
        <xdr:cNvPr id="714" name="テキスト ボックス 713"/>
        <xdr:cNvSpPr txBox="1"/>
      </xdr:nvSpPr>
      <xdr:spPr>
        <a:xfrm>
          <a:off x="15214111" y="167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141002</xdr:rowOff>
    </xdr:from>
    <xdr:to>
      <xdr:col>21</xdr:col>
      <xdr:colOff>212725</xdr:colOff>
      <xdr:row>97</xdr:row>
      <xdr:rowOff>71152</xdr:rowOff>
    </xdr:to>
    <xdr:sp macro="" textlink="">
      <xdr:nvSpPr>
        <xdr:cNvPr id="715" name="円/楕円 714"/>
        <xdr:cNvSpPr/>
      </xdr:nvSpPr>
      <xdr:spPr>
        <a:xfrm>
          <a:off x="14541500" y="166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62279</xdr:rowOff>
    </xdr:from>
    <xdr:ext cx="534377" cy="259045"/>
    <xdr:sp macro="" textlink="">
      <xdr:nvSpPr>
        <xdr:cNvPr id="716" name="テキスト ボックス 715"/>
        <xdr:cNvSpPr txBox="1"/>
      </xdr:nvSpPr>
      <xdr:spPr>
        <a:xfrm>
          <a:off x="14325111" y="166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114179</xdr:rowOff>
    </xdr:from>
    <xdr:to>
      <xdr:col>20</xdr:col>
      <xdr:colOff>9525</xdr:colOff>
      <xdr:row>97</xdr:row>
      <xdr:rowOff>44329</xdr:rowOff>
    </xdr:to>
    <xdr:sp macro="" textlink="">
      <xdr:nvSpPr>
        <xdr:cNvPr id="717" name="円/楕円 716"/>
        <xdr:cNvSpPr/>
      </xdr:nvSpPr>
      <xdr:spPr>
        <a:xfrm>
          <a:off x="13652500" y="165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35456</xdr:rowOff>
    </xdr:from>
    <xdr:ext cx="534377" cy="259045"/>
    <xdr:sp macro="" textlink="">
      <xdr:nvSpPr>
        <xdr:cNvPr id="718" name="テキスト ボックス 717"/>
        <xdr:cNvSpPr txBox="1"/>
      </xdr:nvSpPr>
      <xdr:spPr>
        <a:xfrm>
          <a:off x="13436111" y="166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111855</xdr:rowOff>
    </xdr:from>
    <xdr:to>
      <xdr:col>18</xdr:col>
      <xdr:colOff>492125</xdr:colOff>
      <xdr:row>97</xdr:row>
      <xdr:rowOff>42005</xdr:rowOff>
    </xdr:to>
    <xdr:sp macro="" textlink="">
      <xdr:nvSpPr>
        <xdr:cNvPr id="719" name="円/楕円 718"/>
        <xdr:cNvSpPr/>
      </xdr:nvSpPr>
      <xdr:spPr>
        <a:xfrm>
          <a:off x="12763500" y="165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33132</xdr:rowOff>
    </xdr:from>
    <xdr:ext cx="534377" cy="259045"/>
    <xdr:sp macro="" textlink="">
      <xdr:nvSpPr>
        <xdr:cNvPr id="720" name="テキスト ボックス 719"/>
        <xdr:cNvSpPr txBox="1"/>
      </xdr:nvSpPr>
      <xdr:spPr>
        <a:xfrm>
          <a:off x="12547111" y="166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xdr:rowOff>
    </xdr:from>
    <xdr:to>
      <xdr:col>31</xdr:col>
      <xdr:colOff>85725</xdr:colOff>
      <xdr:row>38</xdr:row>
      <xdr:rowOff>113538</xdr:rowOff>
    </xdr:to>
    <xdr:sp macro="" textlink="">
      <xdr:nvSpPr>
        <xdr:cNvPr id="753" name="フローチャート : 判断 752"/>
        <xdr:cNvSpPr/>
      </xdr:nvSpPr>
      <xdr:spPr>
        <a:xfrm>
          <a:off x="21272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130065</xdr:rowOff>
    </xdr:from>
    <xdr:ext cx="378565" cy="259045"/>
    <xdr:sp macro="" textlink="">
      <xdr:nvSpPr>
        <xdr:cNvPr id="754" name="テキスト ボックス 753"/>
        <xdr:cNvSpPr txBox="1"/>
      </xdr:nvSpPr>
      <xdr:spPr>
        <a:xfrm>
          <a:off x="21134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歳出決算総額の主な構成項目の一つである民生費は、少子高齢化の進展を背景とした社会保障関連の支出の増に伴い、近年は増加傾向にある。対前年度比</a:t>
          </a:r>
          <a:r>
            <a:rPr kumimoji="1" lang="en-US" altLang="ja-JP" sz="1300">
              <a:latin typeface="ＭＳ Ｐゴシック"/>
            </a:rPr>
            <a:t>4.5</a:t>
          </a:r>
          <a:r>
            <a:rPr kumimoji="1" lang="ja-JP" altLang="en-US" sz="1300">
              <a:latin typeface="ＭＳ Ｐゴシック"/>
            </a:rPr>
            <a:t>％（</a:t>
          </a:r>
          <a:r>
            <a:rPr kumimoji="1" lang="en-US" altLang="ja-JP" sz="1300">
              <a:latin typeface="ＭＳ Ｐゴシック"/>
            </a:rPr>
            <a:t>7,055</a:t>
          </a:r>
          <a:r>
            <a:rPr kumimoji="1" lang="ja-JP" altLang="en-US" sz="1300">
              <a:latin typeface="ＭＳ Ｐゴシック"/>
            </a:rPr>
            <a:t>円）増の</a:t>
          </a:r>
          <a:r>
            <a:rPr kumimoji="1" lang="en-US" altLang="ja-JP" sz="1300">
              <a:latin typeface="ＭＳ Ｐゴシック"/>
            </a:rPr>
            <a:t>165,313</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総務費については、職員人件費の増、</a:t>
          </a:r>
          <a:r>
            <a:rPr kumimoji="1" lang="ja-JP" altLang="en-US" sz="1300">
              <a:latin typeface="+mj-ea"/>
              <a:ea typeface="+mj-ea"/>
            </a:rPr>
            <a:t>選挙の実施、マイナンバーカード交付事務の本格化に加え、本庁舎の免震改修工事設計の着手などに伴う本庁舎整備費の増などを要因として、対前年度比</a:t>
          </a:r>
          <a:r>
            <a:rPr kumimoji="1" lang="en-US" altLang="ja-JP" sz="1300">
              <a:latin typeface="+mj-ea"/>
              <a:ea typeface="+mj-ea"/>
            </a:rPr>
            <a:t>6.7</a:t>
          </a:r>
          <a:r>
            <a:rPr kumimoji="1" lang="ja-JP" altLang="en-US" sz="1300">
              <a:latin typeface="+mj-ea"/>
              <a:ea typeface="+mj-ea"/>
            </a:rPr>
            <a:t>％（</a:t>
          </a:r>
          <a:r>
            <a:rPr kumimoji="1" lang="en-US" altLang="ja-JP" sz="1300">
              <a:latin typeface="+mj-ea"/>
              <a:ea typeface="+mj-ea"/>
            </a:rPr>
            <a:t>2,337</a:t>
          </a:r>
          <a:r>
            <a:rPr kumimoji="1" lang="ja-JP" altLang="en-US" sz="1300">
              <a:latin typeface="+mj-ea"/>
              <a:ea typeface="+mj-ea"/>
            </a:rPr>
            <a:t>円）増の</a:t>
          </a:r>
          <a:r>
            <a:rPr kumimoji="1" lang="en-US" altLang="ja-JP" sz="1300">
              <a:latin typeface="+mj-ea"/>
              <a:ea typeface="+mj-ea"/>
            </a:rPr>
            <a:t>37,361</a:t>
          </a:r>
          <a:r>
            <a:rPr kumimoji="1" lang="ja-JP" altLang="en-US" sz="1300">
              <a:latin typeface="+mj-ea"/>
              <a:ea typeface="+mj-ea"/>
            </a:rPr>
            <a:t>円となった。</a:t>
          </a:r>
          <a:endParaRPr kumimoji="1" lang="en-US" altLang="ja-JP" sz="1300">
            <a:latin typeface="+mj-ea"/>
            <a:ea typeface="+mj-ea"/>
          </a:endParaRPr>
        </a:p>
        <a:p>
          <a:r>
            <a:rPr kumimoji="1" lang="ja-JP" altLang="en-US" sz="1300">
              <a:latin typeface="+mj-ea"/>
              <a:ea typeface="+mj-ea"/>
            </a:rPr>
            <a:t>教育費については、前年度</a:t>
          </a:r>
          <a:r>
            <a:rPr kumimoji="1" lang="en-US" altLang="ja-JP" sz="1300">
              <a:latin typeface="+mj-ea"/>
              <a:ea typeface="+mj-ea"/>
            </a:rPr>
            <a:t>30.5</a:t>
          </a:r>
          <a:r>
            <a:rPr kumimoji="1" lang="ja-JP" altLang="en-US" sz="1300">
              <a:latin typeface="+mj-ea"/>
              <a:ea typeface="+mj-ea"/>
            </a:rPr>
            <a:t>％大幅な増加であったが小学校増築事業や小中学校の屋内運動場天井等落下防止対策工事の完了など工事費の完了に伴う大幅な減少に伴い、対前年度比</a:t>
          </a:r>
          <a:r>
            <a:rPr kumimoji="1" lang="en-US" altLang="ja-JP" sz="1300">
              <a:latin typeface="+mj-ea"/>
              <a:ea typeface="+mj-ea"/>
            </a:rPr>
            <a:t>2.9</a:t>
          </a:r>
          <a:r>
            <a:rPr kumimoji="1" lang="ja-JP" altLang="en-US" sz="1300">
              <a:latin typeface="+mj-ea"/>
              <a:ea typeface="+mj-ea"/>
            </a:rPr>
            <a:t>％（▲</a:t>
          </a:r>
          <a:r>
            <a:rPr kumimoji="1" lang="en-US" altLang="ja-JP" sz="1300">
              <a:latin typeface="+mj-ea"/>
              <a:ea typeface="+mj-ea"/>
            </a:rPr>
            <a:t>1,196</a:t>
          </a:r>
          <a:r>
            <a:rPr kumimoji="1" lang="ja-JP" altLang="en-US" sz="1300">
              <a:latin typeface="+mj-ea"/>
              <a:ea typeface="+mj-ea"/>
            </a:rPr>
            <a:t>円）</a:t>
          </a:r>
          <a:r>
            <a:rPr kumimoji="1" lang="ja-JP" altLang="ja-JP" sz="1300">
              <a:solidFill>
                <a:schemeClr val="dk1"/>
              </a:solidFill>
              <a:effectLst/>
              <a:latin typeface="+mj-ea"/>
              <a:ea typeface="+mj-ea"/>
              <a:cs typeface="+mn-cs"/>
            </a:rPr>
            <a:t>減</a:t>
          </a:r>
          <a:r>
            <a:rPr kumimoji="1" lang="ja-JP" altLang="en-US" sz="1300">
              <a:solidFill>
                <a:schemeClr val="dk1"/>
              </a:solidFill>
              <a:effectLst/>
              <a:latin typeface="+mj-ea"/>
              <a:ea typeface="+mj-ea"/>
              <a:cs typeface="+mn-cs"/>
            </a:rPr>
            <a:t>の</a:t>
          </a:r>
          <a:r>
            <a:rPr kumimoji="1" lang="en-US" altLang="ja-JP" sz="1300">
              <a:solidFill>
                <a:schemeClr val="dk1"/>
              </a:solidFill>
              <a:effectLst/>
              <a:latin typeface="+mj-ea"/>
              <a:ea typeface="+mj-ea"/>
              <a:cs typeface="+mn-cs"/>
            </a:rPr>
            <a:t>39,634</a:t>
          </a:r>
          <a:r>
            <a:rPr kumimoji="1" lang="ja-JP" altLang="en-US" sz="1300">
              <a:solidFill>
                <a:schemeClr val="dk1"/>
              </a:solidFill>
              <a:effectLst/>
              <a:latin typeface="+mj-ea"/>
              <a:ea typeface="+mj-ea"/>
              <a:cs typeface="+mn-cs"/>
            </a:rPr>
            <a:t>円となった。</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農林水産業費については市民農園用地の購入や市内農業者の生産量向上のため施設整備等について支援したことなどにより、</a:t>
          </a:r>
          <a:r>
            <a:rPr kumimoji="1" lang="ja-JP" altLang="ja-JP" sz="1300">
              <a:solidFill>
                <a:schemeClr val="dk1"/>
              </a:solidFill>
              <a:effectLst/>
              <a:latin typeface="+mj-ea"/>
              <a:ea typeface="+mj-ea"/>
              <a:cs typeface="+mn-cs"/>
            </a:rPr>
            <a:t>、対前年度比</a:t>
          </a:r>
          <a:r>
            <a:rPr kumimoji="1" lang="en-US" altLang="ja-JP" sz="1300">
              <a:solidFill>
                <a:schemeClr val="dk1"/>
              </a:solidFill>
              <a:effectLst/>
              <a:latin typeface="+mj-ea"/>
              <a:ea typeface="+mj-ea"/>
              <a:cs typeface="+mn-cs"/>
            </a:rPr>
            <a:t>213.5</a:t>
          </a:r>
          <a:r>
            <a:rPr kumimoji="1" lang="ja-JP" altLang="ja-JP" sz="1300">
              <a:solidFill>
                <a:schemeClr val="dk1"/>
              </a:solidFill>
              <a:effectLst/>
              <a:latin typeface="+mj-ea"/>
              <a:ea typeface="+mj-ea"/>
              <a:cs typeface="+mn-cs"/>
            </a:rPr>
            <a:t>％増（</a:t>
          </a:r>
          <a:r>
            <a:rPr kumimoji="1" lang="en-US" altLang="ja-JP" sz="1300">
              <a:solidFill>
                <a:schemeClr val="dk1"/>
              </a:solidFill>
              <a:effectLst/>
              <a:latin typeface="+mj-ea"/>
              <a:ea typeface="+mj-ea"/>
              <a:cs typeface="+mn-cs"/>
            </a:rPr>
            <a:t>2,150</a:t>
          </a:r>
          <a:r>
            <a:rPr kumimoji="1" lang="ja-JP" altLang="ja-JP" sz="1300">
              <a:solidFill>
                <a:schemeClr val="dk1"/>
              </a:solidFill>
              <a:effectLst/>
              <a:latin typeface="+mj-ea"/>
              <a:ea typeface="+mj-ea"/>
              <a:cs typeface="+mn-cs"/>
            </a:rPr>
            <a:t>円）の</a:t>
          </a:r>
          <a:r>
            <a:rPr kumimoji="1" lang="en-US" altLang="ja-JP" sz="1300">
              <a:solidFill>
                <a:schemeClr val="dk1"/>
              </a:solidFill>
              <a:effectLst/>
              <a:latin typeface="+mj-ea"/>
              <a:ea typeface="+mj-ea"/>
              <a:cs typeface="+mn-cs"/>
            </a:rPr>
            <a:t>2,129</a:t>
          </a:r>
          <a:r>
            <a:rPr kumimoji="1" lang="ja-JP" altLang="ja-JP" sz="1300">
              <a:solidFill>
                <a:schemeClr val="dk1"/>
              </a:solidFill>
              <a:effectLst/>
              <a:latin typeface="+mj-ea"/>
              <a:ea typeface="+mj-ea"/>
              <a:cs typeface="+mn-cs"/>
            </a:rPr>
            <a:t>円であった</a:t>
          </a:r>
          <a:r>
            <a:rPr kumimoji="1" lang="ja-JP" altLang="en-US" sz="1300">
              <a:solidFill>
                <a:schemeClr val="dk1"/>
              </a:solidFill>
              <a:effectLst/>
              <a:latin typeface="+mj-ea"/>
              <a:ea typeface="+mj-ea"/>
              <a:cs typeface="+mn-cs"/>
            </a:rPr>
            <a:t>。</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衛生費及び土木費については、</a:t>
          </a:r>
          <a:r>
            <a:rPr kumimoji="1" lang="en-US" altLang="ja-JP" sz="1300">
              <a:solidFill>
                <a:schemeClr val="dk1"/>
              </a:solidFill>
              <a:effectLst/>
              <a:latin typeface="+mj-ea"/>
              <a:ea typeface="+mj-ea"/>
              <a:cs typeface="+mn-cs"/>
            </a:rPr>
            <a:t>25</a:t>
          </a:r>
          <a:r>
            <a:rPr kumimoji="1" lang="ja-JP" altLang="en-US" sz="1300">
              <a:solidFill>
                <a:schemeClr val="dk1"/>
              </a:solidFill>
              <a:effectLst/>
              <a:latin typeface="+mj-ea"/>
              <a:ea typeface="+mj-ea"/>
              <a:cs typeface="+mn-cs"/>
            </a:rPr>
            <a:t>年度より継続的に増加している。前者は市立病院事業会計負担金・補助金の増加などによるものである。後者は幹線一道の整備事業や土地区画整理事業、公園整備事業など都市基盤整備などによるものである。</a:t>
          </a:r>
          <a:endParaRPr kumimoji="1" lang="en-US" altLang="ja-JP" sz="1300">
            <a:solidFill>
              <a:schemeClr val="dk1"/>
            </a:solidFill>
            <a:effectLst/>
            <a:latin typeface="+mj-ea"/>
            <a:ea typeface="+mj-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財政調整基金残高、実質収支額及び実質単年度収支いずれも減少している。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年度においては、基金残高は対前年度比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％の減となった一方、算定上の分母となる標準財政規模は同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％の増であったため、財政調整基金残高の対標準財政規模比は</a:t>
          </a:r>
          <a:r>
            <a:rPr kumimoji="1" lang="en-US" altLang="ja-JP" sz="1400">
              <a:latin typeface="ＭＳ ゴシック" pitchFamily="49" charset="-128"/>
              <a:ea typeface="ＭＳ ゴシック" pitchFamily="49" charset="-128"/>
            </a:rPr>
            <a:t>0.43</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12.33</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年度の制度創設以来、一般会計や公営企業会計等を含めたすべての会計において、実質赤字額及び資金不足額が発生していないため、算出されていない。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400">
              <a:solidFill>
                <a:schemeClr val="dk1"/>
              </a:solidFill>
              <a:effectLst/>
              <a:latin typeface="ＭＳ ゴシック" pitchFamily="49" charset="-128"/>
              <a:ea typeface="ＭＳ ゴシック" pitchFamily="49" charset="-128"/>
              <a:cs typeface="+mn-cs"/>
            </a:rPr>
            <a:t>算定数値が黒字（▲）のため、</a:t>
          </a:r>
          <a:r>
            <a:rPr kumimoji="1" lang="ja-JP" altLang="ja-JP" sz="1400">
              <a:solidFill>
                <a:schemeClr val="dk1"/>
              </a:solidFill>
              <a:effectLst/>
              <a:latin typeface="ＭＳ ゴシック" pitchFamily="49" charset="-128"/>
              <a:ea typeface="ＭＳ ゴシック" pitchFamily="49" charset="-128"/>
              <a:cs typeface="+mn-cs"/>
            </a:rPr>
            <a:t>連結実質赤字比率</a:t>
          </a:r>
          <a:r>
            <a:rPr lang="ja-JP" altLang="ja-JP" sz="1400">
              <a:solidFill>
                <a:schemeClr val="dk1"/>
              </a:solidFill>
              <a:effectLst/>
              <a:latin typeface="ＭＳ ゴシック" pitchFamily="49" charset="-128"/>
              <a:ea typeface="ＭＳ ゴシック" pitchFamily="49" charset="-128"/>
              <a:cs typeface="+mn-cs"/>
            </a:rPr>
            <a:t>表</a:t>
          </a:r>
          <a:r>
            <a:rPr lang="ja-JP" altLang="en-US" sz="1400">
              <a:solidFill>
                <a:schemeClr val="dk1"/>
              </a:solidFill>
              <a:effectLst/>
              <a:latin typeface="ＭＳ ゴシック" pitchFamily="49" charset="-128"/>
              <a:ea typeface="ＭＳ ゴシック" pitchFamily="49" charset="-128"/>
              <a:cs typeface="+mn-cs"/>
            </a:rPr>
            <a:t>は算出されていないが、</a:t>
          </a:r>
          <a:r>
            <a:rPr lang="ja-JP" altLang="ja-JP" sz="1400">
              <a:solidFill>
                <a:schemeClr val="dk1"/>
              </a:solidFill>
              <a:effectLst/>
              <a:latin typeface="ＭＳ ゴシック" pitchFamily="49" charset="-128"/>
              <a:ea typeface="ＭＳ ゴシック" pitchFamily="49" charset="-128"/>
              <a:cs typeface="+mn-cs"/>
            </a:rPr>
            <a:t>連結実質黒字額</a:t>
          </a:r>
          <a:r>
            <a:rPr lang="ja-JP" altLang="en-US" sz="1400">
              <a:solidFill>
                <a:schemeClr val="dk1"/>
              </a:solidFill>
              <a:effectLst/>
              <a:latin typeface="ＭＳ ゴシック" pitchFamily="49" charset="-128"/>
              <a:ea typeface="ＭＳ ゴシック" pitchFamily="49" charset="-128"/>
              <a:cs typeface="+mn-cs"/>
            </a:rPr>
            <a:t>としては、</a:t>
          </a:r>
          <a:r>
            <a:rPr lang="ja-JP" altLang="ja-JP" sz="1400">
              <a:solidFill>
                <a:schemeClr val="dk1"/>
              </a:solidFill>
              <a:effectLst/>
              <a:latin typeface="ＭＳ ゴシック" pitchFamily="49" charset="-128"/>
              <a:ea typeface="ＭＳ ゴシック" pitchFamily="49" charset="-128"/>
              <a:cs typeface="+mn-cs"/>
            </a:rPr>
            <a:t>前年度比</a:t>
          </a:r>
          <a:r>
            <a:rPr lang="en-US" altLang="ja-JP" sz="1400">
              <a:solidFill>
                <a:schemeClr val="dk1"/>
              </a:solidFill>
              <a:effectLst/>
              <a:latin typeface="ＭＳ ゴシック" pitchFamily="49" charset="-128"/>
              <a:ea typeface="ＭＳ ゴシック" pitchFamily="49" charset="-128"/>
              <a:cs typeface="+mn-cs"/>
            </a:rPr>
            <a:t>1.40</a:t>
          </a:r>
          <a:r>
            <a:rPr lang="ja-JP" altLang="ja-JP" sz="1400">
              <a:solidFill>
                <a:schemeClr val="dk1"/>
              </a:solidFill>
              <a:effectLst/>
              <a:latin typeface="ＭＳ ゴシック" pitchFamily="49" charset="-128"/>
              <a:ea typeface="ＭＳ ゴシック" pitchFamily="49" charset="-128"/>
              <a:cs typeface="+mn-cs"/>
            </a:rPr>
            <a:t>％悪化している。</a:t>
          </a:r>
          <a:endParaRPr lang="en-US" altLang="ja-JP" sz="14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itchFamily="49" charset="-128"/>
              <a:ea typeface="ＭＳ ゴシック" pitchFamily="49" charset="-128"/>
              <a:cs typeface="+mn-cs"/>
            </a:rPr>
            <a:t>　これは標準財政規模は増加し、また一般会計の実質収支額が前年度比</a:t>
          </a:r>
          <a:r>
            <a:rPr lang="en-US" altLang="ja-JP" sz="1400">
              <a:solidFill>
                <a:schemeClr val="dk1"/>
              </a:solidFill>
              <a:effectLst/>
              <a:latin typeface="ＭＳ ゴシック" pitchFamily="49" charset="-128"/>
              <a:ea typeface="ＭＳ ゴシック" pitchFamily="49" charset="-128"/>
              <a:cs typeface="+mn-cs"/>
            </a:rPr>
            <a:t>24.4</a:t>
          </a:r>
          <a:r>
            <a:rPr lang="ja-JP" altLang="en-US" sz="1400">
              <a:solidFill>
                <a:schemeClr val="dk1"/>
              </a:solidFill>
              <a:effectLst/>
              <a:latin typeface="ＭＳ ゴシック" pitchFamily="49" charset="-128"/>
              <a:ea typeface="ＭＳ ゴシック" pitchFamily="49" charset="-128"/>
              <a:cs typeface="+mn-cs"/>
            </a:rPr>
            <a:t>％減、国民健康保険特別会計の実質収支額前年度比</a:t>
          </a:r>
          <a:r>
            <a:rPr lang="en-US" altLang="ja-JP" sz="1400">
              <a:solidFill>
                <a:schemeClr val="dk1"/>
              </a:solidFill>
              <a:effectLst/>
              <a:latin typeface="ＭＳ ゴシック" pitchFamily="49" charset="-128"/>
              <a:ea typeface="ＭＳ ゴシック" pitchFamily="49" charset="-128"/>
              <a:cs typeface="+mn-cs"/>
            </a:rPr>
            <a:t>10.3</a:t>
          </a:r>
          <a:r>
            <a:rPr lang="ja-JP" altLang="en-US" sz="1400">
              <a:solidFill>
                <a:schemeClr val="dk1"/>
              </a:solidFill>
              <a:effectLst/>
              <a:latin typeface="ＭＳ ゴシック" pitchFamily="49" charset="-128"/>
              <a:ea typeface="ＭＳ ゴシック" pitchFamily="49" charset="-128"/>
              <a:cs typeface="+mn-cs"/>
            </a:rPr>
            <a:t>％減少していることなどによるものである。</a:t>
          </a:r>
          <a:endParaRPr lang="en-US" altLang="ja-JP" sz="14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itchFamily="49" charset="-128"/>
              <a:ea typeface="ＭＳ ゴシック" pitchFamily="49" charset="-128"/>
              <a:cs typeface="+mn-cs"/>
            </a:rPr>
            <a:t>　市立病院事業会計においては、</a:t>
          </a:r>
          <a:r>
            <a:rPr lang="en-US" altLang="ja-JP" sz="1400">
              <a:solidFill>
                <a:schemeClr val="dk1"/>
              </a:solidFill>
              <a:effectLst/>
              <a:latin typeface="ＭＳ ゴシック" pitchFamily="49" charset="-128"/>
              <a:ea typeface="ＭＳ ゴシック" pitchFamily="49" charset="-128"/>
              <a:cs typeface="+mn-cs"/>
            </a:rPr>
            <a:t>27</a:t>
          </a:r>
          <a:r>
            <a:rPr lang="ja-JP" altLang="en-US" sz="1400">
              <a:solidFill>
                <a:schemeClr val="dk1"/>
              </a:solidFill>
              <a:effectLst/>
              <a:latin typeface="ＭＳ ゴシック" pitchFamily="49" charset="-128"/>
              <a:ea typeface="ＭＳ ゴシック" pitchFamily="49" charset="-128"/>
              <a:cs typeface="+mn-cs"/>
            </a:rPr>
            <a:t>年度実質収支額が前年度比</a:t>
          </a:r>
          <a:r>
            <a:rPr lang="en-US" altLang="ja-JP" sz="1400">
              <a:solidFill>
                <a:schemeClr val="dk1"/>
              </a:solidFill>
              <a:effectLst/>
              <a:latin typeface="ＭＳ ゴシック" pitchFamily="49" charset="-128"/>
              <a:ea typeface="ＭＳ ゴシック" pitchFamily="49" charset="-128"/>
              <a:cs typeface="+mn-cs"/>
            </a:rPr>
            <a:t>21.5</a:t>
          </a:r>
          <a:r>
            <a:rPr lang="ja-JP" altLang="en-US" sz="1400">
              <a:solidFill>
                <a:schemeClr val="dk1"/>
              </a:solidFill>
              <a:effectLst/>
              <a:latin typeface="ＭＳ ゴシック" pitchFamily="49" charset="-128"/>
              <a:ea typeface="ＭＳ ゴシック" pitchFamily="49" charset="-128"/>
              <a:cs typeface="+mn-cs"/>
            </a:rPr>
            <a:t>％増となっていたが、</a:t>
          </a:r>
          <a:r>
            <a:rPr lang="en-US" altLang="ja-JP" sz="1400">
              <a:solidFill>
                <a:schemeClr val="dk1"/>
              </a:solidFill>
              <a:effectLst/>
              <a:latin typeface="ＭＳ ゴシック" pitchFamily="49" charset="-128"/>
              <a:ea typeface="ＭＳ ゴシック" pitchFamily="49" charset="-128"/>
              <a:cs typeface="+mn-cs"/>
            </a:rPr>
            <a:t>28</a:t>
          </a:r>
          <a:r>
            <a:rPr lang="ja-JP" altLang="en-US" sz="1400">
              <a:solidFill>
                <a:schemeClr val="dk1"/>
              </a:solidFill>
              <a:effectLst/>
              <a:latin typeface="ＭＳ ゴシック" pitchFamily="49" charset="-128"/>
              <a:ea typeface="ＭＳ ゴシック" pitchFamily="49" charset="-128"/>
              <a:cs typeface="+mn-cs"/>
            </a:rPr>
            <a:t>年度は前年度比</a:t>
          </a:r>
          <a:r>
            <a:rPr lang="en-US" altLang="ja-JP" sz="1400">
              <a:solidFill>
                <a:schemeClr val="dk1"/>
              </a:solidFill>
              <a:effectLst/>
              <a:latin typeface="ＭＳ ゴシック" pitchFamily="49" charset="-128"/>
              <a:ea typeface="ＭＳ ゴシック" pitchFamily="49" charset="-128"/>
              <a:cs typeface="+mn-cs"/>
            </a:rPr>
            <a:t>1.4</a:t>
          </a:r>
          <a:r>
            <a:rPr lang="ja-JP" altLang="en-US" sz="1400">
              <a:solidFill>
                <a:schemeClr val="dk1"/>
              </a:solidFill>
              <a:effectLst/>
              <a:latin typeface="ＭＳ ゴシック" pitchFamily="49" charset="-128"/>
              <a:ea typeface="ＭＳ ゴシック" pitchFamily="49" charset="-128"/>
              <a:cs typeface="+mn-cs"/>
            </a:rPr>
            <a:t>％減となっている。退職者の増などに伴いに伴い、総費用が前年度比</a:t>
          </a:r>
          <a:r>
            <a:rPr lang="en-US" altLang="ja-JP" sz="1400">
              <a:solidFill>
                <a:schemeClr val="dk1"/>
              </a:solidFill>
              <a:effectLst/>
              <a:latin typeface="ＭＳ ゴシック" pitchFamily="49" charset="-128"/>
              <a:ea typeface="ＭＳ ゴシック" pitchFamily="49" charset="-128"/>
              <a:cs typeface="+mn-cs"/>
            </a:rPr>
            <a:t>3.1</a:t>
          </a:r>
          <a:r>
            <a:rPr lang="ja-JP" altLang="en-US" sz="1400">
              <a:solidFill>
                <a:schemeClr val="dk1"/>
              </a:solidFill>
              <a:effectLst/>
              <a:latin typeface="ＭＳ ゴシック" pitchFamily="49" charset="-128"/>
              <a:ea typeface="ＭＳ ゴシック" pitchFamily="49" charset="-128"/>
              <a:cs typeface="+mn-cs"/>
            </a:rPr>
            <a:t>％増となったことなどによる。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2128_&#26085;&#37326;&#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8.1999999999999993</v>
          </cell>
        </row>
        <row r="53">
          <cell r="N53">
            <v>60</v>
          </cell>
        </row>
        <row r="55">
          <cell r="G55" t="str">
            <v>類似団体内平均値</v>
          </cell>
          <cell r="N55">
            <v>21.2</v>
          </cell>
        </row>
        <row r="57">
          <cell r="N57">
            <v>50.4</v>
          </cell>
        </row>
        <row r="72">
          <cell r="K72" t="str">
            <v>H24</v>
          </cell>
          <cell r="L72" t="str">
            <v>H25</v>
          </cell>
          <cell r="M72" t="str">
            <v>H26</v>
          </cell>
          <cell r="N72" t="str">
            <v>H27</v>
          </cell>
          <cell r="O72" t="str">
            <v>H28</v>
          </cell>
        </row>
        <row r="73">
          <cell r="G73" t="str">
            <v>当該団体値</v>
          </cell>
          <cell r="K73">
            <v>35.200000000000003</v>
          </cell>
          <cell r="L73">
            <v>23.7</v>
          </cell>
          <cell r="M73">
            <v>11.8</v>
          </cell>
          <cell r="N73">
            <v>8.1999999999999993</v>
          </cell>
          <cell r="O73">
            <v>17.3</v>
          </cell>
        </row>
        <row r="75">
          <cell r="K75">
            <v>1.1000000000000001</v>
          </cell>
          <cell r="L75">
            <v>0.7</v>
          </cell>
          <cell r="M75">
            <v>0</v>
          </cell>
          <cell r="N75">
            <v>-0.5</v>
          </cell>
          <cell r="O75">
            <v>-1.1000000000000001</v>
          </cell>
        </row>
        <row r="77">
          <cell r="G77" t="str">
            <v>類似団体内平均値</v>
          </cell>
          <cell r="K77">
            <v>42</v>
          </cell>
          <cell r="L77">
            <v>32.6</v>
          </cell>
          <cell r="M77">
            <v>30.5</v>
          </cell>
          <cell r="N77">
            <v>21.2</v>
          </cell>
          <cell r="O77">
            <v>16.600000000000001</v>
          </cell>
        </row>
        <row r="79">
          <cell r="K79">
            <v>6.8</v>
          </cell>
          <cell r="L79">
            <v>5.9</v>
          </cell>
          <cell r="M79">
            <v>5.2</v>
          </cell>
          <cell r="N79">
            <v>4.0999999999999996</v>
          </cell>
          <cell r="O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0" zoomScaleNormal="5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68796815</v>
      </c>
      <c r="BO4" s="351"/>
      <c r="BP4" s="351"/>
      <c r="BQ4" s="351"/>
      <c r="BR4" s="351"/>
      <c r="BS4" s="351"/>
      <c r="BT4" s="351"/>
      <c r="BU4" s="352"/>
      <c r="BV4" s="350">
        <v>67529269</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6.7</v>
      </c>
      <c r="CU4" s="357"/>
      <c r="CV4" s="357"/>
      <c r="CW4" s="357"/>
      <c r="CX4" s="357"/>
      <c r="CY4" s="357"/>
      <c r="CZ4" s="357"/>
      <c r="DA4" s="358"/>
      <c r="DB4" s="356">
        <v>8.6</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66281575</v>
      </c>
      <c r="BO5" s="388"/>
      <c r="BP5" s="388"/>
      <c r="BQ5" s="388"/>
      <c r="BR5" s="388"/>
      <c r="BS5" s="388"/>
      <c r="BT5" s="388"/>
      <c r="BU5" s="389"/>
      <c r="BV5" s="387">
        <v>64393664</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93.9</v>
      </c>
      <c r="CU5" s="385"/>
      <c r="CV5" s="385"/>
      <c r="CW5" s="385"/>
      <c r="CX5" s="385"/>
      <c r="CY5" s="385"/>
      <c r="CZ5" s="385"/>
      <c r="DA5" s="386"/>
      <c r="DB5" s="384">
        <v>91.8</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2515240</v>
      </c>
      <c r="BO6" s="388"/>
      <c r="BP6" s="388"/>
      <c r="BQ6" s="388"/>
      <c r="BR6" s="388"/>
      <c r="BS6" s="388"/>
      <c r="BT6" s="388"/>
      <c r="BU6" s="389"/>
      <c r="BV6" s="387">
        <v>3135605</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95.6</v>
      </c>
      <c r="CU6" s="425"/>
      <c r="CV6" s="425"/>
      <c r="CW6" s="425"/>
      <c r="CX6" s="425"/>
      <c r="CY6" s="425"/>
      <c r="CZ6" s="425"/>
      <c r="DA6" s="426"/>
      <c r="DB6" s="424">
        <v>91.8</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210370</v>
      </c>
      <c r="BO7" s="388"/>
      <c r="BP7" s="388"/>
      <c r="BQ7" s="388"/>
      <c r="BR7" s="388"/>
      <c r="BS7" s="388"/>
      <c r="BT7" s="388"/>
      <c r="BU7" s="389"/>
      <c r="BV7" s="387">
        <v>229899</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34485847</v>
      </c>
      <c r="CU7" s="388"/>
      <c r="CV7" s="388"/>
      <c r="CW7" s="388"/>
      <c r="CX7" s="388"/>
      <c r="CY7" s="388"/>
      <c r="CZ7" s="388"/>
      <c r="DA7" s="389"/>
      <c r="DB7" s="387">
        <v>33661441</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2304870</v>
      </c>
      <c r="BO8" s="388"/>
      <c r="BP8" s="388"/>
      <c r="BQ8" s="388"/>
      <c r="BR8" s="388"/>
      <c r="BS8" s="388"/>
      <c r="BT8" s="388"/>
      <c r="BU8" s="389"/>
      <c r="BV8" s="387">
        <v>2905706</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0.97</v>
      </c>
      <c r="CU8" s="428"/>
      <c r="CV8" s="428"/>
      <c r="CW8" s="428"/>
      <c r="CX8" s="428"/>
      <c r="CY8" s="428"/>
      <c r="CZ8" s="428"/>
      <c r="DA8" s="429"/>
      <c r="DB8" s="427">
        <v>0.96</v>
      </c>
      <c r="DC8" s="428"/>
      <c r="DD8" s="428"/>
      <c r="DE8" s="428"/>
      <c r="DF8" s="428"/>
      <c r="DG8" s="428"/>
      <c r="DH8" s="428"/>
      <c r="DI8" s="429"/>
      <c r="DJ8" s="139"/>
      <c r="DK8" s="139"/>
      <c r="DL8" s="139"/>
      <c r="DM8" s="139"/>
      <c r="DN8" s="139"/>
      <c r="DO8" s="139"/>
    </row>
    <row r="9" spans="1:119" ht="18.75" customHeight="1" thickBot="1" x14ac:dyDescent="0.2">
      <c r="A9" s="140"/>
      <c r="B9" s="381" t="s">
        <v>97</v>
      </c>
      <c r="C9" s="382"/>
      <c r="D9" s="382"/>
      <c r="E9" s="382"/>
      <c r="F9" s="382"/>
      <c r="G9" s="382"/>
      <c r="H9" s="382"/>
      <c r="I9" s="382"/>
      <c r="J9" s="382"/>
      <c r="K9" s="430"/>
      <c r="L9" s="431" t="s">
        <v>98</v>
      </c>
      <c r="M9" s="432"/>
      <c r="N9" s="432"/>
      <c r="O9" s="432"/>
      <c r="P9" s="432"/>
      <c r="Q9" s="433"/>
      <c r="R9" s="434">
        <v>186283</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-600836</v>
      </c>
      <c r="BO9" s="388"/>
      <c r="BP9" s="388"/>
      <c r="BQ9" s="388"/>
      <c r="BR9" s="388"/>
      <c r="BS9" s="388"/>
      <c r="BT9" s="388"/>
      <c r="BU9" s="389"/>
      <c r="BV9" s="387">
        <v>735855</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7.1</v>
      </c>
      <c r="CU9" s="385"/>
      <c r="CV9" s="385"/>
      <c r="CW9" s="385"/>
      <c r="CX9" s="385"/>
      <c r="CY9" s="385"/>
      <c r="CZ9" s="385"/>
      <c r="DA9" s="386"/>
      <c r="DB9" s="384">
        <v>7.2</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180052</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1448625</v>
      </c>
      <c r="BO10" s="388"/>
      <c r="BP10" s="388"/>
      <c r="BQ10" s="388"/>
      <c r="BR10" s="388"/>
      <c r="BS10" s="388"/>
      <c r="BT10" s="388"/>
      <c r="BU10" s="389"/>
      <c r="BV10" s="387">
        <v>863955</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79</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183589</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1490335</v>
      </c>
      <c r="BO12" s="388"/>
      <c r="BP12" s="388"/>
      <c r="BQ12" s="388"/>
      <c r="BR12" s="388"/>
      <c r="BS12" s="388"/>
      <c r="BT12" s="388"/>
      <c r="BU12" s="389"/>
      <c r="BV12" s="387">
        <v>1622343</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180784</v>
      </c>
      <c r="S13" s="469"/>
      <c r="T13" s="469"/>
      <c r="U13" s="469"/>
      <c r="V13" s="470"/>
      <c r="W13" s="403" t="s">
        <v>124</v>
      </c>
      <c r="X13" s="404"/>
      <c r="Y13" s="404"/>
      <c r="Z13" s="404"/>
      <c r="AA13" s="404"/>
      <c r="AB13" s="394"/>
      <c r="AC13" s="438">
        <v>564</v>
      </c>
      <c r="AD13" s="439"/>
      <c r="AE13" s="439"/>
      <c r="AF13" s="439"/>
      <c r="AG13" s="478"/>
      <c r="AH13" s="438">
        <v>503</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-642546</v>
      </c>
      <c r="BO13" s="388"/>
      <c r="BP13" s="388"/>
      <c r="BQ13" s="388"/>
      <c r="BR13" s="388"/>
      <c r="BS13" s="388"/>
      <c r="BT13" s="388"/>
      <c r="BU13" s="389"/>
      <c r="BV13" s="387">
        <v>-22533</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-1.1000000000000001</v>
      </c>
      <c r="CU13" s="385"/>
      <c r="CV13" s="385"/>
      <c r="CW13" s="385"/>
      <c r="CX13" s="385"/>
      <c r="CY13" s="385"/>
      <c r="CZ13" s="385"/>
      <c r="DA13" s="386"/>
      <c r="DB13" s="384">
        <v>-0.5</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182765</v>
      </c>
      <c r="S14" s="469"/>
      <c r="T14" s="469"/>
      <c r="U14" s="469"/>
      <c r="V14" s="470"/>
      <c r="W14" s="377"/>
      <c r="X14" s="378"/>
      <c r="Y14" s="378"/>
      <c r="Z14" s="378"/>
      <c r="AA14" s="378"/>
      <c r="AB14" s="367"/>
      <c r="AC14" s="471">
        <v>0.8</v>
      </c>
      <c r="AD14" s="472"/>
      <c r="AE14" s="472"/>
      <c r="AF14" s="472"/>
      <c r="AG14" s="473"/>
      <c r="AH14" s="471">
        <v>0.7</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17.3</v>
      </c>
      <c r="CU14" s="483"/>
      <c r="CV14" s="483"/>
      <c r="CW14" s="483"/>
      <c r="CX14" s="483"/>
      <c r="CY14" s="483"/>
      <c r="CZ14" s="483"/>
      <c r="DA14" s="484"/>
      <c r="DB14" s="482">
        <v>8.1999999999999993</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180046</v>
      </c>
      <c r="S15" s="469"/>
      <c r="T15" s="469"/>
      <c r="U15" s="469"/>
      <c r="V15" s="470"/>
      <c r="W15" s="403" t="s">
        <v>131</v>
      </c>
      <c r="X15" s="404"/>
      <c r="Y15" s="404"/>
      <c r="Z15" s="404"/>
      <c r="AA15" s="404"/>
      <c r="AB15" s="394"/>
      <c r="AC15" s="438">
        <v>16007</v>
      </c>
      <c r="AD15" s="439"/>
      <c r="AE15" s="439"/>
      <c r="AF15" s="439"/>
      <c r="AG15" s="478"/>
      <c r="AH15" s="438">
        <v>15670</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25670810</v>
      </c>
      <c r="BO15" s="351"/>
      <c r="BP15" s="351"/>
      <c r="BQ15" s="351"/>
      <c r="BR15" s="351"/>
      <c r="BS15" s="351"/>
      <c r="BT15" s="351"/>
      <c r="BU15" s="352"/>
      <c r="BV15" s="350">
        <v>25057428</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21.5</v>
      </c>
      <c r="AD16" s="472"/>
      <c r="AE16" s="472"/>
      <c r="AF16" s="472"/>
      <c r="AG16" s="473"/>
      <c r="AH16" s="471">
        <v>21.1</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26247262</v>
      </c>
      <c r="BO16" s="388"/>
      <c r="BP16" s="388"/>
      <c r="BQ16" s="388"/>
      <c r="BR16" s="388"/>
      <c r="BS16" s="388"/>
      <c r="BT16" s="388"/>
      <c r="BU16" s="389"/>
      <c r="BV16" s="387">
        <v>25655699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58053</v>
      </c>
      <c r="AD17" s="439"/>
      <c r="AE17" s="439"/>
      <c r="AF17" s="439"/>
      <c r="AG17" s="478"/>
      <c r="AH17" s="438">
        <v>58037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33011069</v>
      </c>
      <c r="BO17" s="388"/>
      <c r="BP17" s="388"/>
      <c r="BQ17" s="388"/>
      <c r="BR17" s="388"/>
      <c r="BS17" s="388"/>
      <c r="BT17" s="388"/>
      <c r="BU17" s="389"/>
      <c r="BV17" s="387">
        <v>32163290</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27.55</v>
      </c>
      <c r="M18" s="500"/>
      <c r="N18" s="500"/>
      <c r="O18" s="500"/>
      <c r="P18" s="500"/>
      <c r="Q18" s="500"/>
      <c r="R18" s="501"/>
      <c r="S18" s="501"/>
      <c r="T18" s="501"/>
      <c r="U18" s="501"/>
      <c r="V18" s="502"/>
      <c r="W18" s="405"/>
      <c r="X18" s="406"/>
      <c r="Y18" s="406"/>
      <c r="Z18" s="406"/>
      <c r="AA18" s="406"/>
      <c r="AB18" s="397"/>
      <c r="AC18" s="503">
        <v>77.8</v>
      </c>
      <c r="AD18" s="504"/>
      <c r="AE18" s="504"/>
      <c r="AF18" s="504"/>
      <c r="AG18" s="505"/>
      <c r="AH18" s="503">
        <v>78.2</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31633468</v>
      </c>
      <c r="BO18" s="388"/>
      <c r="BP18" s="388"/>
      <c r="BQ18" s="388"/>
      <c r="BR18" s="388"/>
      <c r="BS18" s="388"/>
      <c r="BT18" s="388"/>
      <c r="BU18" s="389"/>
      <c r="BV18" s="387">
        <v>31413808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6762</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41900891</v>
      </c>
      <c r="BO19" s="388"/>
      <c r="BP19" s="388"/>
      <c r="BQ19" s="388"/>
      <c r="BR19" s="388"/>
      <c r="BS19" s="388"/>
      <c r="BT19" s="388"/>
      <c r="BU19" s="389"/>
      <c r="BV19" s="387">
        <v>42044150</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84928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34426017</v>
      </c>
      <c r="BO23" s="388"/>
      <c r="BP23" s="388"/>
      <c r="BQ23" s="388"/>
      <c r="BR23" s="388"/>
      <c r="BS23" s="388"/>
      <c r="BT23" s="388"/>
      <c r="BU23" s="389"/>
      <c r="BV23" s="387">
        <v>33805918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9900</v>
      </c>
      <c r="R24" s="439"/>
      <c r="S24" s="439"/>
      <c r="T24" s="439"/>
      <c r="U24" s="439"/>
      <c r="V24" s="478"/>
      <c r="W24" s="533"/>
      <c r="X24" s="521"/>
      <c r="Y24" s="522"/>
      <c r="Z24" s="437" t="s">
        <v>155</v>
      </c>
      <c r="AA24" s="417"/>
      <c r="AB24" s="417"/>
      <c r="AC24" s="417"/>
      <c r="AD24" s="417"/>
      <c r="AE24" s="417"/>
      <c r="AF24" s="417"/>
      <c r="AG24" s="418"/>
      <c r="AH24" s="438">
        <v>943</v>
      </c>
      <c r="AI24" s="439"/>
      <c r="AJ24" s="439"/>
      <c r="AK24" s="439"/>
      <c r="AL24" s="478"/>
      <c r="AM24" s="438">
        <v>3054377</v>
      </c>
      <c r="AN24" s="439"/>
      <c r="AO24" s="439"/>
      <c r="AP24" s="439"/>
      <c r="AQ24" s="439"/>
      <c r="AR24" s="478"/>
      <c r="AS24" s="438">
        <v>3239</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16887969</v>
      </c>
      <c r="BO24" s="388"/>
      <c r="BP24" s="388"/>
      <c r="BQ24" s="388"/>
      <c r="BR24" s="388"/>
      <c r="BS24" s="388"/>
      <c r="BT24" s="388"/>
      <c r="BU24" s="389"/>
      <c r="BV24" s="387">
        <v>16964514</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2</v>
      </c>
      <c r="M25" s="439"/>
      <c r="N25" s="439"/>
      <c r="O25" s="439"/>
      <c r="P25" s="478"/>
      <c r="Q25" s="438">
        <v>8450</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18635518</v>
      </c>
      <c r="BO25" s="351"/>
      <c r="BP25" s="351"/>
      <c r="BQ25" s="351"/>
      <c r="BR25" s="351"/>
      <c r="BS25" s="351"/>
      <c r="BT25" s="351"/>
      <c r="BU25" s="352"/>
      <c r="BV25" s="350">
        <v>23577004</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7850</v>
      </c>
      <c r="R26" s="439"/>
      <c r="S26" s="439"/>
      <c r="T26" s="439"/>
      <c r="U26" s="439"/>
      <c r="V26" s="478"/>
      <c r="W26" s="533"/>
      <c r="X26" s="521"/>
      <c r="Y26" s="522"/>
      <c r="Z26" s="437" t="s">
        <v>161</v>
      </c>
      <c r="AA26" s="543"/>
      <c r="AB26" s="543"/>
      <c r="AC26" s="543"/>
      <c r="AD26" s="543"/>
      <c r="AE26" s="543"/>
      <c r="AF26" s="543"/>
      <c r="AG26" s="544"/>
      <c r="AH26" s="438">
        <v>103</v>
      </c>
      <c r="AI26" s="439"/>
      <c r="AJ26" s="439"/>
      <c r="AK26" s="439"/>
      <c r="AL26" s="478"/>
      <c r="AM26" s="438">
        <v>350200</v>
      </c>
      <c r="AN26" s="439"/>
      <c r="AO26" s="439"/>
      <c r="AP26" s="439"/>
      <c r="AQ26" s="439"/>
      <c r="AR26" s="478"/>
      <c r="AS26" s="438">
        <v>3400</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v>30000</v>
      </c>
      <c r="BO26" s="388"/>
      <c r="BP26" s="388"/>
      <c r="BQ26" s="388"/>
      <c r="BR26" s="388"/>
      <c r="BS26" s="388"/>
      <c r="BT26" s="388"/>
      <c r="BU26" s="389"/>
      <c r="BV26" s="387">
        <v>40000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6250</v>
      </c>
      <c r="R27" s="439"/>
      <c r="S27" s="439"/>
      <c r="T27" s="439"/>
      <c r="U27" s="439"/>
      <c r="V27" s="478"/>
      <c r="W27" s="533"/>
      <c r="X27" s="521"/>
      <c r="Y27" s="522"/>
      <c r="Z27" s="437" t="s">
        <v>164</v>
      </c>
      <c r="AA27" s="417"/>
      <c r="AB27" s="417"/>
      <c r="AC27" s="417"/>
      <c r="AD27" s="417"/>
      <c r="AE27" s="417"/>
      <c r="AF27" s="417"/>
      <c r="AG27" s="418"/>
      <c r="AH27" s="438">
        <v>20</v>
      </c>
      <c r="AI27" s="439"/>
      <c r="AJ27" s="439"/>
      <c r="AK27" s="439"/>
      <c r="AL27" s="478"/>
      <c r="AM27" s="438">
        <v>65602</v>
      </c>
      <c r="AN27" s="439"/>
      <c r="AO27" s="439"/>
      <c r="AP27" s="439"/>
      <c r="AQ27" s="439"/>
      <c r="AR27" s="478"/>
      <c r="AS27" s="438">
        <v>3280</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t="s">
        <v>122</v>
      </c>
      <c r="BO27" s="557"/>
      <c r="BP27" s="557"/>
      <c r="BQ27" s="557"/>
      <c r="BR27" s="557"/>
      <c r="BS27" s="557"/>
      <c r="BT27" s="557"/>
      <c r="BU27" s="558"/>
      <c r="BV27" s="556" t="s">
        <v>122</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5600</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4252005</v>
      </c>
      <c r="BO28" s="351"/>
      <c r="BP28" s="351"/>
      <c r="BQ28" s="351"/>
      <c r="BR28" s="351"/>
      <c r="BS28" s="351"/>
      <c r="BT28" s="351"/>
      <c r="BU28" s="352"/>
      <c r="BV28" s="350">
        <v>4293715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22</v>
      </c>
      <c r="M29" s="439"/>
      <c r="N29" s="439"/>
      <c r="O29" s="439"/>
      <c r="P29" s="478"/>
      <c r="Q29" s="438">
        <v>5450</v>
      </c>
      <c r="R29" s="439"/>
      <c r="S29" s="439"/>
      <c r="T29" s="439"/>
      <c r="U29" s="439"/>
      <c r="V29" s="478"/>
      <c r="W29" s="534"/>
      <c r="X29" s="535"/>
      <c r="Y29" s="536"/>
      <c r="Z29" s="437" t="s">
        <v>171</v>
      </c>
      <c r="AA29" s="417"/>
      <c r="AB29" s="417"/>
      <c r="AC29" s="417"/>
      <c r="AD29" s="417"/>
      <c r="AE29" s="417"/>
      <c r="AF29" s="417"/>
      <c r="AG29" s="418"/>
      <c r="AH29" s="438">
        <v>963</v>
      </c>
      <c r="AI29" s="439"/>
      <c r="AJ29" s="439"/>
      <c r="AK29" s="439"/>
      <c r="AL29" s="478"/>
      <c r="AM29" s="438">
        <v>3119979</v>
      </c>
      <c r="AN29" s="439"/>
      <c r="AO29" s="439"/>
      <c r="AP29" s="439"/>
      <c r="AQ29" s="439"/>
      <c r="AR29" s="478"/>
      <c r="AS29" s="438">
        <v>3240</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327200</v>
      </c>
      <c r="BO29" s="388"/>
      <c r="BP29" s="388"/>
      <c r="BQ29" s="388"/>
      <c r="BR29" s="388"/>
      <c r="BS29" s="388"/>
      <c r="BT29" s="388"/>
      <c r="BU29" s="389"/>
      <c r="BV29" s="387">
        <v>307198</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9847367</v>
      </c>
      <c r="BO30" s="557"/>
      <c r="BP30" s="557"/>
      <c r="BQ30" s="557"/>
      <c r="BR30" s="557"/>
      <c r="BS30" s="557"/>
      <c r="BT30" s="557"/>
      <c r="BU30" s="558"/>
      <c r="BV30" s="556">
        <v>10218423</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市立病院事業会計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IF('各会計、関係団体の財政状況及び健全化判断比率'!B32="","",'各会計、関係団体の財政状況及び健全化判断比率'!B32)</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東京都市町村総合事務組合（一般会計）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日野市土地開発公社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土地区画整理事業特別会計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東京都市町村総合事務組合（東京都市町村民交通災害共済事業特別会計）</v>
      </c>
      <c r="BZ35" s="569"/>
      <c r="CA35" s="569"/>
      <c r="CB35" s="569"/>
      <c r="CC35" s="569"/>
      <c r="CD35" s="569"/>
      <c r="CE35" s="569"/>
      <c r="CF35" s="569"/>
      <c r="CG35" s="569"/>
      <c r="CH35" s="569"/>
      <c r="CI35" s="569"/>
      <c r="CJ35" s="569"/>
      <c r="CK35" s="569"/>
      <c r="CL35" s="569"/>
      <c r="CM35" s="569"/>
      <c r="CN35" s="167"/>
      <c r="CO35" s="568">
        <f t="shared" ref="CO35:CO43" si="3">IF(CQ35="","",CO34+1)</f>
        <v>18</v>
      </c>
      <c r="CP35" s="568"/>
      <c r="CQ35" s="569" t="str">
        <f>IF('各会計、関係団体の財政状況及び健全化判断比率'!BS8="","",'各会計、関係団体の財政状況及び健全化判断比率'!BS8)</f>
        <v>株式会社日野市企業公社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東京都十一市競輪事業組合</v>
      </c>
      <c r="BZ36" s="569"/>
      <c r="CA36" s="569"/>
      <c r="CB36" s="569"/>
      <c r="CC36" s="569"/>
      <c r="CD36" s="569"/>
      <c r="CE36" s="569"/>
      <c r="CF36" s="569"/>
      <c r="CG36" s="569"/>
      <c r="CH36" s="569"/>
      <c r="CI36" s="569"/>
      <c r="CJ36" s="569"/>
      <c r="CK36" s="569"/>
      <c r="CL36" s="569"/>
      <c r="CM36" s="569"/>
      <c r="CN36" s="167"/>
      <c r="CO36" s="568">
        <f t="shared" si="3"/>
        <v>19</v>
      </c>
      <c r="CP36" s="568"/>
      <c r="CQ36" s="569" t="str">
        <f>IF('各会計、関係団体の財政状況及び健全化判断比率'!BS9="","",'各会計、関係団体の財政状況及び健全化判断比率'!BS9)</f>
        <v>公益財団法人日野市環境緑化協会</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東京都四市競艇事業組合</v>
      </c>
      <c r="BZ37" s="569"/>
      <c r="CA37" s="569"/>
      <c r="CB37" s="569"/>
      <c r="CC37" s="569"/>
      <c r="CD37" s="569"/>
      <c r="CE37" s="569"/>
      <c r="CF37" s="569"/>
      <c r="CG37" s="569"/>
      <c r="CH37" s="569"/>
      <c r="CI37" s="569"/>
      <c r="CJ37" s="569"/>
      <c r="CK37" s="569"/>
      <c r="CL37" s="569"/>
      <c r="CM37" s="569"/>
      <c r="CN37" s="167"/>
      <c r="CO37" s="568">
        <f t="shared" si="3"/>
        <v>20</v>
      </c>
      <c r="CP37" s="568"/>
      <c r="CQ37" s="569" t="str">
        <f>IF('各会計、関係団体の財政状況及び健全化判断比率'!BS10="","",'各会計、関係団体の財政状況及び健全化判断比率'!BS10)</f>
        <v>多摩都市モノレール株式会社</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東京たま広域資源循環組合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南多摩斎場組合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東京都後期高齢者医療広域連合（一般会計）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15</v>
      </c>
      <c r="BX41" s="568"/>
      <c r="BY41" s="569" t="str">
        <f>IF('各会計、関係団体の財政状況及び健全化判断比率'!B75="","",'各会計、関係団体の財政状況及び健全化判断比率'!B75)</f>
        <v>東京都後期高齢者医療広域連合（後期高齢者医療特別会計）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16</v>
      </c>
      <c r="BX42" s="568"/>
      <c r="BY42" s="569" t="str">
        <f>IF('各会計、関係団体の財政状況及び健全化判断比率'!B76="","",'各会計、関係団体の財政状況及び健全化判断比率'!B76)</f>
        <v>浅川清流環境組合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4" t="s">
        <v>523</v>
      </c>
      <c r="D34" s="1154"/>
      <c r="E34" s="1155"/>
      <c r="F34" s="32">
        <v>6.15</v>
      </c>
      <c r="G34" s="33">
        <v>5.16</v>
      </c>
      <c r="H34" s="33">
        <v>5.58</v>
      </c>
      <c r="I34" s="33">
        <v>8.2200000000000006</v>
      </c>
      <c r="J34" s="34">
        <v>6.06</v>
      </c>
      <c r="K34" s="22"/>
      <c r="L34" s="22"/>
      <c r="M34" s="22"/>
      <c r="N34" s="22"/>
      <c r="O34" s="22"/>
      <c r="P34" s="22"/>
    </row>
    <row r="35" spans="1:16" ht="39" customHeight="1" x14ac:dyDescent="0.15">
      <c r="A35" s="22"/>
      <c r="B35" s="35"/>
      <c r="C35" s="1148" t="s">
        <v>524</v>
      </c>
      <c r="D35" s="1149"/>
      <c r="E35" s="1150"/>
      <c r="F35" s="36">
        <v>3.84</v>
      </c>
      <c r="G35" s="37">
        <v>4.1399999999999997</v>
      </c>
      <c r="H35" s="37">
        <v>3.3</v>
      </c>
      <c r="I35" s="37">
        <v>3.92</v>
      </c>
      <c r="J35" s="38">
        <v>3.77</v>
      </c>
      <c r="K35" s="22"/>
      <c r="L35" s="22"/>
      <c r="M35" s="22"/>
      <c r="N35" s="22"/>
      <c r="O35" s="22"/>
      <c r="P35" s="22"/>
    </row>
    <row r="36" spans="1:16" ht="39" customHeight="1" x14ac:dyDescent="0.15">
      <c r="A36" s="22"/>
      <c r="B36" s="35"/>
      <c r="C36" s="1148" t="s">
        <v>525</v>
      </c>
      <c r="D36" s="1149"/>
      <c r="E36" s="1150"/>
      <c r="F36" s="36">
        <v>0.06</v>
      </c>
      <c r="G36" s="37">
        <v>0.63</v>
      </c>
      <c r="H36" s="37">
        <v>0.06</v>
      </c>
      <c r="I36" s="37">
        <v>0.01</v>
      </c>
      <c r="J36" s="38">
        <v>0.61</v>
      </c>
      <c r="K36" s="22"/>
      <c r="L36" s="22"/>
      <c r="M36" s="22"/>
      <c r="N36" s="22"/>
      <c r="O36" s="22"/>
      <c r="P36" s="22"/>
    </row>
    <row r="37" spans="1:16" ht="39" customHeight="1" x14ac:dyDescent="0.15">
      <c r="A37" s="22"/>
      <c r="B37" s="35"/>
      <c r="C37" s="1148" t="s">
        <v>526</v>
      </c>
      <c r="D37" s="1149"/>
      <c r="E37" s="1150"/>
      <c r="F37" s="36">
        <v>0.21</v>
      </c>
      <c r="G37" s="37">
        <v>0.41</v>
      </c>
      <c r="H37" s="37">
        <v>1.01</v>
      </c>
      <c r="I37" s="37">
        <v>0.4</v>
      </c>
      <c r="J37" s="38">
        <v>0.61</v>
      </c>
      <c r="K37" s="22"/>
      <c r="L37" s="22"/>
      <c r="M37" s="22"/>
      <c r="N37" s="22"/>
      <c r="O37" s="22"/>
      <c r="P37" s="22"/>
    </row>
    <row r="38" spans="1:16" ht="39" customHeight="1" x14ac:dyDescent="0.15">
      <c r="A38" s="22"/>
      <c r="B38" s="35"/>
      <c r="C38" s="1148" t="s">
        <v>527</v>
      </c>
      <c r="D38" s="1149"/>
      <c r="E38" s="1150"/>
      <c r="F38" s="36">
        <v>0.71</v>
      </c>
      <c r="G38" s="37">
        <v>0.79</v>
      </c>
      <c r="H38" s="37">
        <v>0.74</v>
      </c>
      <c r="I38" s="37">
        <v>0.48</v>
      </c>
      <c r="J38" s="38">
        <v>0.42</v>
      </c>
      <c r="K38" s="22"/>
      <c r="L38" s="22"/>
      <c r="M38" s="22"/>
      <c r="N38" s="22"/>
      <c r="O38" s="22"/>
      <c r="P38" s="22"/>
    </row>
    <row r="39" spans="1:16" ht="39" customHeight="1" x14ac:dyDescent="0.15">
      <c r="A39" s="22"/>
      <c r="B39" s="35"/>
      <c r="C39" s="1148" t="s">
        <v>528</v>
      </c>
      <c r="D39" s="1149"/>
      <c r="E39" s="1150"/>
      <c r="F39" s="36">
        <v>0.67</v>
      </c>
      <c r="G39" s="37">
        <v>0.34</v>
      </c>
      <c r="H39" s="37">
        <v>0.23</v>
      </c>
      <c r="I39" s="37">
        <v>0.3</v>
      </c>
      <c r="J39" s="38">
        <v>0.28999999999999998</v>
      </c>
      <c r="K39" s="22"/>
      <c r="L39" s="22"/>
      <c r="M39" s="22"/>
      <c r="N39" s="22"/>
      <c r="O39" s="22"/>
      <c r="P39" s="22"/>
    </row>
    <row r="40" spans="1:16" ht="39" customHeight="1" x14ac:dyDescent="0.15">
      <c r="A40" s="22"/>
      <c r="B40" s="35"/>
      <c r="C40" s="1148" t="s">
        <v>529</v>
      </c>
      <c r="D40" s="1149"/>
      <c r="E40" s="1150"/>
      <c r="F40" s="36">
        <v>0.05</v>
      </c>
      <c r="G40" s="37">
        <v>0.02</v>
      </c>
      <c r="H40" s="37">
        <v>0.27</v>
      </c>
      <c r="I40" s="37">
        <v>0.04</v>
      </c>
      <c r="J40" s="38">
        <v>0.2</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530</v>
      </c>
      <c r="D42" s="1149"/>
      <c r="E42" s="1150"/>
      <c r="F42" s="36" t="s">
        <v>476</v>
      </c>
      <c r="G42" s="37" t="s">
        <v>476</v>
      </c>
      <c r="H42" s="37" t="s">
        <v>476</v>
      </c>
      <c r="I42" s="37" t="s">
        <v>476</v>
      </c>
      <c r="J42" s="38" t="s">
        <v>476</v>
      </c>
      <c r="K42" s="22"/>
      <c r="L42" s="22"/>
      <c r="M42" s="22"/>
      <c r="N42" s="22"/>
      <c r="O42" s="22"/>
      <c r="P42" s="22"/>
    </row>
    <row r="43" spans="1:16" ht="39" customHeight="1" thickBot="1" x14ac:dyDescent="0.2">
      <c r="A43" s="22"/>
      <c r="B43" s="40"/>
      <c r="C43" s="1151" t="s">
        <v>531</v>
      </c>
      <c r="D43" s="1152"/>
      <c r="E43" s="115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3677</v>
      </c>
      <c r="L45" s="60">
        <v>3714</v>
      </c>
      <c r="M45" s="60">
        <v>3487</v>
      </c>
      <c r="N45" s="60">
        <v>3094</v>
      </c>
      <c r="O45" s="61">
        <v>3035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x14ac:dyDescent="0.15">
      <c r="A48" s="48"/>
      <c r="B48" s="1166"/>
      <c r="C48" s="1167"/>
      <c r="D48" s="62"/>
      <c r="E48" s="1158" t="s">
        <v>15</v>
      </c>
      <c r="F48" s="1158"/>
      <c r="G48" s="1158"/>
      <c r="H48" s="1158"/>
      <c r="I48" s="1158"/>
      <c r="J48" s="1159"/>
      <c r="K48" s="63">
        <v>1958</v>
      </c>
      <c r="L48" s="64">
        <v>1712</v>
      </c>
      <c r="M48" s="64">
        <v>1780</v>
      </c>
      <c r="N48" s="64">
        <v>1804</v>
      </c>
      <c r="O48" s="65">
        <v>1779</v>
      </c>
      <c r="P48" s="48"/>
      <c r="Q48" s="48"/>
      <c r="R48" s="48"/>
      <c r="S48" s="48"/>
      <c r="T48" s="48"/>
      <c r="U48" s="48"/>
    </row>
    <row r="49" spans="1:21" ht="30.75" customHeight="1" x14ac:dyDescent="0.15">
      <c r="A49" s="48"/>
      <c r="B49" s="1166"/>
      <c r="C49" s="1167"/>
      <c r="D49" s="62"/>
      <c r="E49" s="1158" t="s">
        <v>16</v>
      </c>
      <c r="F49" s="1158"/>
      <c r="G49" s="1158"/>
      <c r="H49" s="1158"/>
      <c r="I49" s="1158"/>
      <c r="J49" s="1159"/>
      <c r="K49" s="63">
        <v>135</v>
      </c>
      <c r="L49" s="64">
        <v>98</v>
      </c>
      <c r="M49" s="64">
        <v>81</v>
      </c>
      <c r="N49" s="64">
        <v>83</v>
      </c>
      <c r="O49" s="65">
        <v>83</v>
      </c>
      <c r="P49" s="48"/>
      <c r="Q49" s="48"/>
      <c r="R49" s="48"/>
      <c r="S49" s="48"/>
      <c r="T49" s="48"/>
      <c r="U49" s="48"/>
    </row>
    <row r="50" spans="1:21" ht="30.75" customHeight="1" x14ac:dyDescent="0.15">
      <c r="A50" s="48"/>
      <c r="B50" s="1166"/>
      <c r="C50" s="1167"/>
      <c r="D50" s="62"/>
      <c r="E50" s="1158" t="s">
        <v>17</v>
      </c>
      <c r="F50" s="1158"/>
      <c r="G50" s="1158"/>
      <c r="H50" s="1158"/>
      <c r="I50" s="1158"/>
      <c r="J50" s="1159"/>
      <c r="K50" s="63">
        <v>153</v>
      </c>
      <c r="L50" s="64">
        <v>150</v>
      </c>
      <c r="M50" s="64">
        <v>150</v>
      </c>
      <c r="N50" s="64">
        <v>178</v>
      </c>
      <c r="O50" s="65">
        <v>178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476</v>
      </c>
      <c r="L51" s="64" t="s">
        <v>476</v>
      </c>
      <c r="M51" s="64" t="s">
        <v>476</v>
      </c>
      <c r="N51" s="64" t="s">
        <v>476</v>
      </c>
      <c r="O51" s="65" t="s">
        <v>476</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5654</v>
      </c>
      <c r="L52" s="64">
        <v>5697</v>
      </c>
      <c r="M52" s="64">
        <v>5746</v>
      </c>
      <c r="N52" s="64">
        <v>5384</v>
      </c>
      <c r="O52" s="65">
        <v>5663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269</v>
      </c>
      <c r="L53" s="69">
        <v>-23</v>
      </c>
      <c r="M53" s="69">
        <v>-248</v>
      </c>
      <c r="N53" s="69">
        <v>-225</v>
      </c>
      <c r="O53" s="70">
        <v>-588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2" t="s">
        <v>24</v>
      </c>
      <c r="C41" s="1173"/>
      <c r="D41" s="81"/>
      <c r="E41" s="1178" t="s">
        <v>25</v>
      </c>
      <c r="F41" s="1178"/>
      <c r="G41" s="1178"/>
      <c r="H41" s="1179"/>
      <c r="I41" s="82">
        <v>35306</v>
      </c>
      <c r="J41" s="83">
        <v>34365</v>
      </c>
      <c r="K41" s="83">
        <v>33853</v>
      </c>
      <c r="L41" s="83">
        <v>33806</v>
      </c>
      <c r="M41" s="84">
        <v>34426</v>
      </c>
    </row>
    <row r="42" spans="2:13" ht="27.75" customHeight="1" x14ac:dyDescent="0.15">
      <c r="B42" s="1174"/>
      <c r="C42" s="1175"/>
      <c r="D42" s="85"/>
      <c r="E42" s="1180" t="s">
        <v>26</v>
      </c>
      <c r="F42" s="1180"/>
      <c r="G42" s="1180"/>
      <c r="H42" s="1181"/>
      <c r="I42" s="86">
        <v>12695</v>
      </c>
      <c r="J42" s="87">
        <v>11555</v>
      </c>
      <c r="K42" s="87">
        <v>11812</v>
      </c>
      <c r="L42" s="87">
        <v>11484</v>
      </c>
      <c r="M42" s="88">
        <v>11152</v>
      </c>
    </row>
    <row r="43" spans="2:13" ht="27.75" customHeight="1" x14ac:dyDescent="0.15">
      <c r="B43" s="1174"/>
      <c r="C43" s="1175"/>
      <c r="D43" s="85"/>
      <c r="E43" s="1180" t="s">
        <v>27</v>
      </c>
      <c r="F43" s="1180"/>
      <c r="G43" s="1180"/>
      <c r="H43" s="1181"/>
      <c r="I43" s="86">
        <v>23127</v>
      </c>
      <c r="J43" s="87">
        <v>20772</v>
      </c>
      <c r="K43" s="87">
        <v>19531</v>
      </c>
      <c r="L43" s="87">
        <v>18238</v>
      </c>
      <c r="M43" s="88">
        <v>17151</v>
      </c>
    </row>
    <row r="44" spans="2:13" ht="27.75" customHeight="1" x14ac:dyDescent="0.15">
      <c r="B44" s="1174"/>
      <c r="C44" s="1175"/>
      <c r="D44" s="85"/>
      <c r="E44" s="1180" t="s">
        <v>28</v>
      </c>
      <c r="F44" s="1180"/>
      <c r="G44" s="1180"/>
      <c r="H44" s="1181"/>
      <c r="I44" s="86">
        <v>590</v>
      </c>
      <c r="J44" s="87">
        <v>511</v>
      </c>
      <c r="K44" s="87">
        <v>425</v>
      </c>
      <c r="L44" s="87">
        <v>330</v>
      </c>
      <c r="M44" s="88">
        <v>244</v>
      </c>
    </row>
    <row r="45" spans="2:13" ht="27.75" customHeight="1" x14ac:dyDescent="0.15">
      <c r="B45" s="1174"/>
      <c r="C45" s="1175"/>
      <c r="D45" s="85"/>
      <c r="E45" s="1180" t="s">
        <v>29</v>
      </c>
      <c r="F45" s="1180"/>
      <c r="G45" s="1180"/>
      <c r="H45" s="1181"/>
      <c r="I45" s="86">
        <v>10121</v>
      </c>
      <c r="J45" s="87">
        <v>9903</v>
      </c>
      <c r="K45" s="87">
        <v>9175</v>
      </c>
      <c r="L45" s="87">
        <v>8982</v>
      </c>
      <c r="M45" s="88">
        <v>9072</v>
      </c>
    </row>
    <row r="46" spans="2:13" ht="27.75" customHeight="1" x14ac:dyDescent="0.15">
      <c r="B46" s="1174"/>
      <c r="C46" s="1175"/>
      <c r="D46" s="89"/>
      <c r="E46" s="1180" t="s">
        <v>30</v>
      </c>
      <c r="F46" s="1180"/>
      <c r="G46" s="1180"/>
      <c r="H46" s="1181"/>
      <c r="I46" s="86">
        <v>596</v>
      </c>
      <c r="J46" s="87">
        <v>523</v>
      </c>
      <c r="K46" s="87">
        <v>457</v>
      </c>
      <c r="L46" s="87">
        <v>313</v>
      </c>
      <c r="M46" s="88">
        <v>266</v>
      </c>
    </row>
    <row r="47" spans="2:13" ht="27.75" customHeight="1" x14ac:dyDescent="0.15">
      <c r="B47" s="1174"/>
      <c r="C47" s="1175"/>
      <c r="D47" s="90"/>
      <c r="E47" s="1182" t="s">
        <v>31</v>
      </c>
      <c r="F47" s="1183"/>
      <c r="G47" s="1183"/>
      <c r="H47" s="1184"/>
      <c r="I47" s="86" t="s">
        <v>476</v>
      </c>
      <c r="J47" s="87" t="s">
        <v>476</v>
      </c>
      <c r="K47" s="87" t="s">
        <v>476</v>
      </c>
      <c r="L47" s="87" t="s">
        <v>476</v>
      </c>
      <c r="M47" s="88" t="s">
        <v>476</v>
      </c>
    </row>
    <row r="48" spans="2:13" ht="27.75" customHeight="1" x14ac:dyDescent="0.15">
      <c r="B48" s="1174"/>
      <c r="C48" s="1175"/>
      <c r="D48" s="85"/>
      <c r="E48" s="1180" t="s">
        <v>32</v>
      </c>
      <c r="F48" s="1180"/>
      <c r="G48" s="1180"/>
      <c r="H48" s="1181"/>
      <c r="I48" s="86" t="s">
        <v>476</v>
      </c>
      <c r="J48" s="87" t="s">
        <v>476</v>
      </c>
      <c r="K48" s="87" t="s">
        <v>476</v>
      </c>
      <c r="L48" s="87" t="s">
        <v>476</v>
      </c>
      <c r="M48" s="88" t="s">
        <v>476</v>
      </c>
    </row>
    <row r="49" spans="2:13" ht="27.75" customHeight="1" x14ac:dyDescent="0.15">
      <c r="B49" s="1176"/>
      <c r="C49" s="1177"/>
      <c r="D49" s="85"/>
      <c r="E49" s="1180" t="s">
        <v>33</v>
      </c>
      <c r="F49" s="1180"/>
      <c r="G49" s="1180"/>
      <c r="H49" s="1181"/>
      <c r="I49" s="86" t="s">
        <v>476</v>
      </c>
      <c r="J49" s="87" t="s">
        <v>476</v>
      </c>
      <c r="K49" s="87" t="s">
        <v>476</v>
      </c>
      <c r="L49" s="87" t="s">
        <v>476</v>
      </c>
      <c r="M49" s="88" t="s">
        <v>476</v>
      </c>
    </row>
    <row r="50" spans="2:13" ht="27.75" customHeight="1" x14ac:dyDescent="0.15">
      <c r="B50" s="1185" t="s">
        <v>34</v>
      </c>
      <c r="C50" s="1186"/>
      <c r="D50" s="91"/>
      <c r="E50" s="1180" t="s">
        <v>35</v>
      </c>
      <c r="F50" s="1180"/>
      <c r="G50" s="1180"/>
      <c r="H50" s="1181"/>
      <c r="I50" s="86">
        <v>12312</v>
      </c>
      <c r="J50" s="87">
        <v>12145</v>
      </c>
      <c r="K50" s="87">
        <v>14200</v>
      </c>
      <c r="L50" s="87">
        <v>14819</v>
      </c>
      <c r="M50" s="88">
        <v>14427</v>
      </c>
    </row>
    <row r="51" spans="2:13" ht="27.75" customHeight="1" x14ac:dyDescent="0.15">
      <c r="B51" s="1174"/>
      <c r="C51" s="1175"/>
      <c r="D51" s="85"/>
      <c r="E51" s="1180" t="s">
        <v>36</v>
      </c>
      <c r="F51" s="1180"/>
      <c r="G51" s="1180"/>
      <c r="H51" s="1181"/>
      <c r="I51" s="86">
        <v>19877</v>
      </c>
      <c r="J51" s="87">
        <v>18442</v>
      </c>
      <c r="K51" s="87">
        <v>18288</v>
      </c>
      <c r="L51" s="87">
        <v>17869</v>
      </c>
      <c r="M51" s="88">
        <v>16246</v>
      </c>
    </row>
    <row r="52" spans="2:13" ht="27.75" customHeight="1" x14ac:dyDescent="0.15">
      <c r="B52" s="1176"/>
      <c r="C52" s="1177"/>
      <c r="D52" s="85"/>
      <c r="E52" s="1180" t="s">
        <v>37</v>
      </c>
      <c r="F52" s="1180"/>
      <c r="G52" s="1180"/>
      <c r="H52" s="1181"/>
      <c r="I52" s="86">
        <v>40103</v>
      </c>
      <c r="J52" s="87">
        <v>40070</v>
      </c>
      <c r="K52" s="87">
        <v>39333</v>
      </c>
      <c r="L52" s="87">
        <v>37973</v>
      </c>
      <c r="M52" s="88">
        <v>36273</v>
      </c>
    </row>
    <row r="53" spans="2:13" ht="27.75" customHeight="1" thickBot="1" x14ac:dyDescent="0.2">
      <c r="B53" s="1187" t="s">
        <v>38</v>
      </c>
      <c r="C53" s="1188"/>
      <c r="D53" s="92"/>
      <c r="E53" s="1189" t="s">
        <v>39</v>
      </c>
      <c r="F53" s="1189"/>
      <c r="G53" s="1189"/>
      <c r="H53" s="1190"/>
      <c r="I53" s="93">
        <v>10142</v>
      </c>
      <c r="J53" s="94">
        <v>6972</v>
      </c>
      <c r="K53" s="94">
        <v>3432</v>
      </c>
      <c r="L53" s="94">
        <v>2490</v>
      </c>
      <c r="M53" s="95">
        <v>5366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37" zoomScale="85" zoomScaleNormal="85" zoomScaleSheetLayoutView="55" workbookViewId="0">
      <selection activeCell="G50" sqref="G50:J5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553</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553</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555</v>
      </c>
      <c r="I42" s="1201"/>
      <c r="J42" s="1201"/>
      <c r="K42" s="1201"/>
      <c r="L42" s="246"/>
      <c r="M42" s="246"/>
      <c r="N42" s="246"/>
      <c r="O42" s="246"/>
    </row>
    <row r="43" spans="2:17" x14ac:dyDescent="0.15">
      <c r="B43" s="250"/>
      <c r="C43" s="246"/>
      <c r="D43" s="246"/>
      <c r="E43" s="246"/>
      <c r="F43" s="246"/>
      <c r="G43" s="1202" t="s">
        <v>556</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557</v>
      </c>
    </row>
    <row r="50" spans="1:17" x14ac:dyDescent="0.15">
      <c r="B50" s="250"/>
      <c r="C50" s="246"/>
      <c r="D50" s="246"/>
      <c r="E50" s="246"/>
      <c r="F50" s="246"/>
      <c r="G50" s="1212"/>
      <c r="H50" s="1213"/>
      <c r="I50" s="1213"/>
      <c r="J50" s="1214"/>
      <c r="K50" s="1215" t="s">
        <v>515</v>
      </c>
      <c r="L50" s="1215" t="s">
        <v>516</v>
      </c>
      <c r="M50" s="1215" t="s">
        <v>517</v>
      </c>
      <c r="N50" s="1215" t="s">
        <v>518</v>
      </c>
      <c r="O50" s="1215" t="s">
        <v>519</v>
      </c>
    </row>
    <row r="51" spans="1:17" x14ac:dyDescent="0.15">
      <c r="B51" s="250"/>
      <c r="C51" s="246"/>
      <c r="D51" s="246"/>
      <c r="E51" s="246"/>
      <c r="F51" s="246"/>
      <c r="G51" s="1216" t="s">
        <v>558</v>
      </c>
      <c r="H51" s="1217"/>
      <c r="I51" s="1218" t="s">
        <v>559</v>
      </c>
      <c r="J51" s="1218"/>
      <c r="K51" s="1219"/>
      <c r="L51" s="1219"/>
      <c r="M51" s="1219"/>
      <c r="N51" s="1220">
        <v>8.1999999999999993</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560</v>
      </c>
      <c r="J53" s="1225"/>
      <c r="K53" s="1226"/>
      <c r="L53" s="1226"/>
      <c r="M53" s="1226"/>
      <c r="N53" s="1227">
        <v>60</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561</v>
      </c>
      <c r="H55" s="1232"/>
      <c r="I55" s="1225" t="s">
        <v>559</v>
      </c>
      <c r="J55" s="1225"/>
      <c r="K55" s="1219"/>
      <c r="L55" s="1219"/>
      <c r="M55" s="1219"/>
      <c r="N55" s="1220">
        <v>21.2</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560</v>
      </c>
      <c r="J57" s="1236"/>
      <c r="K57" s="1226"/>
      <c r="L57" s="1226"/>
      <c r="M57" s="1226"/>
      <c r="N57" s="1227">
        <v>50.4</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1200" t="s">
        <v>555</v>
      </c>
      <c r="I64" s="1201"/>
      <c r="J64" s="1201"/>
      <c r="K64" s="1201"/>
      <c r="L64" s="246"/>
      <c r="M64" s="246"/>
      <c r="N64" s="246"/>
      <c r="O64" s="246"/>
    </row>
    <row r="65" spans="2:30" x14ac:dyDescent="0.15">
      <c r="B65" s="250"/>
      <c r="C65" s="246"/>
      <c r="D65" s="246"/>
      <c r="E65" s="246"/>
      <c r="F65" s="246"/>
      <c r="G65" s="1245" t="s">
        <v>563</v>
      </c>
      <c r="H65" s="1246"/>
      <c r="I65" s="1246"/>
      <c r="J65" s="1246"/>
      <c r="K65" s="1246"/>
      <c r="L65" s="1246"/>
      <c r="M65" s="1246"/>
      <c r="N65" s="1246"/>
      <c r="O65" s="1247"/>
    </row>
    <row r="66" spans="2:30" x14ac:dyDescent="0.15">
      <c r="B66" s="250"/>
      <c r="C66" s="246"/>
      <c r="D66" s="246"/>
      <c r="E66" s="246"/>
      <c r="F66" s="246"/>
      <c r="G66" s="1248"/>
      <c r="H66" s="1249"/>
      <c r="I66" s="1249"/>
      <c r="J66" s="1249"/>
      <c r="K66" s="1249"/>
      <c r="L66" s="1249"/>
      <c r="M66" s="1249"/>
      <c r="N66" s="1249"/>
      <c r="O66" s="1250"/>
    </row>
    <row r="67" spans="2:30" x14ac:dyDescent="0.15">
      <c r="B67" s="250"/>
      <c r="C67" s="246"/>
      <c r="D67" s="246"/>
      <c r="E67" s="246"/>
      <c r="F67" s="246"/>
      <c r="G67" s="1248"/>
      <c r="H67" s="1249"/>
      <c r="I67" s="1249"/>
      <c r="J67" s="1249"/>
      <c r="K67" s="1249"/>
      <c r="L67" s="1249"/>
      <c r="M67" s="1249"/>
      <c r="N67" s="1249"/>
      <c r="O67" s="1250"/>
    </row>
    <row r="68" spans="2:30" x14ac:dyDescent="0.15">
      <c r="B68" s="250"/>
      <c r="C68" s="246"/>
      <c r="D68" s="246"/>
      <c r="E68" s="246"/>
      <c r="F68" s="246"/>
      <c r="G68" s="1248"/>
      <c r="H68" s="1249"/>
      <c r="I68" s="1249"/>
      <c r="J68" s="1249"/>
      <c r="K68" s="1249"/>
      <c r="L68" s="1249"/>
      <c r="M68" s="1249"/>
      <c r="N68" s="1249"/>
      <c r="O68" s="1250"/>
    </row>
    <row r="69" spans="2:30" x14ac:dyDescent="0.15">
      <c r="B69" s="250"/>
      <c r="C69" s="246"/>
      <c r="D69" s="246"/>
      <c r="E69" s="246"/>
      <c r="F69" s="246"/>
      <c r="G69" s="1251"/>
      <c r="H69" s="1252"/>
      <c r="I69" s="1252"/>
      <c r="J69" s="1252"/>
      <c r="K69" s="1252"/>
      <c r="L69" s="1252"/>
      <c r="M69" s="1252"/>
      <c r="N69" s="1252"/>
      <c r="O69" s="1253"/>
    </row>
    <row r="70" spans="2:30" x14ac:dyDescent="0.15">
      <c r="B70" s="250"/>
      <c r="C70" s="246"/>
      <c r="D70" s="246"/>
      <c r="E70" s="246"/>
      <c r="F70" s="246"/>
      <c r="G70" s="246"/>
      <c r="H70" s="1254"/>
      <c r="I70" s="1254"/>
      <c r="J70" s="1255"/>
      <c r="K70" s="1255"/>
      <c r="L70" s="1256"/>
      <c r="M70" s="1255"/>
      <c r="N70" s="1256"/>
      <c r="O70" s="1257"/>
    </row>
    <row r="71" spans="2:30" x14ac:dyDescent="0.15">
      <c r="B71" s="250"/>
      <c r="C71" s="246"/>
      <c r="D71" s="246"/>
      <c r="E71" s="246"/>
      <c r="F71" s="246"/>
      <c r="G71" s="1258" t="s">
        <v>564</v>
      </c>
      <c r="I71" s="1259"/>
      <c r="J71" s="1255"/>
      <c r="K71" s="1255"/>
      <c r="L71" s="1256"/>
      <c r="M71" s="1255"/>
      <c r="N71" s="1256"/>
      <c r="O71" s="1257"/>
    </row>
    <row r="72" spans="2:30" x14ac:dyDescent="0.15">
      <c r="B72" s="250"/>
      <c r="C72" s="246"/>
      <c r="D72" s="246"/>
      <c r="E72" s="246"/>
      <c r="F72" s="246"/>
      <c r="G72" s="1212"/>
      <c r="H72" s="1213"/>
      <c r="I72" s="1213"/>
      <c r="J72" s="1214"/>
      <c r="K72" s="1215" t="s">
        <v>515</v>
      </c>
      <c r="L72" s="1215" t="s">
        <v>516</v>
      </c>
      <c r="M72" s="1215" t="s">
        <v>517</v>
      </c>
      <c r="N72" s="1215" t="s">
        <v>518</v>
      </c>
      <c r="O72" s="1215" t="s">
        <v>519</v>
      </c>
    </row>
    <row r="73" spans="2:30" x14ac:dyDescent="0.15">
      <c r="B73" s="250"/>
      <c r="C73" s="246"/>
      <c r="D73" s="246"/>
      <c r="E73" s="246"/>
      <c r="F73" s="246"/>
      <c r="G73" s="1216" t="s">
        <v>558</v>
      </c>
      <c r="H73" s="1217"/>
      <c r="I73" s="1218" t="s">
        <v>559</v>
      </c>
      <c r="J73" s="1218"/>
      <c r="K73" s="1260">
        <v>35.200000000000003</v>
      </c>
      <c r="L73" s="1260">
        <v>23.7</v>
      </c>
      <c r="M73" s="1220">
        <v>11.8</v>
      </c>
      <c r="N73" s="1220">
        <v>8.1999999999999993</v>
      </c>
      <c r="O73" s="1220">
        <v>17.3</v>
      </c>
      <c r="S73" s="245">
        <v>9.9</v>
      </c>
    </row>
    <row r="74" spans="2:30" x14ac:dyDescent="0.15">
      <c r="B74" s="250"/>
      <c r="C74" s="246"/>
      <c r="D74" s="246"/>
      <c r="E74" s="246"/>
      <c r="F74" s="246"/>
      <c r="G74" s="1221"/>
      <c r="H74" s="1222"/>
      <c r="I74" s="1223"/>
      <c r="J74" s="1223"/>
      <c r="K74" s="1260"/>
      <c r="L74" s="1260"/>
      <c r="M74" s="1220"/>
      <c r="N74" s="1220"/>
      <c r="O74" s="1220"/>
    </row>
    <row r="75" spans="2:30" x14ac:dyDescent="0.15">
      <c r="B75" s="250"/>
      <c r="C75" s="246"/>
      <c r="D75" s="246"/>
      <c r="E75" s="246"/>
      <c r="F75" s="246"/>
      <c r="G75" s="1221"/>
      <c r="H75" s="1222"/>
      <c r="I75" s="1225" t="s">
        <v>565</v>
      </c>
      <c r="J75" s="1225"/>
      <c r="K75" s="1227">
        <v>1.1000000000000001</v>
      </c>
      <c r="L75" s="1227">
        <v>0.7</v>
      </c>
      <c r="M75" s="1227">
        <v>0</v>
      </c>
      <c r="N75" s="1227">
        <v>-0.5</v>
      </c>
      <c r="O75" s="1227">
        <v>-1.1000000000000001</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561</v>
      </c>
      <c r="H77" s="1232"/>
      <c r="I77" s="1225" t="s">
        <v>559</v>
      </c>
      <c r="J77" s="1225"/>
      <c r="K77" s="1260">
        <v>42</v>
      </c>
      <c r="L77" s="1260">
        <v>32.6</v>
      </c>
      <c r="M77" s="1220">
        <v>30.5</v>
      </c>
      <c r="N77" s="1220">
        <v>21.2</v>
      </c>
      <c r="O77" s="1220">
        <v>16.600000000000001</v>
      </c>
      <c r="R77" s="245">
        <v>12.3</v>
      </c>
      <c r="T77" s="245">
        <v>11.1</v>
      </c>
    </row>
    <row r="78" spans="2:30" x14ac:dyDescent="0.15">
      <c r="B78" s="250"/>
      <c r="C78" s="246"/>
      <c r="D78" s="246"/>
      <c r="E78" s="246"/>
      <c r="F78" s="246"/>
      <c r="G78" s="1233"/>
      <c r="H78" s="1234"/>
      <c r="I78" s="1225"/>
      <c r="J78" s="1225"/>
      <c r="K78" s="1260"/>
      <c r="L78" s="1260"/>
      <c r="M78" s="1220"/>
      <c r="N78" s="1220"/>
      <c r="O78" s="1220"/>
    </row>
    <row r="79" spans="2:30" x14ac:dyDescent="0.15">
      <c r="B79" s="250"/>
      <c r="C79" s="246"/>
      <c r="D79" s="246"/>
      <c r="E79" s="246"/>
      <c r="F79" s="246"/>
      <c r="G79" s="1233"/>
      <c r="H79" s="1234"/>
      <c r="I79" s="1261" t="s">
        <v>565</v>
      </c>
      <c r="J79" s="1236"/>
      <c r="K79" s="1262">
        <v>6.8</v>
      </c>
      <c r="L79" s="1262">
        <v>5.9</v>
      </c>
      <c r="M79" s="1262">
        <v>5.2</v>
      </c>
      <c r="N79" s="1262">
        <v>4.0999999999999996</v>
      </c>
      <c r="O79" s="1262">
        <v>3.6</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62"/>
      <c r="L80" s="1262"/>
      <c r="M80" s="1262"/>
      <c r="N80" s="1262"/>
      <c r="O80" s="1262"/>
    </row>
    <row r="81" spans="2:17" x14ac:dyDescent="0.15">
      <c r="B81" s="250"/>
      <c r="C81" s="246"/>
      <c r="D81" s="246"/>
      <c r="E81" s="246"/>
      <c r="F81" s="246"/>
      <c r="G81" s="246"/>
      <c r="H81" s="246"/>
      <c r="I81" s="246"/>
      <c r="J81" s="246"/>
      <c r="K81" s="1263"/>
      <c r="L81" s="246"/>
      <c r="M81" s="246"/>
      <c r="N81" s="246"/>
      <c r="O81" s="246"/>
    </row>
    <row r="82" spans="2:17" ht="17.25" x14ac:dyDescent="0.15">
      <c r="B82" s="250"/>
      <c r="C82" s="246"/>
      <c r="D82" s="246"/>
      <c r="E82" s="246"/>
      <c r="F82" s="246"/>
      <c r="G82" s="246"/>
      <c r="H82" s="246"/>
      <c r="I82" s="246"/>
      <c r="J82" s="246"/>
      <c r="K82" s="1264"/>
      <c r="L82" s="1264"/>
      <c r="M82" s="1264"/>
      <c r="N82" s="1264"/>
      <c r="O82" s="1264"/>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65"/>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37" zoomScaleNormal="100" zoomScaleSheetLayoutView="70" workbookViewId="0">
      <selection activeCell="A119" sqref="A1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514</v>
      </c>
      <c r="G2" s="113"/>
      <c r="H2" s="114"/>
    </row>
    <row r="3" spans="1:8" x14ac:dyDescent="0.15">
      <c r="A3" s="110" t="s">
        <v>507</v>
      </c>
      <c r="B3" s="115"/>
      <c r="C3" s="116"/>
      <c r="D3" s="117">
        <v>31962</v>
      </c>
      <c r="E3" s="118"/>
      <c r="F3" s="119">
        <v>39425</v>
      </c>
      <c r="G3" s="120"/>
      <c r="H3" s="121"/>
    </row>
    <row r="4" spans="1:8" x14ac:dyDescent="0.15">
      <c r="A4" s="122"/>
      <c r="B4" s="123"/>
      <c r="C4" s="124"/>
      <c r="D4" s="125">
        <v>13332</v>
      </c>
      <c r="E4" s="126"/>
      <c r="F4" s="127">
        <v>22414</v>
      </c>
      <c r="G4" s="128"/>
      <c r="H4" s="129"/>
    </row>
    <row r="5" spans="1:8" x14ac:dyDescent="0.15">
      <c r="A5" s="110" t="s">
        <v>509</v>
      </c>
      <c r="B5" s="115"/>
      <c r="C5" s="116"/>
      <c r="D5" s="117">
        <v>29563</v>
      </c>
      <c r="E5" s="118"/>
      <c r="F5" s="119">
        <v>43141</v>
      </c>
      <c r="G5" s="120"/>
      <c r="H5" s="121"/>
    </row>
    <row r="6" spans="1:8" x14ac:dyDescent="0.15">
      <c r="A6" s="122"/>
      <c r="B6" s="123"/>
      <c r="C6" s="124"/>
      <c r="D6" s="125">
        <v>17211</v>
      </c>
      <c r="E6" s="126"/>
      <c r="F6" s="127">
        <v>21887</v>
      </c>
      <c r="G6" s="128"/>
      <c r="H6" s="129"/>
    </row>
    <row r="7" spans="1:8" x14ac:dyDescent="0.15">
      <c r="A7" s="110" t="s">
        <v>510</v>
      </c>
      <c r="B7" s="115"/>
      <c r="C7" s="116"/>
      <c r="D7" s="117">
        <v>30021</v>
      </c>
      <c r="E7" s="118"/>
      <c r="F7" s="119">
        <v>45117</v>
      </c>
      <c r="G7" s="120"/>
      <c r="H7" s="121"/>
    </row>
    <row r="8" spans="1:8" x14ac:dyDescent="0.15">
      <c r="A8" s="122"/>
      <c r="B8" s="123"/>
      <c r="C8" s="124"/>
      <c r="D8" s="125">
        <v>14282</v>
      </c>
      <c r="E8" s="126"/>
      <c r="F8" s="127">
        <v>25589</v>
      </c>
      <c r="G8" s="128"/>
      <c r="H8" s="129"/>
    </row>
    <row r="9" spans="1:8" x14ac:dyDescent="0.15">
      <c r="A9" s="110" t="s">
        <v>511</v>
      </c>
      <c r="B9" s="115"/>
      <c r="C9" s="116"/>
      <c r="D9" s="117">
        <v>42731</v>
      </c>
      <c r="E9" s="118"/>
      <c r="F9" s="119">
        <v>43532</v>
      </c>
      <c r="G9" s="120"/>
      <c r="H9" s="121"/>
    </row>
    <row r="10" spans="1:8" x14ac:dyDescent="0.15">
      <c r="A10" s="122"/>
      <c r="B10" s="123"/>
      <c r="C10" s="124"/>
      <c r="D10" s="125">
        <v>25487</v>
      </c>
      <c r="E10" s="126"/>
      <c r="F10" s="127">
        <v>25435</v>
      </c>
      <c r="G10" s="128"/>
      <c r="H10" s="129"/>
    </row>
    <row r="11" spans="1:8" x14ac:dyDescent="0.15">
      <c r="A11" s="110" t="s">
        <v>512</v>
      </c>
      <c r="B11" s="115"/>
      <c r="C11" s="116"/>
      <c r="D11" s="117">
        <v>46737</v>
      </c>
      <c r="E11" s="118"/>
      <c r="F11" s="119">
        <v>39893</v>
      </c>
      <c r="G11" s="120"/>
      <c r="H11" s="121"/>
    </row>
    <row r="12" spans="1:8" x14ac:dyDescent="0.15">
      <c r="A12" s="122"/>
      <c r="B12" s="123"/>
      <c r="C12" s="130"/>
      <c r="D12" s="125">
        <v>28886</v>
      </c>
      <c r="E12" s="126"/>
      <c r="F12" s="127">
        <v>26170</v>
      </c>
      <c r="G12" s="128"/>
      <c r="H12" s="129"/>
    </row>
    <row r="13" spans="1:8" x14ac:dyDescent="0.15">
      <c r="A13" s="110"/>
      <c r="B13" s="115"/>
      <c r="C13" s="131"/>
      <c r="D13" s="132">
        <v>36203</v>
      </c>
      <c r="E13" s="133"/>
      <c r="F13" s="134">
        <v>42222</v>
      </c>
      <c r="G13" s="135"/>
      <c r="H13" s="121"/>
    </row>
    <row r="14" spans="1:8" x14ac:dyDescent="0.15">
      <c r="A14" s="122"/>
      <c r="B14" s="123"/>
      <c r="C14" s="124"/>
      <c r="D14" s="125">
        <v>19840</v>
      </c>
      <c r="E14" s="126"/>
      <c r="F14" s="127">
        <v>24299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6.37</v>
      </c>
      <c r="C19" s="136">
        <f>ROUND(VALUE(SUBSTITUTE(実質収支比率等に係る経年分析!G$48,"▲","-")),2)</f>
        <v>5.58</v>
      </c>
      <c r="D19" s="136">
        <f>ROUND(VALUE(SUBSTITUTE(実質収支比率等に係る経年分析!H$48,"▲","-")),2)</f>
        <v>6.6</v>
      </c>
      <c r="E19" s="136">
        <f>ROUND(VALUE(SUBSTITUTE(実質収支比率等に係る経年分析!I$48,"▲","-")),2)</f>
        <v>8.6300000000000008</v>
      </c>
      <c r="F19" s="136">
        <f>ROUND(VALUE(SUBSTITUTE(実質収支比率等に係る経年分析!J$48,"▲","-")),2)</f>
        <v>6.68</v>
      </c>
    </row>
    <row r="20" spans="1:11" x14ac:dyDescent="0.15">
      <c r="A20" s="136" t="s">
        <v>44</v>
      </c>
      <c r="B20" s="136">
        <f>ROUND(VALUE(SUBSTITUTE(実質収支比率等に係る経年分析!F$47,"▲","-")),2)</f>
        <v>11.06</v>
      </c>
      <c r="C20" s="136">
        <f>ROUND(VALUE(SUBSTITUTE(実質収支比率等に係る経年分析!G$47,"▲","-")),2)</f>
        <v>9.89</v>
      </c>
      <c r="D20" s="136">
        <f>ROUND(VALUE(SUBSTITUTE(実質収支比率等に係る経年分析!H$47,"▲","-")),2)</f>
        <v>15.37</v>
      </c>
      <c r="E20" s="136">
        <f>ROUND(VALUE(SUBSTITUTE(実質収支比率等に係る経年分析!I$47,"▲","-")),2)</f>
        <v>12.76</v>
      </c>
      <c r="F20" s="136">
        <f>ROUND(VALUE(SUBSTITUTE(実質収支比率等に係る経年分析!J$47,"▲","-")),2)</f>
        <v>12.33</v>
      </c>
    </row>
    <row r="21" spans="1:11" x14ac:dyDescent="0.15">
      <c r="A21" s="136" t="s">
        <v>45</v>
      </c>
      <c r="B21" s="136">
        <f>IF(ISNUMBER(VALUE(SUBSTITUTE(実質収支比率等に係る経年分析!F$49,"▲","-"))),ROUND(VALUE(SUBSTITUTE(実質収支比率等に係る経年分析!F$49,"▲","-")),2),NA())</f>
        <v>2.5499999999999998</v>
      </c>
      <c r="C21" s="136">
        <f>IF(ISNUMBER(VALUE(SUBSTITUTE(実質収支比率等に係る経年分析!G$49,"▲","-"))),ROUND(VALUE(SUBSTITUTE(実質収支比率等に係る経年分析!G$49,"▲","-")),2),NA())</f>
        <v>-1.66</v>
      </c>
      <c r="D21" s="136">
        <f>IF(ISNUMBER(VALUE(SUBSTITUTE(実質収支比率等に係る経年分析!H$49,"▲","-"))),ROUND(VALUE(SUBSTITUTE(実質収支比率等に係る経年分析!H$49,"▲","-")),2),NA())</f>
        <v>6.44</v>
      </c>
      <c r="E21" s="136">
        <f>IF(ISNUMBER(VALUE(SUBSTITUTE(実質収支比率等に係る経年分析!I$49,"▲","-"))),ROUND(VALUE(SUBSTITUTE(実質収支比率等に係る経年分析!I$49,"▲","-")),2),NA())</f>
        <v>-7.0000000000000007E-2</v>
      </c>
      <c r="F21" s="136">
        <f>IF(ISNUMBER(VALUE(SUBSTITUTE(実質収支比率等に係る経年分析!J$49,"▲","-"))),ROUND(VALUE(SUBSTITUTE(実質収支比率等に係る経年分析!J$49,"▲","-")),2),NA())</f>
        <v>-1.86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0.42</v>
      </c>
    </row>
    <row r="33" spans="1:16" x14ac:dyDescent="0.15">
      <c r="A33" s="137" t="str">
        <f>IF(連結実質赤字比率に係る赤字・黒字の構成分析!C$37="",NA(),連結実質赤字比率に係る赤字・黒字の構成分析!C$37)</f>
        <v>土地区画整理事業特別会計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0.61</v>
      </c>
    </row>
    <row r="35" spans="1:16" x14ac:dyDescent="0.15">
      <c r="A35" s="137" t="str">
        <f>IF(連結実質赤字比率に係る赤字・黒字の構成分析!C$35="",NA(),連結実質赤字比率に係る赤字・黒字の構成分析!C$35)</f>
        <v>市立病院事業会計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4.1399999999999997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8.2200000000000006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6.06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5654</v>
      </c>
      <c r="E42" s="138"/>
      <c r="F42" s="138"/>
      <c r="G42" s="138">
        <f>'実質公債費比率（分子）の構造'!L$52</f>
        <v>5697</v>
      </c>
      <c r="H42" s="138"/>
      <c r="I42" s="138"/>
      <c r="J42" s="138">
        <f>'実質公債費比率（分子）の構造'!M$52</f>
        <v>5746</v>
      </c>
      <c r="K42" s="138"/>
      <c r="L42" s="138"/>
      <c r="M42" s="138">
        <f>'実質公債費比率（分子）の構造'!N$52</f>
        <v>5384</v>
      </c>
      <c r="N42" s="138"/>
      <c r="O42" s="138"/>
      <c r="P42" s="138">
        <f>'実質公債費比率（分子）の構造'!O$52</f>
        <v>5663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153</v>
      </c>
      <c r="C44" s="138"/>
      <c r="D44" s="138"/>
      <c r="E44" s="138">
        <f>'実質公債費比率（分子）の構造'!L$50</f>
        <v>150</v>
      </c>
      <c r="F44" s="138"/>
      <c r="G44" s="138"/>
      <c r="H44" s="138">
        <f>'実質公債費比率（分子）の構造'!M$50</f>
        <v>150</v>
      </c>
      <c r="I44" s="138"/>
      <c r="J44" s="138"/>
      <c r="K44" s="138">
        <f>'実質公債費比率（分子）の構造'!N$50</f>
        <v>178</v>
      </c>
      <c r="L44" s="138"/>
      <c r="M44" s="138"/>
      <c r="N44" s="138">
        <f>'実質公債費比率（分子）の構造'!O$50</f>
        <v>178</v>
      </c>
      <c r="O44" s="138"/>
      <c r="P44" s="138"/>
    </row>
    <row r="45" spans="1:16" x14ac:dyDescent="0.15">
      <c r="A45" s="138" t="s">
        <v>55</v>
      </c>
      <c r="B45" s="138">
        <f>'実質公債費比率（分子）の構造'!K$49</f>
        <v>135</v>
      </c>
      <c r="C45" s="138"/>
      <c r="D45" s="138"/>
      <c r="E45" s="138">
        <f>'実質公債費比率（分子）の構造'!L$49</f>
        <v>98</v>
      </c>
      <c r="F45" s="138"/>
      <c r="G45" s="138"/>
      <c r="H45" s="138">
        <f>'実質公債費比率（分子）の構造'!M$49</f>
        <v>81</v>
      </c>
      <c r="I45" s="138"/>
      <c r="J45" s="138"/>
      <c r="K45" s="138">
        <f>'実質公債費比率（分子）の構造'!N$49</f>
        <v>83</v>
      </c>
      <c r="L45" s="138"/>
      <c r="M45" s="138"/>
      <c r="N45" s="138">
        <f>'実質公債費比率（分子）の構造'!O$49</f>
        <v>83</v>
      </c>
      <c r="O45" s="138"/>
      <c r="P45" s="138"/>
    </row>
    <row r="46" spans="1:16" x14ac:dyDescent="0.15">
      <c r="A46" s="138" t="s">
        <v>56</v>
      </c>
      <c r="B46" s="138">
        <f>'実質公債費比率（分子）の構造'!K$48</f>
        <v>1958</v>
      </c>
      <c r="C46" s="138"/>
      <c r="D46" s="138"/>
      <c r="E46" s="138">
        <f>'実質公債費比率（分子）の構造'!L$48</f>
        <v>1712</v>
      </c>
      <c r="F46" s="138"/>
      <c r="G46" s="138"/>
      <c r="H46" s="138">
        <f>'実質公債費比率（分子）の構造'!M$48</f>
        <v>1780</v>
      </c>
      <c r="I46" s="138"/>
      <c r="J46" s="138"/>
      <c r="K46" s="138">
        <f>'実質公債費比率（分子）の構造'!N$48</f>
        <v>1804</v>
      </c>
      <c r="L46" s="138"/>
      <c r="M46" s="138"/>
      <c r="N46" s="138">
        <f>'実質公債費比率（分子）の構造'!O$48</f>
        <v>1779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3677</v>
      </c>
      <c r="C49" s="138"/>
      <c r="D49" s="138"/>
      <c r="E49" s="138">
        <f>'実質公債費比率（分子）の構造'!L$45</f>
        <v>3714</v>
      </c>
      <c r="F49" s="138"/>
      <c r="G49" s="138"/>
      <c r="H49" s="138">
        <f>'実質公債費比率（分子）の構造'!M$45</f>
        <v>3487</v>
      </c>
      <c r="I49" s="138"/>
      <c r="J49" s="138"/>
      <c r="K49" s="138">
        <f>'実質公債費比率（分子）の構造'!N$45</f>
        <v>3094</v>
      </c>
      <c r="L49" s="138"/>
      <c r="M49" s="138"/>
      <c r="N49" s="138">
        <f>'実質公債費比率（分子）の構造'!O$45</f>
        <v>3035</v>
      </c>
      <c r="O49" s="138"/>
      <c r="P49" s="138"/>
    </row>
    <row r="50" spans="1:16" x14ac:dyDescent="0.15">
      <c r="A50" s="138" t="s">
        <v>60</v>
      </c>
      <c r="B50" s="138" t="e">
        <f>NA()</f>
        <v>#N/A</v>
      </c>
      <c r="C50" s="138">
        <f>IF(ISNUMBER('実質公債費比率（分子）の構造'!K$53),'実質公債費比率（分子）の構造'!K$53,NA())</f>
        <v>269</v>
      </c>
      <c r="D50" s="138" t="e">
        <f>NA()</f>
        <v>#N/A</v>
      </c>
      <c r="E50" s="138" t="e">
        <f>NA()</f>
        <v>#N/A</v>
      </c>
      <c r="F50" s="138">
        <f>IF(ISNUMBER('実質公債費比率（分子）の構造'!L$53),'実質公債費比率（分子）の構造'!L$53,NA())</f>
        <v>-23</v>
      </c>
      <c r="G50" s="138" t="e">
        <f>NA()</f>
        <v>#N/A</v>
      </c>
      <c r="H50" s="138" t="e">
        <f>NA()</f>
        <v>#N/A</v>
      </c>
      <c r="I50" s="138">
        <f>IF(ISNUMBER('実質公債費比率（分子）の構造'!M$53),'実質公債費比率（分子）の構造'!M$53,NA())</f>
        <v>-248</v>
      </c>
      <c r="J50" s="138" t="e">
        <f>NA()</f>
        <v>#N/A</v>
      </c>
      <c r="K50" s="138" t="e">
        <f>NA()</f>
        <v>#N/A</v>
      </c>
      <c r="L50" s="138">
        <f>IF(ISNUMBER('実質公債費比率（分子）の構造'!N$53),'実質公債費比率（分子）の構造'!N$53,NA())</f>
        <v>-225</v>
      </c>
      <c r="M50" s="138" t="e">
        <f>NA()</f>
        <v>#N/A</v>
      </c>
      <c r="N50" s="138" t="e">
        <f>NA()</f>
        <v>#N/A</v>
      </c>
      <c r="O50" s="138">
        <f>IF(ISNUMBER('実質公債費比率（分子）の構造'!O$53),'実質公債費比率（分子）の構造'!O$53,NA())</f>
        <v>-588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40103</v>
      </c>
      <c r="E56" s="137"/>
      <c r="F56" s="137"/>
      <c r="G56" s="137">
        <f>'将来負担比率（分子）の構造'!J$52</f>
        <v>40070</v>
      </c>
      <c r="H56" s="137"/>
      <c r="I56" s="137"/>
      <c r="J56" s="137">
        <f>'将来負担比率（分子）の構造'!K$52</f>
        <v>39333</v>
      </c>
      <c r="K56" s="137"/>
      <c r="L56" s="137"/>
      <c r="M56" s="137">
        <f>'将来負担比率（分子）の構造'!L$52</f>
        <v>37973</v>
      </c>
      <c r="N56" s="137"/>
      <c r="O56" s="137"/>
      <c r="P56" s="137">
        <f>'将来負担比率（分子）の構造'!M$52</f>
        <v>36273</v>
      </c>
    </row>
    <row r="57" spans="1:16" x14ac:dyDescent="0.15">
      <c r="A57" s="137" t="s">
        <v>36</v>
      </c>
      <c r="B57" s="137"/>
      <c r="C57" s="137"/>
      <c r="D57" s="137">
        <f>'将来負担比率（分子）の構造'!I$51</f>
        <v>19877</v>
      </c>
      <c r="E57" s="137"/>
      <c r="F57" s="137"/>
      <c r="G57" s="137">
        <f>'将来負担比率（分子）の構造'!J$51</f>
        <v>18442</v>
      </c>
      <c r="H57" s="137"/>
      <c r="I57" s="137"/>
      <c r="J57" s="137">
        <f>'将来負担比率（分子）の構造'!K$51</f>
        <v>18288</v>
      </c>
      <c r="K57" s="137"/>
      <c r="L57" s="137"/>
      <c r="M57" s="137">
        <f>'将来負担比率（分子）の構造'!L$51</f>
        <v>17869</v>
      </c>
      <c r="N57" s="137"/>
      <c r="O57" s="137"/>
      <c r="P57" s="137">
        <f>'将来負担比率（分子）の構造'!M$51</f>
        <v>16246</v>
      </c>
    </row>
    <row r="58" spans="1:16" x14ac:dyDescent="0.15">
      <c r="A58" s="137" t="s">
        <v>35</v>
      </c>
      <c r="B58" s="137"/>
      <c r="C58" s="137"/>
      <c r="D58" s="137">
        <f>'将来負担比率（分子）の構造'!I$50</f>
        <v>12312</v>
      </c>
      <c r="E58" s="137"/>
      <c r="F58" s="137"/>
      <c r="G58" s="137">
        <f>'将来負担比率（分子）の構造'!J$50</f>
        <v>12145</v>
      </c>
      <c r="H58" s="137"/>
      <c r="I58" s="137"/>
      <c r="J58" s="137">
        <f>'将来負担比率（分子）の構造'!K$50</f>
        <v>14200</v>
      </c>
      <c r="K58" s="137"/>
      <c r="L58" s="137"/>
      <c r="M58" s="137">
        <f>'将来負担比率（分子）の構造'!L$50</f>
        <v>14819</v>
      </c>
      <c r="N58" s="137"/>
      <c r="O58" s="137"/>
      <c r="P58" s="137">
        <f>'将来負担比率（分子）の構造'!M$50</f>
        <v>14427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596</v>
      </c>
      <c r="C61" s="137"/>
      <c r="D61" s="137"/>
      <c r="E61" s="137">
        <f>'将来負担比率（分子）の構造'!J$46</f>
        <v>523</v>
      </c>
      <c r="F61" s="137"/>
      <c r="G61" s="137"/>
      <c r="H61" s="137">
        <f>'将来負担比率（分子）の構造'!K$46</f>
        <v>457</v>
      </c>
      <c r="I61" s="137"/>
      <c r="J61" s="137"/>
      <c r="K61" s="137">
        <f>'将来負担比率（分子）の構造'!L$46</f>
        <v>313</v>
      </c>
      <c r="L61" s="137"/>
      <c r="M61" s="137"/>
      <c r="N61" s="137">
        <f>'将来負担比率（分子）の構造'!M$46</f>
        <v>266</v>
      </c>
      <c r="O61" s="137"/>
      <c r="P61" s="137"/>
    </row>
    <row r="62" spans="1:16" x14ac:dyDescent="0.15">
      <c r="A62" s="137" t="s">
        <v>29</v>
      </c>
      <c r="B62" s="137">
        <f>'将来負担比率（分子）の構造'!I$45</f>
        <v>10121</v>
      </c>
      <c r="C62" s="137"/>
      <c r="D62" s="137"/>
      <c r="E62" s="137">
        <f>'将来負担比率（分子）の構造'!J$45</f>
        <v>9903</v>
      </c>
      <c r="F62" s="137"/>
      <c r="G62" s="137"/>
      <c r="H62" s="137">
        <f>'将来負担比率（分子）の構造'!K$45</f>
        <v>9175</v>
      </c>
      <c r="I62" s="137"/>
      <c r="J62" s="137"/>
      <c r="K62" s="137">
        <f>'将来負担比率（分子）の構造'!L$45</f>
        <v>8982</v>
      </c>
      <c r="L62" s="137"/>
      <c r="M62" s="137"/>
      <c r="N62" s="137">
        <f>'将来負担比率（分子）の構造'!M$45</f>
        <v>9072</v>
      </c>
      <c r="O62" s="137"/>
      <c r="P62" s="137"/>
    </row>
    <row r="63" spans="1:16" x14ac:dyDescent="0.15">
      <c r="A63" s="137" t="s">
        <v>28</v>
      </c>
      <c r="B63" s="137">
        <f>'将来負担比率（分子）の構造'!I$44</f>
        <v>590</v>
      </c>
      <c r="C63" s="137"/>
      <c r="D63" s="137"/>
      <c r="E63" s="137">
        <f>'将来負担比率（分子）の構造'!J$44</f>
        <v>511</v>
      </c>
      <c r="F63" s="137"/>
      <c r="G63" s="137"/>
      <c r="H63" s="137">
        <f>'将来負担比率（分子）の構造'!K$44</f>
        <v>425</v>
      </c>
      <c r="I63" s="137"/>
      <c r="J63" s="137"/>
      <c r="K63" s="137">
        <f>'将来負担比率（分子）の構造'!L$44</f>
        <v>330</v>
      </c>
      <c r="L63" s="137"/>
      <c r="M63" s="137"/>
      <c r="N63" s="137">
        <f>'将来負担比率（分子）の構造'!M$44</f>
        <v>244</v>
      </c>
      <c r="O63" s="137"/>
      <c r="P63" s="137"/>
    </row>
    <row r="64" spans="1:16" x14ac:dyDescent="0.15">
      <c r="A64" s="137" t="s">
        <v>27</v>
      </c>
      <c r="B64" s="137">
        <f>'将来負担比率（分子）の構造'!I$43</f>
        <v>23127</v>
      </c>
      <c r="C64" s="137"/>
      <c r="D64" s="137"/>
      <c r="E64" s="137">
        <f>'将来負担比率（分子）の構造'!J$43</f>
        <v>20772</v>
      </c>
      <c r="F64" s="137"/>
      <c r="G64" s="137"/>
      <c r="H64" s="137">
        <f>'将来負担比率（分子）の構造'!K$43</f>
        <v>19531</v>
      </c>
      <c r="I64" s="137"/>
      <c r="J64" s="137"/>
      <c r="K64" s="137">
        <f>'将来負担比率（分子）の構造'!L$43</f>
        <v>18238</v>
      </c>
      <c r="L64" s="137"/>
      <c r="M64" s="137"/>
      <c r="N64" s="137">
        <f>'将来負担比率（分子）の構造'!M$43</f>
        <v>17151</v>
      </c>
      <c r="O64" s="137"/>
      <c r="P64" s="137"/>
    </row>
    <row r="65" spans="1:16" x14ac:dyDescent="0.15">
      <c r="A65" s="137" t="s">
        <v>26</v>
      </c>
      <c r="B65" s="137">
        <f>'将来負担比率（分子）の構造'!I$42</f>
        <v>12695</v>
      </c>
      <c r="C65" s="137"/>
      <c r="D65" s="137"/>
      <c r="E65" s="137">
        <f>'将来負担比率（分子）の構造'!J$42</f>
        <v>11555</v>
      </c>
      <c r="F65" s="137"/>
      <c r="G65" s="137"/>
      <c r="H65" s="137">
        <f>'将来負担比率（分子）の構造'!K$42</f>
        <v>11812</v>
      </c>
      <c r="I65" s="137"/>
      <c r="J65" s="137"/>
      <c r="K65" s="137">
        <f>'将来負担比率（分子）の構造'!L$42</f>
        <v>11484</v>
      </c>
      <c r="L65" s="137"/>
      <c r="M65" s="137"/>
      <c r="N65" s="137">
        <f>'将来負担比率（分子）の構造'!M$42</f>
        <v>11152</v>
      </c>
      <c r="O65" s="137"/>
      <c r="P65" s="137"/>
    </row>
    <row r="66" spans="1:16" x14ac:dyDescent="0.15">
      <c r="A66" s="137" t="s">
        <v>25</v>
      </c>
      <c r="B66" s="137">
        <f>'将来負担比率（分子）の構造'!I$41</f>
        <v>35306</v>
      </c>
      <c r="C66" s="137"/>
      <c r="D66" s="137"/>
      <c r="E66" s="137">
        <f>'将来負担比率（分子）の構造'!J$41</f>
        <v>34365</v>
      </c>
      <c r="F66" s="137"/>
      <c r="G66" s="137"/>
      <c r="H66" s="137">
        <f>'将来負担比率（分子）の構造'!K$41</f>
        <v>33853</v>
      </c>
      <c r="I66" s="137"/>
      <c r="J66" s="137"/>
      <c r="K66" s="137">
        <f>'将来負担比率（分子）の構造'!L$41</f>
        <v>33806</v>
      </c>
      <c r="L66" s="137"/>
      <c r="M66" s="137"/>
      <c r="N66" s="137">
        <f>'将来負担比率（分子）の構造'!M$41</f>
        <v>34426</v>
      </c>
      <c r="O66" s="137"/>
      <c r="P66" s="137"/>
    </row>
    <row r="67" spans="1:16" x14ac:dyDescent="0.15">
      <c r="A67" s="137" t="s">
        <v>64</v>
      </c>
      <c r="B67" s="137" t="e">
        <f>NA()</f>
        <v>#N/A</v>
      </c>
      <c r="C67" s="137">
        <f>IF(ISNUMBER('将来負担比率（分子）の構造'!I$53), IF('将来負担比率（分子）の構造'!I$53 &lt; 0, 0, '将来負担比率（分子）の構造'!I$53), NA())</f>
        <v>10142</v>
      </c>
      <c r="D67" s="137" t="e">
        <f>NA()</f>
        <v>#N/A</v>
      </c>
      <c r="E67" s="137" t="e">
        <f>NA()</f>
        <v>#N/A</v>
      </c>
      <c r="F67" s="137">
        <f>IF(ISNUMBER('将来負担比率（分子）の構造'!J$53), IF('将来負担比率（分子）の構造'!J$53 &lt; 0, 0, '将来負担比率（分子）の構造'!J$53), NA())</f>
        <v>6972</v>
      </c>
      <c r="G67" s="137" t="e">
        <f>NA()</f>
        <v>#N/A</v>
      </c>
      <c r="H67" s="137" t="e">
        <f>NA()</f>
        <v>#N/A</v>
      </c>
      <c r="I67" s="137">
        <f>IF(ISNUMBER('将来負担比率（分子）の構造'!K$53), IF('将来負担比率（分子）の構造'!K$53 &lt; 0, 0, '将来負担比率（分子）の構造'!K$53), NA())</f>
        <v>3432</v>
      </c>
      <c r="J67" s="137" t="e">
        <f>NA()</f>
        <v>#N/A</v>
      </c>
      <c r="K67" s="137" t="e">
        <f>NA()</f>
        <v>#N/A</v>
      </c>
      <c r="L67" s="137">
        <f>IF(ISNUMBER('将来負担比率（分子）の構造'!L$53), IF('将来負担比率（分子）の構造'!L$53 &lt; 0, 0, '将来負担比率（分子）の構造'!L$53), NA())</f>
        <v>2490</v>
      </c>
      <c r="M67" s="137" t="e">
        <f>NA()</f>
        <v>#N/A</v>
      </c>
      <c r="N67" s="137" t="e">
        <f>NA()</f>
        <v>#N/A</v>
      </c>
      <c r="O67" s="137">
        <f>IF(ISNUMBER('将来負担比率（分子）の構造'!M$53), IF('将来負担比率（分子）の構造'!M$53 &lt; 0, 0, '将来負担比率（分子）の構造'!M$53), NA())</f>
        <v>5366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29957159</v>
      </c>
      <c r="S5" s="585"/>
      <c r="T5" s="585"/>
      <c r="U5" s="585"/>
      <c r="V5" s="585"/>
      <c r="W5" s="585"/>
      <c r="X5" s="585"/>
      <c r="Y5" s="586"/>
      <c r="Z5" s="587">
        <v>43.5</v>
      </c>
      <c r="AA5" s="587"/>
      <c r="AB5" s="587"/>
      <c r="AC5" s="587"/>
      <c r="AD5" s="588">
        <v>27679604</v>
      </c>
      <c r="AE5" s="588"/>
      <c r="AF5" s="588"/>
      <c r="AG5" s="588"/>
      <c r="AH5" s="588"/>
      <c r="AI5" s="588"/>
      <c r="AJ5" s="588"/>
      <c r="AK5" s="588"/>
      <c r="AL5" s="589">
        <v>83.6</v>
      </c>
      <c r="AM5" s="590"/>
      <c r="AN5" s="590"/>
      <c r="AO5" s="591"/>
      <c r="AP5" s="581" t="s">
        <v>210</v>
      </c>
      <c r="AQ5" s="582"/>
      <c r="AR5" s="582"/>
      <c r="AS5" s="582"/>
      <c r="AT5" s="582"/>
      <c r="AU5" s="582"/>
      <c r="AV5" s="582"/>
      <c r="AW5" s="582"/>
      <c r="AX5" s="582"/>
      <c r="AY5" s="582"/>
      <c r="AZ5" s="582"/>
      <c r="BA5" s="582"/>
      <c r="BB5" s="582"/>
      <c r="BC5" s="582"/>
      <c r="BD5" s="582"/>
      <c r="BE5" s="582"/>
      <c r="BF5" s="583"/>
      <c r="BG5" s="595">
        <v>27679604</v>
      </c>
      <c r="BH5" s="596"/>
      <c r="BI5" s="596"/>
      <c r="BJ5" s="596"/>
      <c r="BK5" s="596"/>
      <c r="BL5" s="596"/>
      <c r="BM5" s="596"/>
      <c r="BN5" s="597"/>
      <c r="BO5" s="598">
        <v>92.4</v>
      </c>
      <c r="BP5" s="598"/>
      <c r="BQ5" s="598"/>
      <c r="BR5" s="598"/>
      <c r="BS5" s="599">
        <v>276359</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297553</v>
      </c>
      <c r="S6" s="596"/>
      <c r="T6" s="596"/>
      <c r="U6" s="596"/>
      <c r="V6" s="596"/>
      <c r="W6" s="596"/>
      <c r="X6" s="596"/>
      <c r="Y6" s="597"/>
      <c r="Z6" s="598">
        <v>0.4</v>
      </c>
      <c r="AA6" s="598"/>
      <c r="AB6" s="598"/>
      <c r="AC6" s="598"/>
      <c r="AD6" s="599">
        <v>297553</v>
      </c>
      <c r="AE6" s="599"/>
      <c r="AF6" s="599"/>
      <c r="AG6" s="599"/>
      <c r="AH6" s="599"/>
      <c r="AI6" s="599"/>
      <c r="AJ6" s="599"/>
      <c r="AK6" s="599"/>
      <c r="AL6" s="600">
        <v>0.9</v>
      </c>
      <c r="AM6" s="601"/>
      <c r="AN6" s="601"/>
      <c r="AO6" s="602"/>
      <c r="AP6" s="592" t="s">
        <v>215</v>
      </c>
      <c r="AQ6" s="593"/>
      <c r="AR6" s="593"/>
      <c r="AS6" s="593"/>
      <c r="AT6" s="593"/>
      <c r="AU6" s="593"/>
      <c r="AV6" s="593"/>
      <c r="AW6" s="593"/>
      <c r="AX6" s="593"/>
      <c r="AY6" s="593"/>
      <c r="AZ6" s="593"/>
      <c r="BA6" s="593"/>
      <c r="BB6" s="593"/>
      <c r="BC6" s="593"/>
      <c r="BD6" s="593"/>
      <c r="BE6" s="593"/>
      <c r="BF6" s="594"/>
      <c r="BG6" s="595">
        <v>27679604</v>
      </c>
      <c r="BH6" s="596"/>
      <c r="BI6" s="596"/>
      <c r="BJ6" s="596"/>
      <c r="BK6" s="596"/>
      <c r="BL6" s="596"/>
      <c r="BM6" s="596"/>
      <c r="BN6" s="597"/>
      <c r="BO6" s="598">
        <v>92.4</v>
      </c>
      <c r="BP6" s="598"/>
      <c r="BQ6" s="598"/>
      <c r="BR6" s="598"/>
      <c r="BS6" s="599">
        <v>276359</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398651</v>
      </c>
      <c r="CS6" s="596"/>
      <c r="CT6" s="596"/>
      <c r="CU6" s="596"/>
      <c r="CV6" s="596"/>
      <c r="CW6" s="596"/>
      <c r="CX6" s="596"/>
      <c r="CY6" s="597"/>
      <c r="CZ6" s="598">
        <v>0.6</v>
      </c>
      <c r="DA6" s="598"/>
      <c r="DB6" s="598"/>
      <c r="DC6" s="598"/>
      <c r="DD6" s="604" t="s">
        <v>217</v>
      </c>
      <c r="DE6" s="596"/>
      <c r="DF6" s="596"/>
      <c r="DG6" s="596"/>
      <c r="DH6" s="596"/>
      <c r="DI6" s="596"/>
      <c r="DJ6" s="596"/>
      <c r="DK6" s="596"/>
      <c r="DL6" s="596"/>
      <c r="DM6" s="596"/>
      <c r="DN6" s="596"/>
      <c r="DO6" s="596"/>
      <c r="DP6" s="597"/>
      <c r="DQ6" s="604">
        <v>398651</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51919</v>
      </c>
      <c r="S7" s="596"/>
      <c r="T7" s="596"/>
      <c r="U7" s="596"/>
      <c r="V7" s="596"/>
      <c r="W7" s="596"/>
      <c r="X7" s="596"/>
      <c r="Y7" s="597"/>
      <c r="Z7" s="598">
        <v>0.1</v>
      </c>
      <c r="AA7" s="598"/>
      <c r="AB7" s="598"/>
      <c r="AC7" s="598"/>
      <c r="AD7" s="599">
        <v>51919</v>
      </c>
      <c r="AE7" s="599"/>
      <c r="AF7" s="599"/>
      <c r="AG7" s="599"/>
      <c r="AH7" s="599"/>
      <c r="AI7" s="599"/>
      <c r="AJ7" s="599"/>
      <c r="AK7" s="599"/>
      <c r="AL7" s="600">
        <v>0.2</v>
      </c>
      <c r="AM7" s="601"/>
      <c r="AN7" s="601"/>
      <c r="AO7" s="602"/>
      <c r="AP7" s="592" t="s">
        <v>219</v>
      </c>
      <c r="AQ7" s="593"/>
      <c r="AR7" s="593"/>
      <c r="AS7" s="593"/>
      <c r="AT7" s="593"/>
      <c r="AU7" s="593"/>
      <c r="AV7" s="593"/>
      <c r="AW7" s="593"/>
      <c r="AX7" s="593"/>
      <c r="AY7" s="593"/>
      <c r="AZ7" s="593"/>
      <c r="BA7" s="593"/>
      <c r="BB7" s="593"/>
      <c r="BC7" s="593"/>
      <c r="BD7" s="593"/>
      <c r="BE7" s="593"/>
      <c r="BF7" s="594"/>
      <c r="BG7" s="595">
        <v>14982787</v>
      </c>
      <c r="BH7" s="596"/>
      <c r="BI7" s="596"/>
      <c r="BJ7" s="596"/>
      <c r="BK7" s="596"/>
      <c r="BL7" s="596"/>
      <c r="BM7" s="596"/>
      <c r="BN7" s="597"/>
      <c r="BO7" s="598">
        <v>50</v>
      </c>
      <c r="BP7" s="598"/>
      <c r="BQ7" s="598"/>
      <c r="BR7" s="598"/>
      <c r="BS7" s="599">
        <v>276359</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6858985</v>
      </c>
      <c r="CS7" s="596"/>
      <c r="CT7" s="596"/>
      <c r="CU7" s="596"/>
      <c r="CV7" s="596"/>
      <c r="CW7" s="596"/>
      <c r="CX7" s="596"/>
      <c r="CY7" s="597"/>
      <c r="CZ7" s="598">
        <v>10.3</v>
      </c>
      <c r="DA7" s="598"/>
      <c r="DB7" s="598"/>
      <c r="DC7" s="598"/>
      <c r="DD7" s="604">
        <v>88247</v>
      </c>
      <c r="DE7" s="596"/>
      <c r="DF7" s="596"/>
      <c r="DG7" s="596"/>
      <c r="DH7" s="596"/>
      <c r="DI7" s="596"/>
      <c r="DJ7" s="596"/>
      <c r="DK7" s="596"/>
      <c r="DL7" s="596"/>
      <c r="DM7" s="596"/>
      <c r="DN7" s="596"/>
      <c r="DO7" s="596"/>
      <c r="DP7" s="597"/>
      <c r="DQ7" s="604">
        <v>5842982</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169404</v>
      </c>
      <c r="S8" s="596"/>
      <c r="T8" s="596"/>
      <c r="U8" s="596"/>
      <c r="V8" s="596"/>
      <c r="W8" s="596"/>
      <c r="X8" s="596"/>
      <c r="Y8" s="597"/>
      <c r="Z8" s="598">
        <v>0.2</v>
      </c>
      <c r="AA8" s="598"/>
      <c r="AB8" s="598"/>
      <c r="AC8" s="598"/>
      <c r="AD8" s="599">
        <v>169404</v>
      </c>
      <c r="AE8" s="599"/>
      <c r="AF8" s="599"/>
      <c r="AG8" s="599"/>
      <c r="AH8" s="599"/>
      <c r="AI8" s="599"/>
      <c r="AJ8" s="599"/>
      <c r="AK8" s="599"/>
      <c r="AL8" s="600">
        <v>0.5</v>
      </c>
      <c r="AM8" s="601"/>
      <c r="AN8" s="601"/>
      <c r="AO8" s="602"/>
      <c r="AP8" s="592" t="s">
        <v>222</v>
      </c>
      <c r="AQ8" s="593"/>
      <c r="AR8" s="593"/>
      <c r="AS8" s="593"/>
      <c r="AT8" s="593"/>
      <c r="AU8" s="593"/>
      <c r="AV8" s="593"/>
      <c r="AW8" s="593"/>
      <c r="AX8" s="593"/>
      <c r="AY8" s="593"/>
      <c r="AZ8" s="593"/>
      <c r="BA8" s="593"/>
      <c r="BB8" s="593"/>
      <c r="BC8" s="593"/>
      <c r="BD8" s="593"/>
      <c r="BE8" s="593"/>
      <c r="BF8" s="594"/>
      <c r="BG8" s="595">
        <v>321408</v>
      </c>
      <c r="BH8" s="596"/>
      <c r="BI8" s="596"/>
      <c r="BJ8" s="596"/>
      <c r="BK8" s="596"/>
      <c r="BL8" s="596"/>
      <c r="BM8" s="596"/>
      <c r="BN8" s="597"/>
      <c r="BO8" s="598">
        <v>1.1000000000000001</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30349646</v>
      </c>
      <c r="CS8" s="596"/>
      <c r="CT8" s="596"/>
      <c r="CU8" s="596"/>
      <c r="CV8" s="596"/>
      <c r="CW8" s="596"/>
      <c r="CX8" s="596"/>
      <c r="CY8" s="597"/>
      <c r="CZ8" s="598">
        <v>45.8</v>
      </c>
      <c r="DA8" s="598"/>
      <c r="DB8" s="598"/>
      <c r="DC8" s="598"/>
      <c r="DD8" s="604">
        <v>627770</v>
      </c>
      <c r="DE8" s="596"/>
      <c r="DF8" s="596"/>
      <c r="DG8" s="596"/>
      <c r="DH8" s="596"/>
      <c r="DI8" s="596"/>
      <c r="DJ8" s="596"/>
      <c r="DK8" s="596"/>
      <c r="DL8" s="596"/>
      <c r="DM8" s="596"/>
      <c r="DN8" s="596"/>
      <c r="DO8" s="596"/>
      <c r="DP8" s="597"/>
      <c r="DQ8" s="604">
        <v>14776365</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98405</v>
      </c>
      <c r="S9" s="596"/>
      <c r="T9" s="596"/>
      <c r="U9" s="596"/>
      <c r="V9" s="596"/>
      <c r="W9" s="596"/>
      <c r="X9" s="596"/>
      <c r="Y9" s="597"/>
      <c r="Z9" s="598">
        <v>0.1</v>
      </c>
      <c r="AA9" s="598"/>
      <c r="AB9" s="598"/>
      <c r="AC9" s="598"/>
      <c r="AD9" s="599">
        <v>98405</v>
      </c>
      <c r="AE9" s="599"/>
      <c r="AF9" s="599"/>
      <c r="AG9" s="599"/>
      <c r="AH9" s="599"/>
      <c r="AI9" s="599"/>
      <c r="AJ9" s="599"/>
      <c r="AK9" s="599"/>
      <c r="AL9" s="600">
        <v>0.3</v>
      </c>
      <c r="AM9" s="601"/>
      <c r="AN9" s="601"/>
      <c r="AO9" s="602"/>
      <c r="AP9" s="592" t="s">
        <v>225</v>
      </c>
      <c r="AQ9" s="593"/>
      <c r="AR9" s="593"/>
      <c r="AS9" s="593"/>
      <c r="AT9" s="593"/>
      <c r="AU9" s="593"/>
      <c r="AV9" s="593"/>
      <c r="AW9" s="593"/>
      <c r="AX9" s="593"/>
      <c r="AY9" s="593"/>
      <c r="AZ9" s="593"/>
      <c r="BA9" s="593"/>
      <c r="BB9" s="593"/>
      <c r="BC9" s="593"/>
      <c r="BD9" s="593"/>
      <c r="BE9" s="593"/>
      <c r="BF9" s="594"/>
      <c r="BG9" s="595">
        <v>12624469</v>
      </c>
      <c r="BH9" s="596"/>
      <c r="BI9" s="596"/>
      <c r="BJ9" s="596"/>
      <c r="BK9" s="596"/>
      <c r="BL9" s="596"/>
      <c r="BM9" s="596"/>
      <c r="BN9" s="597"/>
      <c r="BO9" s="598">
        <v>42.1</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5940267</v>
      </c>
      <c r="CS9" s="596"/>
      <c r="CT9" s="596"/>
      <c r="CU9" s="596"/>
      <c r="CV9" s="596"/>
      <c r="CW9" s="596"/>
      <c r="CX9" s="596"/>
      <c r="CY9" s="597"/>
      <c r="CZ9" s="598">
        <v>9</v>
      </c>
      <c r="DA9" s="598"/>
      <c r="DB9" s="598"/>
      <c r="DC9" s="598"/>
      <c r="DD9" s="604">
        <v>497694</v>
      </c>
      <c r="DE9" s="596"/>
      <c r="DF9" s="596"/>
      <c r="DG9" s="596"/>
      <c r="DH9" s="596"/>
      <c r="DI9" s="596"/>
      <c r="DJ9" s="596"/>
      <c r="DK9" s="596"/>
      <c r="DL9" s="596"/>
      <c r="DM9" s="596"/>
      <c r="DN9" s="596"/>
      <c r="DO9" s="596"/>
      <c r="DP9" s="597"/>
      <c r="DQ9" s="604">
        <v>4443604</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3655847</v>
      </c>
      <c r="S10" s="596"/>
      <c r="T10" s="596"/>
      <c r="U10" s="596"/>
      <c r="V10" s="596"/>
      <c r="W10" s="596"/>
      <c r="X10" s="596"/>
      <c r="Y10" s="597"/>
      <c r="Z10" s="598">
        <v>5.3</v>
      </c>
      <c r="AA10" s="598"/>
      <c r="AB10" s="598"/>
      <c r="AC10" s="598"/>
      <c r="AD10" s="599">
        <v>3655847</v>
      </c>
      <c r="AE10" s="599"/>
      <c r="AF10" s="599"/>
      <c r="AG10" s="599"/>
      <c r="AH10" s="599"/>
      <c r="AI10" s="599"/>
      <c r="AJ10" s="599"/>
      <c r="AK10" s="599"/>
      <c r="AL10" s="600">
        <v>11</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343330</v>
      </c>
      <c r="BH10" s="596"/>
      <c r="BI10" s="596"/>
      <c r="BJ10" s="596"/>
      <c r="BK10" s="596"/>
      <c r="BL10" s="596"/>
      <c r="BM10" s="596"/>
      <c r="BN10" s="597"/>
      <c r="BO10" s="598">
        <v>1.1000000000000001</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253339</v>
      </c>
      <c r="CS10" s="596"/>
      <c r="CT10" s="596"/>
      <c r="CU10" s="596"/>
      <c r="CV10" s="596"/>
      <c r="CW10" s="596"/>
      <c r="CX10" s="596"/>
      <c r="CY10" s="597"/>
      <c r="CZ10" s="598">
        <v>0.4</v>
      </c>
      <c r="DA10" s="598"/>
      <c r="DB10" s="598"/>
      <c r="DC10" s="598"/>
      <c r="DD10" s="604" t="s">
        <v>112</v>
      </c>
      <c r="DE10" s="596"/>
      <c r="DF10" s="596"/>
      <c r="DG10" s="596"/>
      <c r="DH10" s="596"/>
      <c r="DI10" s="596"/>
      <c r="DJ10" s="596"/>
      <c r="DK10" s="596"/>
      <c r="DL10" s="596"/>
      <c r="DM10" s="596"/>
      <c r="DN10" s="596"/>
      <c r="DO10" s="596"/>
      <c r="DP10" s="597"/>
      <c r="DQ10" s="604">
        <v>220514</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1693580</v>
      </c>
      <c r="BH11" s="596"/>
      <c r="BI11" s="596"/>
      <c r="BJ11" s="596"/>
      <c r="BK11" s="596"/>
      <c r="BL11" s="596"/>
      <c r="BM11" s="596"/>
      <c r="BN11" s="597"/>
      <c r="BO11" s="598">
        <v>5.7</v>
      </c>
      <c r="BP11" s="598"/>
      <c r="BQ11" s="598"/>
      <c r="BR11" s="598"/>
      <c r="BS11" s="604">
        <v>276359</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390925</v>
      </c>
      <c r="CS11" s="596"/>
      <c r="CT11" s="596"/>
      <c r="CU11" s="596"/>
      <c r="CV11" s="596"/>
      <c r="CW11" s="596"/>
      <c r="CX11" s="596"/>
      <c r="CY11" s="597"/>
      <c r="CZ11" s="598">
        <v>0.6</v>
      </c>
      <c r="DA11" s="598"/>
      <c r="DB11" s="598"/>
      <c r="DC11" s="598"/>
      <c r="DD11" s="604">
        <v>271413</v>
      </c>
      <c r="DE11" s="596"/>
      <c r="DF11" s="596"/>
      <c r="DG11" s="596"/>
      <c r="DH11" s="596"/>
      <c r="DI11" s="596"/>
      <c r="DJ11" s="596"/>
      <c r="DK11" s="596"/>
      <c r="DL11" s="596"/>
      <c r="DM11" s="596"/>
      <c r="DN11" s="596"/>
      <c r="DO11" s="596"/>
      <c r="DP11" s="597"/>
      <c r="DQ11" s="604">
        <v>124502</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11670691</v>
      </c>
      <c r="BH12" s="596"/>
      <c r="BI12" s="596"/>
      <c r="BJ12" s="596"/>
      <c r="BK12" s="596"/>
      <c r="BL12" s="596"/>
      <c r="BM12" s="596"/>
      <c r="BN12" s="597"/>
      <c r="BO12" s="598">
        <v>39</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470627</v>
      </c>
      <c r="CS12" s="596"/>
      <c r="CT12" s="596"/>
      <c r="CU12" s="596"/>
      <c r="CV12" s="596"/>
      <c r="CW12" s="596"/>
      <c r="CX12" s="596"/>
      <c r="CY12" s="597"/>
      <c r="CZ12" s="598">
        <v>0.7</v>
      </c>
      <c r="DA12" s="598"/>
      <c r="DB12" s="598"/>
      <c r="DC12" s="598"/>
      <c r="DD12" s="604">
        <v>1274</v>
      </c>
      <c r="DE12" s="596"/>
      <c r="DF12" s="596"/>
      <c r="DG12" s="596"/>
      <c r="DH12" s="596"/>
      <c r="DI12" s="596"/>
      <c r="DJ12" s="596"/>
      <c r="DK12" s="596"/>
      <c r="DL12" s="596"/>
      <c r="DM12" s="596"/>
      <c r="DN12" s="596"/>
      <c r="DO12" s="596"/>
      <c r="DP12" s="597"/>
      <c r="DQ12" s="604">
        <v>414224</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135481</v>
      </c>
      <c r="S13" s="596"/>
      <c r="T13" s="596"/>
      <c r="U13" s="596"/>
      <c r="V13" s="596"/>
      <c r="W13" s="596"/>
      <c r="X13" s="596"/>
      <c r="Y13" s="597"/>
      <c r="Z13" s="598">
        <v>0.2</v>
      </c>
      <c r="AA13" s="598"/>
      <c r="AB13" s="598"/>
      <c r="AC13" s="598"/>
      <c r="AD13" s="599">
        <v>135481</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11481763</v>
      </c>
      <c r="BH13" s="596"/>
      <c r="BI13" s="596"/>
      <c r="BJ13" s="596"/>
      <c r="BK13" s="596"/>
      <c r="BL13" s="596"/>
      <c r="BM13" s="596"/>
      <c r="BN13" s="597"/>
      <c r="BO13" s="598">
        <v>38.299999999999997</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8866117</v>
      </c>
      <c r="CS13" s="596"/>
      <c r="CT13" s="596"/>
      <c r="CU13" s="596"/>
      <c r="CV13" s="596"/>
      <c r="CW13" s="596"/>
      <c r="CX13" s="596"/>
      <c r="CY13" s="597"/>
      <c r="CZ13" s="598">
        <v>13.4</v>
      </c>
      <c r="DA13" s="598"/>
      <c r="DB13" s="598"/>
      <c r="DC13" s="598"/>
      <c r="DD13" s="604">
        <v>5231976</v>
      </c>
      <c r="DE13" s="596"/>
      <c r="DF13" s="596"/>
      <c r="DG13" s="596"/>
      <c r="DH13" s="596"/>
      <c r="DI13" s="596"/>
      <c r="DJ13" s="596"/>
      <c r="DK13" s="596"/>
      <c r="DL13" s="596"/>
      <c r="DM13" s="596"/>
      <c r="DN13" s="596"/>
      <c r="DO13" s="596"/>
      <c r="DP13" s="597"/>
      <c r="DQ13" s="604">
        <v>3480301</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148261</v>
      </c>
      <c r="BH14" s="596"/>
      <c r="BI14" s="596"/>
      <c r="BJ14" s="596"/>
      <c r="BK14" s="596"/>
      <c r="BL14" s="596"/>
      <c r="BM14" s="596"/>
      <c r="BN14" s="597"/>
      <c r="BO14" s="598">
        <v>0.5</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2437412</v>
      </c>
      <c r="CS14" s="596"/>
      <c r="CT14" s="596"/>
      <c r="CU14" s="596"/>
      <c r="CV14" s="596"/>
      <c r="CW14" s="596"/>
      <c r="CX14" s="596"/>
      <c r="CY14" s="597"/>
      <c r="CZ14" s="598">
        <v>3.7</v>
      </c>
      <c r="DA14" s="598"/>
      <c r="DB14" s="598"/>
      <c r="DC14" s="598"/>
      <c r="DD14" s="604">
        <v>287298</v>
      </c>
      <c r="DE14" s="596"/>
      <c r="DF14" s="596"/>
      <c r="DG14" s="596"/>
      <c r="DH14" s="596"/>
      <c r="DI14" s="596"/>
      <c r="DJ14" s="596"/>
      <c r="DK14" s="596"/>
      <c r="DL14" s="596"/>
      <c r="DM14" s="596"/>
      <c r="DN14" s="596"/>
      <c r="DO14" s="596"/>
      <c r="DP14" s="597"/>
      <c r="DQ14" s="604">
        <v>1575914</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142838</v>
      </c>
      <c r="S15" s="596"/>
      <c r="T15" s="596"/>
      <c r="U15" s="596"/>
      <c r="V15" s="596"/>
      <c r="W15" s="596"/>
      <c r="X15" s="596"/>
      <c r="Y15" s="597"/>
      <c r="Z15" s="598">
        <v>0.2</v>
      </c>
      <c r="AA15" s="598"/>
      <c r="AB15" s="598"/>
      <c r="AC15" s="598"/>
      <c r="AD15" s="599">
        <v>142838</v>
      </c>
      <c r="AE15" s="599"/>
      <c r="AF15" s="599"/>
      <c r="AG15" s="599"/>
      <c r="AH15" s="599"/>
      <c r="AI15" s="599"/>
      <c r="AJ15" s="599"/>
      <c r="AK15" s="599"/>
      <c r="AL15" s="600">
        <v>0.4</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877865</v>
      </c>
      <c r="BH15" s="596"/>
      <c r="BI15" s="596"/>
      <c r="BJ15" s="596"/>
      <c r="BK15" s="596"/>
      <c r="BL15" s="596"/>
      <c r="BM15" s="596"/>
      <c r="BN15" s="597"/>
      <c r="BO15" s="598">
        <v>2.9</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7276423</v>
      </c>
      <c r="CS15" s="596"/>
      <c r="CT15" s="596"/>
      <c r="CU15" s="596"/>
      <c r="CV15" s="596"/>
      <c r="CW15" s="596"/>
      <c r="CX15" s="596"/>
      <c r="CY15" s="597"/>
      <c r="CZ15" s="598">
        <v>11</v>
      </c>
      <c r="DA15" s="598"/>
      <c r="DB15" s="598"/>
      <c r="DC15" s="598"/>
      <c r="DD15" s="604">
        <v>1574708</v>
      </c>
      <c r="DE15" s="596"/>
      <c r="DF15" s="596"/>
      <c r="DG15" s="596"/>
      <c r="DH15" s="596"/>
      <c r="DI15" s="596"/>
      <c r="DJ15" s="596"/>
      <c r="DK15" s="596"/>
      <c r="DL15" s="596"/>
      <c r="DM15" s="596"/>
      <c r="DN15" s="596"/>
      <c r="DO15" s="596"/>
      <c r="DP15" s="597"/>
      <c r="DQ15" s="604">
        <v>5120253</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779816</v>
      </c>
      <c r="S16" s="596"/>
      <c r="T16" s="596"/>
      <c r="U16" s="596"/>
      <c r="V16" s="596"/>
      <c r="W16" s="596"/>
      <c r="X16" s="596"/>
      <c r="Y16" s="597"/>
      <c r="Z16" s="598">
        <v>1.1000000000000001</v>
      </c>
      <c r="AA16" s="598"/>
      <c r="AB16" s="598"/>
      <c r="AC16" s="598"/>
      <c r="AD16" s="599">
        <v>641235</v>
      </c>
      <c r="AE16" s="599"/>
      <c r="AF16" s="599"/>
      <c r="AG16" s="599"/>
      <c r="AH16" s="599"/>
      <c r="AI16" s="599"/>
      <c r="AJ16" s="599"/>
      <c r="AK16" s="599"/>
      <c r="AL16" s="600">
        <v>1.9</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4374</v>
      </c>
      <c r="CS16" s="596"/>
      <c r="CT16" s="596"/>
      <c r="CU16" s="596"/>
      <c r="CV16" s="596"/>
      <c r="CW16" s="596"/>
      <c r="CX16" s="596"/>
      <c r="CY16" s="597"/>
      <c r="CZ16" s="598">
        <v>0</v>
      </c>
      <c r="DA16" s="598"/>
      <c r="DB16" s="598"/>
      <c r="DC16" s="598"/>
      <c r="DD16" s="604" t="s">
        <v>112</v>
      </c>
      <c r="DE16" s="596"/>
      <c r="DF16" s="596"/>
      <c r="DG16" s="596"/>
      <c r="DH16" s="596"/>
      <c r="DI16" s="596"/>
      <c r="DJ16" s="596"/>
      <c r="DK16" s="596"/>
      <c r="DL16" s="596"/>
      <c r="DM16" s="596"/>
      <c r="DN16" s="596"/>
      <c r="DO16" s="596"/>
      <c r="DP16" s="597"/>
      <c r="DQ16" s="604">
        <v>4374</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641235</v>
      </c>
      <c r="S17" s="596"/>
      <c r="T17" s="596"/>
      <c r="U17" s="596"/>
      <c r="V17" s="596"/>
      <c r="W17" s="596"/>
      <c r="X17" s="596"/>
      <c r="Y17" s="597"/>
      <c r="Z17" s="598">
        <v>0.9</v>
      </c>
      <c r="AA17" s="598"/>
      <c r="AB17" s="598"/>
      <c r="AC17" s="598"/>
      <c r="AD17" s="599">
        <v>641235</v>
      </c>
      <c r="AE17" s="599"/>
      <c r="AF17" s="599"/>
      <c r="AG17" s="599"/>
      <c r="AH17" s="599"/>
      <c r="AI17" s="599"/>
      <c r="AJ17" s="599"/>
      <c r="AK17" s="599"/>
      <c r="AL17" s="600">
        <v>1.9</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3034809</v>
      </c>
      <c r="CS17" s="596"/>
      <c r="CT17" s="596"/>
      <c r="CU17" s="596"/>
      <c r="CV17" s="596"/>
      <c r="CW17" s="596"/>
      <c r="CX17" s="596"/>
      <c r="CY17" s="597"/>
      <c r="CZ17" s="598">
        <v>4.5999999999999996</v>
      </c>
      <c r="DA17" s="598"/>
      <c r="DB17" s="598"/>
      <c r="DC17" s="598"/>
      <c r="DD17" s="604" t="s">
        <v>112</v>
      </c>
      <c r="DE17" s="596"/>
      <c r="DF17" s="596"/>
      <c r="DG17" s="596"/>
      <c r="DH17" s="596"/>
      <c r="DI17" s="596"/>
      <c r="DJ17" s="596"/>
      <c r="DK17" s="596"/>
      <c r="DL17" s="596"/>
      <c r="DM17" s="596"/>
      <c r="DN17" s="596"/>
      <c r="DO17" s="596"/>
      <c r="DP17" s="597"/>
      <c r="DQ17" s="604">
        <v>2983967</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138479</v>
      </c>
      <c r="S18" s="596"/>
      <c r="T18" s="596"/>
      <c r="U18" s="596"/>
      <c r="V18" s="596"/>
      <c r="W18" s="596"/>
      <c r="X18" s="596"/>
      <c r="Y18" s="597"/>
      <c r="Z18" s="598">
        <v>0.2</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v>102</v>
      </c>
      <c r="S19" s="596"/>
      <c r="T19" s="596"/>
      <c r="U19" s="596"/>
      <c r="V19" s="596"/>
      <c r="W19" s="596"/>
      <c r="X19" s="596"/>
      <c r="Y19" s="597"/>
      <c r="Z19" s="598">
        <v>0</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2277555</v>
      </c>
      <c r="BH19" s="596"/>
      <c r="BI19" s="596"/>
      <c r="BJ19" s="596"/>
      <c r="BK19" s="596"/>
      <c r="BL19" s="596"/>
      <c r="BM19" s="596"/>
      <c r="BN19" s="597"/>
      <c r="BO19" s="598">
        <v>7.6</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35288422</v>
      </c>
      <c r="S20" s="596"/>
      <c r="T20" s="596"/>
      <c r="U20" s="596"/>
      <c r="V20" s="596"/>
      <c r="W20" s="596"/>
      <c r="X20" s="596"/>
      <c r="Y20" s="597"/>
      <c r="Z20" s="598">
        <v>51.3</v>
      </c>
      <c r="AA20" s="598"/>
      <c r="AB20" s="598"/>
      <c r="AC20" s="598"/>
      <c r="AD20" s="599">
        <v>32872286</v>
      </c>
      <c r="AE20" s="599"/>
      <c r="AF20" s="599"/>
      <c r="AG20" s="599"/>
      <c r="AH20" s="599"/>
      <c r="AI20" s="599"/>
      <c r="AJ20" s="599"/>
      <c r="AK20" s="599"/>
      <c r="AL20" s="600">
        <v>99.3</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2277555</v>
      </c>
      <c r="BH20" s="596"/>
      <c r="BI20" s="596"/>
      <c r="BJ20" s="596"/>
      <c r="BK20" s="596"/>
      <c r="BL20" s="596"/>
      <c r="BM20" s="596"/>
      <c r="BN20" s="597"/>
      <c r="BO20" s="598">
        <v>7.6</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66281575</v>
      </c>
      <c r="CS20" s="596"/>
      <c r="CT20" s="596"/>
      <c r="CU20" s="596"/>
      <c r="CV20" s="596"/>
      <c r="CW20" s="596"/>
      <c r="CX20" s="596"/>
      <c r="CY20" s="597"/>
      <c r="CZ20" s="598">
        <v>100</v>
      </c>
      <c r="DA20" s="598"/>
      <c r="DB20" s="598"/>
      <c r="DC20" s="598"/>
      <c r="DD20" s="604">
        <v>8580380</v>
      </c>
      <c r="DE20" s="596"/>
      <c r="DF20" s="596"/>
      <c r="DG20" s="596"/>
      <c r="DH20" s="596"/>
      <c r="DI20" s="596"/>
      <c r="DJ20" s="596"/>
      <c r="DK20" s="596"/>
      <c r="DL20" s="596"/>
      <c r="DM20" s="596"/>
      <c r="DN20" s="596"/>
      <c r="DO20" s="596"/>
      <c r="DP20" s="597"/>
      <c r="DQ20" s="604">
        <v>39385651</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21819</v>
      </c>
      <c r="S21" s="596"/>
      <c r="T21" s="596"/>
      <c r="U21" s="596"/>
      <c r="V21" s="596"/>
      <c r="W21" s="596"/>
      <c r="X21" s="596"/>
      <c r="Y21" s="597"/>
      <c r="Z21" s="598">
        <v>0</v>
      </c>
      <c r="AA21" s="598"/>
      <c r="AB21" s="598"/>
      <c r="AC21" s="598"/>
      <c r="AD21" s="599">
        <v>21819</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510196</v>
      </c>
      <c r="S22" s="596"/>
      <c r="T22" s="596"/>
      <c r="U22" s="596"/>
      <c r="V22" s="596"/>
      <c r="W22" s="596"/>
      <c r="X22" s="596"/>
      <c r="Y22" s="597"/>
      <c r="Z22" s="598">
        <v>0.7</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766434</v>
      </c>
      <c r="S23" s="596"/>
      <c r="T23" s="596"/>
      <c r="U23" s="596"/>
      <c r="V23" s="596"/>
      <c r="W23" s="596"/>
      <c r="X23" s="596"/>
      <c r="Y23" s="597"/>
      <c r="Z23" s="598">
        <v>1.1000000000000001</v>
      </c>
      <c r="AA23" s="598"/>
      <c r="AB23" s="598"/>
      <c r="AC23" s="598"/>
      <c r="AD23" s="599">
        <v>153448</v>
      </c>
      <c r="AE23" s="599"/>
      <c r="AF23" s="599"/>
      <c r="AG23" s="599"/>
      <c r="AH23" s="599"/>
      <c r="AI23" s="599"/>
      <c r="AJ23" s="599"/>
      <c r="AK23" s="599"/>
      <c r="AL23" s="600">
        <v>0.5</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2277555</v>
      </c>
      <c r="BH23" s="596"/>
      <c r="BI23" s="596"/>
      <c r="BJ23" s="596"/>
      <c r="BK23" s="596"/>
      <c r="BL23" s="596"/>
      <c r="BM23" s="596"/>
      <c r="BN23" s="597"/>
      <c r="BO23" s="598">
        <v>7.6</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713294</v>
      </c>
      <c r="S24" s="596"/>
      <c r="T24" s="596"/>
      <c r="U24" s="596"/>
      <c r="V24" s="596"/>
      <c r="W24" s="596"/>
      <c r="X24" s="596"/>
      <c r="Y24" s="597"/>
      <c r="Z24" s="598">
        <v>1</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30103340</v>
      </c>
      <c r="CS24" s="585"/>
      <c r="CT24" s="585"/>
      <c r="CU24" s="585"/>
      <c r="CV24" s="585"/>
      <c r="CW24" s="585"/>
      <c r="CX24" s="585"/>
      <c r="CY24" s="586"/>
      <c r="CZ24" s="622">
        <v>45.4</v>
      </c>
      <c r="DA24" s="623"/>
      <c r="DB24" s="623"/>
      <c r="DC24" s="624"/>
      <c r="DD24" s="621">
        <v>16673512</v>
      </c>
      <c r="DE24" s="585"/>
      <c r="DF24" s="585"/>
      <c r="DG24" s="585"/>
      <c r="DH24" s="585"/>
      <c r="DI24" s="585"/>
      <c r="DJ24" s="585"/>
      <c r="DK24" s="586"/>
      <c r="DL24" s="621">
        <v>16548618</v>
      </c>
      <c r="DM24" s="585"/>
      <c r="DN24" s="585"/>
      <c r="DO24" s="585"/>
      <c r="DP24" s="585"/>
      <c r="DQ24" s="585"/>
      <c r="DR24" s="585"/>
      <c r="DS24" s="585"/>
      <c r="DT24" s="585"/>
      <c r="DU24" s="585"/>
      <c r="DV24" s="586"/>
      <c r="DW24" s="589">
        <v>49.1</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10906776</v>
      </c>
      <c r="S25" s="596"/>
      <c r="T25" s="596"/>
      <c r="U25" s="596"/>
      <c r="V25" s="596"/>
      <c r="W25" s="596"/>
      <c r="X25" s="596"/>
      <c r="Y25" s="597"/>
      <c r="Z25" s="598">
        <v>15.9</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9711834</v>
      </c>
      <c r="CS25" s="627"/>
      <c r="CT25" s="627"/>
      <c r="CU25" s="627"/>
      <c r="CV25" s="627"/>
      <c r="CW25" s="627"/>
      <c r="CX25" s="627"/>
      <c r="CY25" s="628"/>
      <c r="CZ25" s="629">
        <v>14.7</v>
      </c>
      <c r="DA25" s="630"/>
      <c r="DB25" s="630"/>
      <c r="DC25" s="631"/>
      <c r="DD25" s="604">
        <v>8754063</v>
      </c>
      <c r="DE25" s="627"/>
      <c r="DF25" s="627"/>
      <c r="DG25" s="627"/>
      <c r="DH25" s="627"/>
      <c r="DI25" s="627"/>
      <c r="DJ25" s="627"/>
      <c r="DK25" s="628"/>
      <c r="DL25" s="604">
        <v>8725121</v>
      </c>
      <c r="DM25" s="627"/>
      <c r="DN25" s="627"/>
      <c r="DO25" s="627"/>
      <c r="DP25" s="627"/>
      <c r="DQ25" s="627"/>
      <c r="DR25" s="627"/>
      <c r="DS25" s="627"/>
      <c r="DT25" s="627"/>
      <c r="DU25" s="627"/>
      <c r="DV25" s="628"/>
      <c r="DW25" s="600">
        <v>25.9</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6627904</v>
      </c>
      <c r="CS26" s="596"/>
      <c r="CT26" s="596"/>
      <c r="CU26" s="596"/>
      <c r="CV26" s="596"/>
      <c r="CW26" s="596"/>
      <c r="CX26" s="596"/>
      <c r="CY26" s="597"/>
      <c r="CZ26" s="629">
        <v>10</v>
      </c>
      <c r="DA26" s="630"/>
      <c r="DB26" s="630"/>
      <c r="DC26" s="631"/>
      <c r="DD26" s="604">
        <v>6093852</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8812022</v>
      </c>
      <c r="S27" s="596"/>
      <c r="T27" s="596"/>
      <c r="U27" s="596"/>
      <c r="V27" s="596"/>
      <c r="W27" s="596"/>
      <c r="X27" s="596"/>
      <c r="Y27" s="597"/>
      <c r="Z27" s="598">
        <v>12.8</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29957159</v>
      </c>
      <c r="BH27" s="596"/>
      <c r="BI27" s="596"/>
      <c r="BJ27" s="596"/>
      <c r="BK27" s="596"/>
      <c r="BL27" s="596"/>
      <c r="BM27" s="596"/>
      <c r="BN27" s="597"/>
      <c r="BO27" s="598">
        <v>100</v>
      </c>
      <c r="BP27" s="598"/>
      <c r="BQ27" s="598"/>
      <c r="BR27" s="598"/>
      <c r="BS27" s="604">
        <v>276359</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17356697</v>
      </c>
      <c r="CS27" s="627"/>
      <c r="CT27" s="627"/>
      <c r="CU27" s="627"/>
      <c r="CV27" s="627"/>
      <c r="CW27" s="627"/>
      <c r="CX27" s="627"/>
      <c r="CY27" s="628"/>
      <c r="CZ27" s="629">
        <v>26.2</v>
      </c>
      <c r="DA27" s="630"/>
      <c r="DB27" s="630"/>
      <c r="DC27" s="631"/>
      <c r="DD27" s="604">
        <v>4935482</v>
      </c>
      <c r="DE27" s="627"/>
      <c r="DF27" s="627"/>
      <c r="DG27" s="627"/>
      <c r="DH27" s="627"/>
      <c r="DI27" s="627"/>
      <c r="DJ27" s="627"/>
      <c r="DK27" s="628"/>
      <c r="DL27" s="604">
        <v>4839530</v>
      </c>
      <c r="DM27" s="627"/>
      <c r="DN27" s="627"/>
      <c r="DO27" s="627"/>
      <c r="DP27" s="627"/>
      <c r="DQ27" s="627"/>
      <c r="DR27" s="627"/>
      <c r="DS27" s="627"/>
      <c r="DT27" s="627"/>
      <c r="DU27" s="627"/>
      <c r="DV27" s="628"/>
      <c r="DW27" s="600">
        <v>14.4</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90214</v>
      </c>
      <c r="S28" s="596"/>
      <c r="T28" s="596"/>
      <c r="U28" s="596"/>
      <c r="V28" s="596"/>
      <c r="W28" s="596"/>
      <c r="X28" s="596"/>
      <c r="Y28" s="597"/>
      <c r="Z28" s="598">
        <v>0.1</v>
      </c>
      <c r="AA28" s="598"/>
      <c r="AB28" s="598"/>
      <c r="AC28" s="598"/>
      <c r="AD28" s="599">
        <v>58489</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3034809</v>
      </c>
      <c r="CS28" s="596"/>
      <c r="CT28" s="596"/>
      <c r="CU28" s="596"/>
      <c r="CV28" s="596"/>
      <c r="CW28" s="596"/>
      <c r="CX28" s="596"/>
      <c r="CY28" s="597"/>
      <c r="CZ28" s="629">
        <v>4.5999999999999996</v>
      </c>
      <c r="DA28" s="630"/>
      <c r="DB28" s="630"/>
      <c r="DC28" s="631"/>
      <c r="DD28" s="604">
        <v>2983967</v>
      </c>
      <c r="DE28" s="596"/>
      <c r="DF28" s="596"/>
      <c r="DG28" s="596"/>
      <c r="DH28" s="596"/>
      <c r="DI28" s="596"/>
      <c r="DJ28" s="596"/>
      <c r="DK28" s="597"/>
      <c r="DL28" s="604">
        <v>2983967</v>
      </c>
      <c r="DM28" s="596"/>
      <c r="DN28" s="596"/>
      <c r="DO28" s="596"/>
      <c r="DP28" s="596"/>
      <c r="DQ28" s="596"/>
      <c r="DR28" s="596"/>
      <c r="DS28" s="596"/>
      <c r="DT28" s="596"/>
      <c r="DU28" s="596"/>
      <c r="DV28" s="597"/>
      <c r="DW28" s="600">
        <v>8.9</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203362</v>
      </c>
      <c r="S29" s="596"/>
      <c r="T29" s="596"/>
      <c r="U29" s="596"/>
      <c r="V29" s="596"/>
      <c r="W29" s="596"/>
      <c r="X29" s="596"/>
      <c r="Y29" s="597"/>
      <c r="Z29" s="598">
        <v>0.3</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59</v>
      </c>
      <c r="CG29" s="610"/>
      <c r="CH29" s="610"/>
      <c r="CI29" s="610"/>
      <c r="CJ29" s="610"/>
      <c r="CK29" s="610"/>
      <c r="CL29" s="610"/>
      <c r="CM29" s="610"/>
      <c r="CN29" s="610"/>
      <c r="CO29" s="610"/>
      <c r="CP29" s="610"/>
      <c r="CQ29" s="611"/>
      <c r="CR29" s="595">
        <v>3034809</v>
      </c>
      <c r="CS29" s="627"/>
      <c r="CT29" s="627"/>
      <c r="CU29" s="627"/>
      <c r="CV29" s="627"/>
      <c r="CW29" s="627"/>
      <c r="CX29" s="627"/>
      <c r="CY29" s="628"/>
      <c r="CZ29" s="629">
        <v>4.5999999999999996</v>
      </c>
      <c r="DA29" s="630"/>
      <c r="DB29" s="630"/>
      <c r="DC29" s="631"/>
      <c r="DD29" s="604">
        <v>2983967</v>
      </c>
      <c r="DE29" s="627"/>
      <c r="DF29" s="627"/>
      <c r="DG29" s="627"/>
      <c r="DH29" s="627"/>
      <c r="DI29" s="627"/>
      <c r="DJ29" s="627"/>
      <c r="DK29" s="628"/>
      <c r="DL29" s="604">
        <v>2983967</v>
      </c>
      <c r="DM29" s="627"/>
      <c r="DN29" s="627"/>
      <c r="DO29" s="627"/>
      <c r="DP29" s="627"/>
      <c r="DQ29" s="627"/>
      <c r="DR29" s="627"/>
      <c r="DS29" s="627"/>
      <c r="DT29" s="627"/>
      <c r="DU29" s="627"/>
      <c r="DV29" s="628"/>
      <c r="DW29" s="600">
        <v>8.9</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3614727</v>
      </c>
      <c r="S30" s="596"/>
      <c r="T30" s="596"/>
      <c r="U30" s="596"/>
      <c r="V30" s="596"/>
      <c r="W30" s="596"/>
      <c r="X30" s="596"/>
      <c r="Y30" s="597"/>
      <c r="Z30" s="598">
        <v>5.3</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99.5</v>
      </c>
      <c r="BH30" s="654"/>
      <c r="BI30" s="654"/>
      <c r="BJ30" s="654"/>
      <c r="BK30" s="654"/>
      <c r="BL30" s="654"/>
      <c r="BM30" s="590">
        <v>98.9</v>
      </c>
      <c r="BN30" s="654"/>
      <c r="BO30" s="654"/>
      <c r="BP30" s="654"/>
      <c r="BQ30" s="655"/>
      <c r="BR30" s="653">
        <v>99.5</v>
      </c>
      <c r="BS30" s="654"/>
      <c r="BT30" s="654"/>
      <c r="BU30" s="654"/>
      <c r="BV30" s="654"/>
      <c r="BW30" s="654"/>
      <c r="BX30" s="590">
        <v>98.7</v>
      </c>
      <c r="BY30" s="654"/>
      <c r="BZ30" s="654"/>
      <c r="CA30" s="654"/>
      <c r="CB30" s="655"/>
      <c r="CD30" s="658"/>
      <c r="CE30" s="659"/>
      <c r="CF30" s="609" t="s">
        <v>293</v>
      </c>
      <c r="CG30" s="610"/>
      <c r="CH30" s="610"/>
      <c r="CI30" s="610"/>
      <c r="CJ30" s="610"/>
      <c r="CK30" s="610"/>
      <c r="CL30" s="610"/>
      <c r="CM30" s="610"/>
      <c r="CN30" s="610"/>
      <c r="CO30" s="610"/>
      <c r="CP30" s="610"/>
      <c r="CQ30" s="611"/>
      <c r="CR30" s="595">
        <v>2711401</v>
      </c>
      <c r="CS30" s="596"/>
      <c r="CT30" s="596"/>
      <c r="CU30" s="596"/>
      <c r="CV30" s="596"/>
      <c r="CW30" s="596"/>
      <c r="CX30" s="596"/>
      <c r="CY30" s="597"/>
      <c r="CZ30" s="629">
        <v>4.0999999999999996</v>
      </c>
      <c r="DA30" s="630"/>
      <c r="DB30" s="630"/>
      <c r="DC30" s="631"/>
      <c r="DD30" s="604">
        <v>2667500</v>
      </c>
      <c r="DE30" s="596"/>
      <c r="DF30" s="596"/>
      <c r="DG30" s="596"/>
      <c r="DH30" s="596"/>
      <c r="DI30" s="596"/>
      <c r="DJ30" s="596"/>
      <c r="DK30" s="597"/>
      <c r="DL30" s="604">
        <v>2667500</v>
      </c>
      <c r="DM30" s="596"/>
      <c r="DN30" s="596"/>
      <c r="DO30" s="596"/>
      <c r="DP30" s="596"/>
      <c r="DQ30" s="596"/>
      <c r="DR30" s="596"/>
      <c r="DS30" s="596"/>
      <c r="DT30" s="596"/>
      <c r="DU30" s="596"/>
      <c r="DV30" s="597"/>
      <c r="DW30" s="600">
        <v>7.9</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3135605</v>
      </c>
      <c r="S31" s="596"/>
      <c r="T31" s="596"/>
      <c r="U31" s="596"/>
      <c r="V31" s="596"/>
      <c r="W31" s="596"/>
      <c r="X31" s="596"/>
      <c r="Y31" s="597"/>
      <c r="Z31" s="598">
        <v>4.5999999999999996</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99.4</v>
      </c>
      <c r="BH31" s="627"/>
      <c r="BI31" s="627"/>
      <c r="BJ31" s="627"/>
      <c r="BK31" s="627"/>
      <c r="BL31" s="627"/>
      <c r="BM31" s="601">
        <v>98.6</v>
      </c>
      <c r="BN31" s="651"/>
      <c r="BO31" s="651"/>
      <c r="BP31" s="651"/>
      <c r="BQ31" s="652"/>
      <c r="BR31" s="650">
        <v>99.3</v>
      </c>
      <c r="BS31" s="627"/>
      <c r="BT31" s="627"/>
      <c r="BU31" s="627"/>
      <c r="BV31" s="627"/>
      <c r="BW31" s="627"/>
      <c r="BX31" s="601">
        <v>98.3</v>
      </c>
      <c r="BY31" s="651"/>
      <c r="BZ31" s="651"/>
      <c r="CA31" s="651"/>
      <c r="CB31" s="652"/>
      <c r="CD31" s="658"/>
      <c r="CE31" s="659"/>
      <c r="CF31" s="609" t="s">
        <v>297</v>
      </c>
      <c r="CG31" s="610"/>
      <c r="CH31" s="610"/>
      <c r="CI31" s="610"/>
      <c r="CJ31" s="610"/>
      <c r="CK31" s="610"/>
      <c r="CL31" s="610"/>
      <c r="CM31" s="610"/>
      <c r="CN31" s="610"/>
      <c r="CO31" s="610"/>
      <c r="CP31" s="610"/>
      <c r="CQ31" s="611"/>
      <c r="CR31" s="595">
        <v>323408</v>
      </c>
      <c r="CS31" s="627"/>
      <c r="CT31" s="627"/>
      <c r="CU31" s="627"/>
      <c r="CV31" s="627"/>
      <c r="CW31" s="627"/>
      <c r="CX31" s="627"/>
      <c r="CY31" s="628"/>
      <c r="CZ31" s="629">
        <v>0.5</v>
      </c>
      <c r="DA31" s="630"/>
      <c r="DB31" s="630"/>
      <c r="DC31" s="631"/>
      <c r="DD31" s="604">
        <v>316467</v>
      </c>
      <c r="DE31" s="627"/>
      <c r="DF31" s="627"/>
      <c r="DG31" s="627"/>
      <c r="DH31" s="627"/>
      <c r="DI31" s="627"/>
      <c r="DJ31" s="627"/>
      <c r="DK31" s="628"/>
      <c r="DL31" s="604">
        <v>316467</v>
      </c>
      <c r="DM31" s="627"/>
      <c r="DN31" s="627"/>
      <c r="DO31" s="627"/>
      <c r="DP31" s="627"/>
      <c r="DQ31" s="627"/>
      <c r="DR31" s="627"/>
      <c r="DS31" s="627"/>
      <c r="DT31" s="627"/>
      <c r="DU31" s="627"/>
      <c r="DV31" s="628"/>
      <c r="DW31" s="600">
        <v>0.9</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1402444</v>
      </c>
      <c r="S32" s="596"/>
      <c r="T32" s="596"/>
      <c r="U32" s="596"/>
      <c r="V32" s="596"/>
      <c r="W32" s="596"/>
      <c r="X32" s="596"/>
      <c r="Y32" s="597"/>
      <c r="Z32" s="598">
        <v>2</v>
      </c>
      <c r="AA32" s="598"/>
      <c r="AB32" s="598"/>
      <c r="AC32" s="598"/>
      <c r="AD32" s="599">
        <v>74</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99.6</v>
      </c>
      <c r="BH32" s="663"/>
      <c r="BI32" s="663"/>
      <c r="BJ32" s="663"/>
      <c r="BK32" s="663"/>
      <c r="BL32" s="663"/>
      <c r="BM32" s="664">
        <v>99.2</v>
      </c>
      <c r="BN32" s="663"/>
      <c r="BO32" s="663"/>
      <c r="BP32" s="663"/>
      <c r="BQ32" s="665"/>
      <c r="BR32" s="662">
        <v>99.6</v>
      </c>
      <c r="BS32" s="663"/>
      <c r="BT32" s="663"/>
      <c r="BU32" s="663"/>
      <c r="BV32" s="663"/>
      <c r="BW32" s="663"/>
      <c r="BX32" s="664">
        <v>99</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3331500</v>
      </c>
      <c r="S33" s="596"/>
      <c r="T33" s="596"/>
      <c r="U33" s="596"/>
      <c r="V33" s="596"/>
      <c r="W33" s="596"/>
      <c r="X33" s="596"/>
      <c r="Y33" s="597"/>
      <c r="Z33" s="598">
        <v>4.8</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27593481</v>
      </c>
      <c r="CS33" s="627"/>
      <c r="CT33" s="627"/>
      <c r="CU33" s="627"/>
      <c r="CV33" s="627"/>
      <c r="CW33" s="627"/>
      <c r="CX33" s="627"/>
      <c r="CY33" s="628"/>
      <c r="CZ33" s="629">
        <v>41.6</v>
      </c>
      <c r="DA33" s="630"/>
      <c r="DB33" s="630"/>
      <c r="DC33" s="631"/>
      <c r="DD33" s="604">
        <v>22000977</v>
      </c>
      <c r="DE33" s="627"/>
      <c r="DF33" s="627"/>
      <c r="DG33" s="627"/>
      <c r="DH33" s="627"/>
      <c r="DI33" s="627"/>
      <c r="DJ33" s="627"/>
      <c r="DK33" s="628"/>
      <c r="DL33" s="604">
        <v>15084850</v>
      </c>
      <c r="DM33" s="627"/>
      <c r="DN33" s="627"/>
      <c r="DO33" s="627"/>
      <c r="DP33" s="627"/>
      <c r="DQ33" s="627"/>
      <c r="DR33" s="627"/>
      <c r="DS33" s="627"/>
      <c r="DT33" s="627"/>
      <c r="DU33" s="627"/>
      <c r="DV33" s="628"/>
      <c r="DW33" s="600">
        <v>44.8</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9719085</v>
      </c>
      <c r="CS34" s="596"/>
      <c r="CT34" s="596"/>
      <c r="CU34" s="596"/>
      <c r="CV34" s="596"/>
      <c r="CW34" s="596"/>
      <c r="CX34" s="596"/>
      <c r="CY34" s="597"/>
      <c r="CZ34" s="629">
        <v>14.7</v>
      </c>
      <c r="DA34" s="630"/>
      <c r="DB34" s="630"/>
      <c r="DC34" s="631"/>
      <c r="DD34" s="604">
        <v>6982392</v>
      </c>
      <c r="DE34" s="596"/>
      <c r="DF34" s="596"/>
      <c r="DG34" s="596"/>
      <c r="DH34" s="596"/>
      <c r="DI34" s="596"/>
      <c r="DJ34" s="596"/>
      <c r="DK34" s="597"/>
      <c r="DL34" s="604">
        <v>5543904</v>
      </c>
      <c r="DM34" s="596"/>
      <c r="DN34" s="596"/>
      <c r="DO34" s="596"/>
      <c r="DP34" s="596"/>
      <c r="DQ34" s="596"/>
      <c r="DR34" s="596"/>
      <c r="DS34" s="596"/>
      <c r="DT34" s="596"/>
      <c r="DU34" s="596"/>
      <c r="DV34" s="597"/>
      <c r="DW34" s="600">
        <v>16.399999999999999</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600000</v>
      </c>
      <c r="S35" s="596"/>
      <c r="T35" s="596"/>
      <c r="U35" s="596"/>
      <c r="V35" s="596"/>
      <c r="W35" s="596"/>
      <c r="X35" s="596"/>
      <c r="Y35" s="597"/>
      <c r="Z35" s="598">
        <v>0.9</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8774937</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147486</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385799</v>
      </c>
      <c r="CS35" s="627"/>
      <c r="CT35" s="627"/>
      <c r="CU35" s="627"/>
      <c r="CV35" s="627"/>
      <c r="CW35" s="627"/>
      <c r="CX35" s="627"/>
      <c r="CY35" s="628"/>
      <c r="CZ35" s="629">
        <v>0.6</v>
      </c>
      <c r="DA35" s="630"/>
      <c r="DB35" s="630"/>
      <c r="DC35" s="631"/>
      <c r="DD35" s="604">
        <v>261102</v>
      </c>
      <c r="DE35" s="627"/>
      <c r="DF35" s="627"/>
      <c r="DG35" s="627"/>
      <c r="DH35" s="627"/>
      <c r="DI35" s="627"/>
      <c r="DJ35" s="627"/>
      <c r="DK35" s="628"/>
      <c r="DL35" s="604">
        <v>261102</v>
      </c>
      <c r="DM35" s="627"/>
      <c r="DN35" s="627"/>
      <c r="DO35" s="627"/>
      <c r="DP35" s="627"/>
      <c r="DQ35" s="627"/>
      <c r="DR35" s="627"/>
      <c r="DS35" s="627"/>
      <c r="DT35" s="627"/>
      <c r="DU35" s="627"/>
      <c r="DV35" s="628"/>
      <c r="DW35" s="600">
        <v>0.8</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68796815</v>
      </c>
      <c r="S36" s="668"/>
      <c r="T36" s="668"/>
      <c r="U36" s="668"/>
      <c r="V36" s="668"/>
      <c r="W36" s="668"/>
      <c r="X36" s="668"/>
      <c r="Y36" s="669"/>
      <c r="Z36" s="670">
        <v>100</v>
      </c>
      <c r="AA36" s="670"/>
      <c r="AB36" s="670"/>
      <c r="AC36" s="670"/>
      <c r="AD36" s="671">
        <v>33106116</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1922368</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-1322463</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6433359</v>
      </c>
      <c r="CS36" s="596"/>
      <c r="CT36" s="596"/>
      <c r="CU36" s="596"/>
      <c r="CV36" s="596"/>
      <c r="CW36" s="596"/>
      <c r="CX36" s="596"/>
      <c r="CY36" s="597"/>
      <c r="CZ36" s="629">
        <v>9.6999999999999993</v>
      </c>
      <c r="DA36" s="630"/>
      <c r="DB36" s="630"/>
      <c r="DC36" s="631"/>
      <c r="DD36" s="604">
        <v>4899376</v>
      </c>
      <c r="DE36" s="596"/>
      <c r="DF36" s="596"/>
      <c r="DG36" s="596"/>
      <c r="DH36" s="596"/>
      <c r="DI36" s="596"/>
      <c r="DJ36" s="596"/>
      <c r="DK36" s="597"/>
      <c r="DL36" s="604">
        <v>4336627</v>
      </c>
      <c r="DM36" s="596"/>
      <c r="DN36" s="596"/>
      <c r="DO36" s="596"/>
      <c r="DP36" s="596"/>
      <c r="DQ36" s="596"/>
      <c r="DR36" s="596"/>
      <c r="DS36" s="596"/>
      <c r="DT36" s="596"/>
      <c r="DU36" s="596"/>
      <c r="DV36" s="597"/>
      <c r="DW36" s="600">
        <v>12.9</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1132500</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26347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590397</v>
      </c>
      <c r="CS37" s="627"/>
      <c r="CT37" s="627"/>
      <c r="CU37" s="627"/>
      <c r="CV37" s="627"/>
      <c r="CW37" s="627"/>
      <c r="CX37" s="627"/>
      <c r="CY37" s="628"/>
      <c r="CZ37" s="629">
        <v>0.9</v>
      </c>
      <c r="DA37" s="630"/>
      <c r="DB37" s="630"/>
      <c r="DC37" s="631"/>
      <c r="DD37" s="604">
        <v>590397</v>
      </c>
      <c r="DE37" s="627"/>
      <c r="DF37" s="627"/>
      <c r="DG37" s="627"/>
      <c r="DH37" s="627"/>
      <c r="DI37" s="627"/>
      <c r="DJ37" s="627"/>
      <c r="DK37" s="628"/>
      <c r="DL37" s="604">
        <v>484817</v>
      </c>
      <c r="DM37" s="627"/>
      <c r="DN37" s="627"/>
      <c r="DO37" s="627"/>
      <c r="DP37" s="627"/>
      <c r="DQ37" s="627"/>
      <c r="DR37" s="627"/>
      <c r="DS37" s="627"/>
      <c r="DT37" s="627"/>
      <c r="DU37" s="627"/>
      <c r="DV37" s="628"/>
      <c r="DW37" s="600">
        <v>1.4</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v>34186</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40166</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7608251</v>
      </c>
      <c r="CS38" s="596"/>
      <c r="CT38" s="596"/>
      <c r="CU38" s="596"/>
      <c r="CV38" s="596"/>
      <c r="CW38" s="596"/>
      <c r="CX38" s="596"/>
      <c r="CY38" s="597"/>
      <c r="CZ38" s="629">
        <v>11.5</v>
      </c>
      <c r="DA38" s="630"/>
      <c r="DB38" s="630"/>
      <c r="DC38" s="631"/>
      <c r="DD38" s="604">
        <v>6845776</v>
      </c>
      <c r="DE38" s="596"/>
      <c r="DF38" s="596"/>
      <c r="DG38" s="596"/>
      <c r="DH38" s="596"/>
      <c r="DI38" s="596"/>
      <c r="DJ38" s="596"/>
      <c r="DK38" s="597"/>
      <c r="DL38" s="604">
        <v>4758631</v>
      </c>
      <c r="DM38" s="596"/>
      <c r="DN38" s="596"/>
      <c r="DO38" s="596"/>
      <c r="DP38" s="596"/>
      <c r="DQ38" s="596"/>
      <c r="DR38" s="596"/>
      <c r="DS38" s="596"/>
      <c r="DT38" s="596"/>
      <c r="DU38" s="596"/>
      <c r="DV38" s="597"/>
      <c r="DW38" s="600">
        <v>14.1</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t="s">
        <v>322</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83</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3199901</v>
      </c>
      <c r="CS39" s="627"/>
      <c r="CT39" s="627"/>
      <c r="CU39" s="627"/>
      <c r="CV39" s="627"/>
      <c r="CW39" s="627"/>
      <c r="CX39" s="627"/>
      <c r="CY39" s="628"/>
      <c r="CZ39" s="629">
        <v>4.8</v>
      </c>
      <c r="DA39" s="630"/>
      <c r="DB39" s="630"/>
      <c r="DC39" s="631"/>
      <c r="DD39" s="604">
        <v>2767745</v>
      </c>
      <c r="DE39" s="627"/>
      <c r="DF39" s="627"/>
      <c r="DG39" s="627"/>
      <c r="DH39" s="627"/>
      <c r="DI39" s="627"/>
      <c r="DJ39" s="627"/>
      <c r="DK39" s="628"/>
      <c r="DL39" s="604" t="s">
        <v>322</v>
      </c>
      <c r="DM39" s="627"/>
      <c r="DN39" s="627"/>
      <c r="DO39" s="627"/>
      <c r="DP39" s="627"/>
      <c r="DQ39" s="627"/>
      <c r="DR39" s="627"/>
      <c r="DS39" s="627"/>
      <c r="DT39" s="627"/>
      <c r="DU39" s="627"/>
      <c r="DV39" s="628"/>
      <c r="DW39" s="600" t="s">
        <v>322</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1993346</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84</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247086</v>
      </c>
      <c r="CS40" s="596"/>
      <c r="CT40" s="596"/>
      <c r="CU40" s="596"/>
      <c r="CV40" s="596"/>
      <c r="CW40" s="596"/>
      <c r="CX40" s="596"/>
      <c r="CY40" s="597"/>
      <c r="CZ40" s="629">
        <v>0.4</v>
      </c>
      <c r="DA40" s="630"/>
      <c r="DB40" s="630"/>
      <c r="DC40" s="631"/>
      <c r="DD40" s="604">
        <v>244586</v>
      </c>
      <c r="DE40" s="596"/>
      <c r="DF40" s="596"/>
      <c r="DG40" s="596"/>
      <c r="DH40" s="596"/>
      <c r="DI40" s="596"/>
      <c r="DJ40" s="596"/>
      <c r="DK40" s="597"/>
      <c r="DL40" s="604">
        <v>184586</v>
      </c>
      <c r="DM40" s="596"/>
      <c r="DN40" s="596"/>
      <c r="DO40" s="596"/>
      <c r="DP40" s="596"/>
      <c r="DQ40" s="596"/>
      <c r="DR40" s="596"/>
      <c r="DS40" s="596"/>
      <c r="DT40" s="596"/>
      <c r="DU40" s="596"/>
      <c r="DV40" s="597"/>
      <c r="DW40" s="600">
        <v>0.5</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3692537</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286</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8584754</v>
      </c>
      <c r="CS42" s="596"/>
      <c r="CT42" s="596"/>
      <c r="CU42" s="596"/>
      <c r="CV42" s="596"/>
      <c r="CW42" s="596"/>
      <c r="CX42" s="596"/>
      <c r="CY42" s="597"/>
      <c r="CZ42" s="629">
        <v>13</v>
      </c>
      <c r="DA42" s="678"/>
      <c r="DB42" s="678"/>
      <c r="DC42" s="679"/>
      <c r="DD42" s="604">
        <v>711162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106346</v>
      </c>
      <c r="CS43" s="627"/>
      <c r="CT43" s="627"/>
      <c r="CU43" s="627"/>
      <c r="CV43" s="627"/>
      <c r="CW43" s="627"/>
      <c r="CX43" s="627"/>
      <c r="CY43" s="628"/>
      <c r="CZ43" s="629">
        <v>0.2</v>
      </c>
      <c r="DA43" s="630"/>
      <c r="DB43" s="630"/>
      <c r="DC43" s="631"/>
      <c r="DD43" s="604">
        <v>81240</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8580380</v>
      </c>
      <c r="CS44" s="596"/>
      <c r="CT44" s="596"/>
      <c r="CU44" s="596"/>
      <c r="CV44" s="596"/>
      <c r="CW44" s="596"/>
      <c r="CX44" s="596"/>
      <c r="CY44" s="597"/>
      <c r="CZ44" s="629">
        <v>12.9</v>
      </c>
      <c r="DA44" s="678"/>
      <c r="DB44" s="678"/>
      <c r="DC44" s="679"/>
      <c r="DD44" s="604">
        <v>706788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3275412</v>
      </c>
      <c r="CS45" s="627"/>
      <c r="CT45" s="627"/>
      <c r="CU45" s="627"/>
      <c r="CV45" s="627"/>
      <c r="CW45" s="627"/>
      <c r="CX45" s="627"/>
      <c r="CY45" s="628"/>
      <c r="CZ45" s="629">
        <v>4.9000000000000004</v>
      </c>
      <c r="DA45" s="630"/>
      <c r="DB45" s="630"/>
      <c r="DC45" s="631"/>
      <c r="DD45" s="604">
        <v>58225</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5303078</v>
      </c>
      <c r="CS46" s="596"/>
      <c r="CT46" s="596"/>
      <c r="CU46" s="596"/>
      <c r="CV46" s="596"/>
      <c r="CW46" s="596"/>
      <c r="CX46" s="596"/>
      <c r="CY46" s="597"/>
      <c r="CZ46" s="629">
        <v>8</v>
      </c>
      <c r="DA46" s="678"/>
      <c r="DB46" s="678"/>
      <c r="DC46" s="679"/>
      <c r="DD46" s="604">
        <v>648473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4374</v>
      </c>
      <c r="CS47" s="627"/>
      <c r="CT47" s="627"/>
      <c r="CU47" s="627"/>
      <c r="CV47" s="627"/>
      <c r="CW47" s="627"/>
      <c r="CX47" s="627"/>
      <c r="CY47" s="628"/>
      <c r="CZ47" s="629">
        <v>0</v>
      </c>
      <c r="DA47" s="630"/>
      <c r="DB47" s="630"/>
      <c r="DC47" s="631"/>
      <c r="DD47" s="604">
        <v>4374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66281575</v>
      </c>
      <c r="CS49" s="663"/>
      <c r="CT49" s="663"/>
      <c r="CU49" s="663"/>
      <c r="CV49" s="663"/>
      <c r="CW49" s="663"/>
      <c r="CX49" s="663"/>
      <c r="CY49" s="690"/>
      <c r="CZ49" s="691">
        <v>100</v>
      </c>
      <c r="DA49" s="692"/>
      <c r="DB49" s="692"/>
      <c r="DC49" s="693"/>
      <c r="DD49" s="694">
        <v>39385651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65979</v>
      </c>
      <c r="R7" s="725"/>
      <c r="S7" s="725"/>
      <c r="T7" s="725"/>
      <c r="U7" s="725"/>
      <c r="V7" s="725">
        <v>63685</v>
      </c>
      <c r="W7" s="725"/>
      <c r="X7" s="725"/>
      <c r="Y7" s="725"/>
      <c r="Z7" s="725"/>
      <c r="AA7" s="725">
        <v>2293</v>
      </c>
      <c r="AB7" s="725"/>
      <c r="AC7" s="725"/>
      <c r="AD7" s="725"/>
      <c r="AE7" s="726"/>
      <c r="AF7" s="727">
        <v>2092</v>
      </c>
      <c r="AG7" s="728"/>
      <c r="AH7" s="728"/>
      <c r="AI7" s="728"/>
      <c r="AJ7" s="729"/>
      <c r="AK7" s="764">
        <v>2991</v>
      </c>
      <c r="AL7" s="765"/>
      <c r="AM7" s="765"/>
      <c r="AN7" s="765"/>
      <c r="AO7" s="765"/>
      <c r="AP7" s="765">
        <v>31737</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546</v>
      </c>
      <c r="BT7" s="769"/>
      <c r="BU7" s="769"/>
      <c r="BV7" s="769"/>
      <c r="BW7" s="769"/>
      <c r="BX7" s="769"/>
      <c r="BY7" s="769"/>
      <c r="BZ7" s="769"/>
      <c r="CA7" s="769"/>
      <c r="CB7" s="769"/>
      <c r="CC7" s="769"/>
      <c r="CD7" s="769"/>
      <c r="CE7" s="769"/>
      <c r="CF7" s="769"/>
      <c r="CG7" s="770"/>
      <c r="CH7" s="761">
        <v>46</v>
      </c>
      <c r="CI7" s="762"/>
      <c r="CJ7" s="762"/>
      <c r="CK7" s="762"/>
      <c r="CL7" s="763"/>
      <c r="CM7" s="761">
        <v>-266</v>
      </c>
      <c r="CN7" s="762"/>
      <c r="CO7" s="762"/>
      <c r="CP7" s="762"/>
      <c r="CQ7" s="763"/>
      <c r="CR7" s="761">
        <v>5</v>
      </c>
      <c r="CS7" s="762"/>
      <c r="CT7" s="762"/>
      <c r="CU7" s="762"/>
      <c r="CV7" s="763"/>
      <c r="CW7" s="761">
        <v>85</v>
      </c>
      <c r="CX7" s="762"/>
      <c r="CY7" s="762"/>
      <c r="CZ7" s="762"/>
      <c r="DA7" s="763"/>
      <c r="DB7" s="761" t="s">
        <v>550</v>
      </c>
      <c r="DC7" s="762"/>
      <c r="DD7" s="762"/>
      <c r="DE7" s="762"/>
      <c r="DF7" s="763"/>
      <c r="DG7" s="761">
        <v>8624</v>
      </c>
      <c r="DH7" s="762"/>
      <c r="DI7" s="762"/>
      <c r="DJ7" s="762"/>
      <c r="DK7" s="763"/>
      <c r="DL7" s="761" t="s">
        <v>550</v>
      </c>
      <c r="DM7" s="762"/>
      <c r="DN7" s="762"/>
      <c r="DO7" s="762"/>
      <c r="DP7" s="763"/>
      <c r="DQ7" s="761">
        <v>266</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4212</v>
      </c>
      <c r="R8" s="749"/>
      <c r="S8" s="749"/>
      <c r="T8" s="749"/>
      <c r="U8" s="749"/>
      <c r="V8" s="749">
        <v>3990</v>
      </c>
      <c r="W8" s="749"/>
      <c r="X8" s="749"/>
      <c r="Y8" s="749"/>
      <c r="Z8" s="749"/>
      <c r="AA8" s="749">
        <v>222</v>
      </c>
      <c r="AB8" s="749"/>
      <c r="AC8" s="749"/>
      <c r="AD8" s="749"/>
      <c r="AE8" s="750"/>
      <c r="AF8" s="751">
        <v>213</v>
      </c>
      <c r="AG8" s="752"/>
      <c r="AH8" s="752"/>
      <c r="AI8" s="752"/>
      <c r="AJ8" s="753"/>
      <c r="AK8" s="754">
        <v>1846</v>
      </c>
      <c r="AL8" s="755"/>
      <c r="AM8" s="755"/>
      <c r="AN8" s="755"/>
      <c r="AO8" s="755"/>
      <c r="AP8" s="755">
        <v>2689</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547</v>
      </c>
      <c r="BT8" s="759"/>
      <c r="BU8" s="759"/>
      <c r="BV8" s="759"/>
      <c r="BW8" s="759"/>
      <c r="BX8" s="759"/>
      <c r="BY8" s="759"/>
      <c r="BZ8" s="759"/>
      <c r="CA8" s="759"/>
      <c r="CB8" s="759"/>
      <c r="CC8" s="759"/>
      <c r="CD8" s="759"/>
      <c r="CE8" s="759"/>
      <c r="CF8" s="759"/>
      <c r="CG8" s="760"/>
      <c r="CH8" s="771">
        <v>8</v>
      </c>
      <c r="CI8" s="772"/>
      <c r="CJ8" s="772"/>
      <c r="CK8" s="772"/>
      <c r="CL8" s="773"/>
      <c r="CM8" s="771">
        <v>146</v>
      </c>
      <c r="CN8" s="772"/>
      <c r="CO8" s="772"/>
      <c r="CP8" s="772"/>
      <c r="CQ8" s="773"/>
      <c r="CR8" s="771">
        <v>30</v>
      </c>
      <c r="CS8" s="772"/>
      <c r="CT8" s="772"/>
      <c r="CU8" s="772"/>
      <c r="CV8" s="773"/>
      <c r="CW8" s="771" t="s">
        <v>550</v>
      </c>
      <c r="CX8" s="772"/>
      <c r="CY8" s="772"/>
      <c r="CZ8" s="772"/>
      <c r="DA8" s="773"/>
      <c r="DB8" s="771" t="s">
        <v>550</v>
      </c>
      <c r="DC8" s="772"/>
      <c r="DD8" s="772"/>
      <c r="DE8" s="772"/>
      <c r="DF8" s="773"/>
      <c r="DG8" s="771" t="s">
        <v>550</v>
      </c>
      <c r="DH8" s="772"/>
      <c r="DI8" s="772"/>
      <c r="DJ8" s="772"/>
      <c r="DK8" s="773"/>
      <c r="DL8" s="771" t="s">
        <v>550</v>
      </c>
      <c r="DM8" s="772"/>
      <c r="DN8" s="772"/>
      <c r="DO8" s="772"/>
      <c r="DP8" s="773"/>
      <c r="DQ8" s="771" t="s">
        <v>550</v>
      </c>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548</v>
      </c>
      <c r="BT9" s="759"/>
      <c r="BU9" s="759"/>
      <c r="BV9" s="759"/>
      <c r="BW9" s="759"/>
      <c r="BX9" s="759"/>
      <c r="BY9" s="759"/>
      <c r="BZ9" s="759"/>
      <c r="CA9" s="759"/>
      <c r="CB9" s="759"/>
      <c r="CC9" s="759"/>
      <c r="CD9" s="759"/>
      <c r="CE9" s="759"/>
      <c r="CF9" s="759"/>
      <c r="CG9" s="760"/>
      <c r="CH9" s="771">
        <v>0</v>
      </c>
      <c r="CI9" s="772"/>
      <c r="CJ9" s="772"/>
      <c r="CK9" s="772"/>
      <c r="CL9" s="773"/>
      <c r="CM9" s="771">
        <v>304</v>
      </c>
      <c r="CN9" s="772"/>
      <c r="CO9" s="772"/>
      <c r="CP9" s="772"/>
      <c r="CQ9" s="773"/>
      <c r="CR9" s="771">
        <v>300</v>
      </c>
      <c r="CS9" s="772"/>
      <c r="CT9" s="772"/>
      <c r="CU9" s="772"/>
      <c r="CV9" s="773"/>
      <c r="CW9" s="771">
        <v>22</v>
      </c>
      <c r="CX9" s="772"/>
      <c r="CY9" s="772"/>
      <c r="CZ9" s="772"/>
      <c r="DA9" s="773"/>
      <c r="DB9" s="771" t="s">
        <v>552</v>
      </c>
      <c r="DC9" s="772"/>
      <c r="DD9" s="772"/>
      <c r="DE9" s="772"/>
      <c r="DF9" s="773"/>
      <c r="DG9" s="771" t="s">
        <v>550</v>
      </c>
      <c r="DH9" s="772"/>
      <c r="DI9" s="772"/>
      <c r="DJ9" s="772"/>
      <c r="DK9" s="773"/>
      <c r="DL9" s="771" t="s">
        <v>550</v>
      </c>
      <c r="DM9" s="772"/>
      <c r="DN9" s="772"/>
      <c r="DO9" s="772"/>
      <c r="DP9" s="773"/>
      <c r="DQ9" s="771" t="s">
        <v>552</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549</v>
      </c>
      <c r="BT10" s="759"/>
      <c r="BU10" s="759"/>
      <c r="BV10" s="759"/>
      <c r="BW10" s="759"/>
      <c r="BX10" s="759"/>
      <c r="BY10" s="759"/>
      <c r="BZ10" s="759"/>
      <c r="CA10" s="759"/>
      <c r="CB10" s="759"/>
      <c r="CC10" s="759"/>
      <c r="CD10" s="759"/>
      <c r="CE10" s="759"/>
      <c r="CF10" s="759"/>
      <c r="CG10" s="760"/>
      <c r="CH10" s="771">
        <v>1729</v>
      </c>
      <c r="CI10" s="772"/>
      <c r="CJ10" s="772"/>
      <c r="CK10" s="772"/>
      <c r="CL10" s="773"/>
      <c r="CM10" s="771">
        <v>32022</v>
      </c>
      <c r="CN10" s="772"/>
      <c r="CO10" s="772"/>
      <c r="CP10" s="772"/>
      <c r="CQ10" s="773"/>
      <c r="CR10" s="771">
        <v>331</v>
      </c>
      <c r="CS10" s="772"/>
      <c r="CT10" s="772"/>
      <c r="CU10" s="772"/>
      <c r="CV10" s="773"/>
      <c r="CW10" s="771" t="s">
        <v>550</v>
      </c>
      <c r="CX10" s="772"/>
      <c r="CY10" s="772"/>
      <c r="CZ10" s="772"/>
      <c r="DA10" s="773"/>
      <c r="DB10" s="771">
        <v>1500</v>
      </c>
      <c r="DC10" s="772"/>
      <c r="DD10" s="772"/>
      <c r="DE10" s="772"/>
      <c r="DF10" s="773"/>
      <c r="DG10" s="771" t="s">
        <v>550</v>
      </c>
      <c r="DH10" s="772"/>
      <c r="DI10" s="772"/>
      <c r="DJ10" s="772"/>
      <c r="DK10" s="773"/>
      <c r="DL10" s="771" t="s">
        <v>550</v>
      </c>
      <c r="DM10" s="772"/>
      <c r="DN10" s="772"/>
      <c r="DO10" s="772"/>
      <c r="DP10" s="773"/>
      <c r="DQ10" s="771" t="s">
        <v>550</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c r="R23" s="784"/>
      <c r="S23" s="784"/>
      <c r="T23" s="784"/>
      <c r="U23" s="784"/>
      <c r="V23" s="784"/>
      <c r="W23" s="784"/>
      <c r="X23" s="784"/>
      <c r="Y23" s="784"/>
      <c r="Z23" s="784"/>
      <c r="AA23" s="784"/>
      <c r="AB23" s="784"/>
      <c r="AC23" s="784"/>
      <c r="AD23" s="784"/>
      <c r="AE23" s="785"/>
      <c r="AF23" s="786">
        <v>2305</v>
      </c>
      <c r="AG23" s="784"/>
      <c r="AH23" s="784"/>
      <c r="AI23" s="784"/>
      <c r="AJ23" s="787"/>
      <c r="AK23" s="788"/>
      <c r="AL23" s="789"/>
      <c r="AM23" s="789"/>
      <c r="AN23" s="789"/>
      <c r="AO23" s="789"/>
      <c r="AP23" s="784"/>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532</v>
      </c>
      <c r="C28" s="722"/>
      <c r="D28" s="722"/>
      <c r="E28" s="722"/>
      <c r="F28" s="722"/>
      <c r="G28" s="722"/>
      <c r="H28" s="722"/>
      <c r="I28" s="722"/>
      <c r="J28" s="722"/>
      <c r="K28" s="722"/>
      <c r="L28" s="722"/>
      <c r="M28" s="722"/>
      <c r="N28" s="722"/>
      <c r="O28" s="722"/>
      <c r="P28" s="723"/>
      <c r="Q28" s="812">
        <v>19647</v>
      </c>
      <c r="R28" s="813"/>
      <c r="S28" s="813"/>
      <c r="T28" s="813"/>
      <c r="U28" s="813"/>
      <c r="V28" s="813">
        <v>19500</v>
      </c>
      <c r="W28" s="813"/>
      <c r="X28" s="813"/>
      <c r="Y28" s="813"/>
      <c r="Z28" s="813"/>
      <c r="AA28" s="813">
        <v>147</v>
      </c>
      <c r="AB28" s="813"/>
      <c r="AC28" s="813"/>
      <c r="AD28" s="813"/>
      <c r="AE28" s="814"/>
      <c r="AF28" s="815">
        <v>147</v>
      </c>
      <c r="AG28" s="813"/>
      <c r="AH28" s="813"/>
      <c r="AI28" s="813"/>
      <c r="AJ28" s="816"/>
      <c r="AK28" s="817">
        <v>1851</v>
      </c>
      <c r="AL28" s="808"/>
      <c r="AM28" s="808"/>
      <c r="AN28" s="808"/>
      <c r="AO28" s="808"/>
      <c r="AP28" s="808" t="s">
        <v>551</v>
      </c>
      <c r="AQ28" s="808"/>
      <c r="AR28" s="808"/>
      <c r="AS28" s="808"/>
      <c r="AT28" s="808"/>
      <c r="AU28" s="808" t="s">
        <v>550</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533</v>
      </c>
      <c r="C29" s="746"/>
      <c r="D29" s="746"/>
      <c r="E29" s="746"/>
      <c r="F29" s="746"/>
      <c r="G29" s="746"/>
      <c r="H29" s="746"/>
      <c r="I29" s="746"/>
      <c r="J29" s="746"/>
      <c r="K29" s="746"/>
      <c r="L29" s="746"/>
      <c r="M29" s="746"/>
      <c r="N29" s="746"/>
      <c r="O29" s="746"/>
      <c r="P29" s="747"/>
      <c r="Q29" s="748">
        <v>12314</v>
      </c>
      <c r="R29" s="749"/>
      <c r="S29" s="749"/>
      <c r="T29" s="749"/>
      <c r="U29" s="749"/>
      <c r="V29" s="749">
        <v>12101</v>
      </c>
      <c r="W29" s="749"/>
      <c r="X29" s="749"/>
      <c r="Y29" s="749"/>
      <c r="Z29" s="749"/>
      <c r="AA29" s="749">
        <v>213</v>
      </c>
      <c r="AB29" s="749"/>
      <c r="AC29" s="749"/>
      <c r="AD29" s="749"/>
      <c r="AE29" s="750"/>
      <c r="AF29" s="751">
        <v>213</v>
      </c>
      <c r="AG29" s="752"/>
      <c r="AH29" s="752"/>
      <c r="AI29" s="752"/>
      <c r="AJ29" s="753"/>
      <c r="AK29" s="820">
        <v>1821</v>
      </c>
      <c r="AL29" s="821"/>
      <c r="AM29" s="821"/>
      <c r="AN29" s="821"/>
      <c r="AO29" s="821"/>
      <c r="AP29" s="821" t="s">
        <v>551</v>
      </c>
      <c r="AQ29" s="821"/>
      <c r="AR29" s="821"/>
      <c r="AS29" s="821"/>
      <c r="AT29" s="821"/>
      <c r="AU29" s="821" t="s">
        <v>550</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534</v>
      </c>
      <c r="C30" s="746"/>
      <c r="D30" s="746"/>
      <c r="E30" s="746"/>
      <c r="F30" s="746"/>
      <c r="G30" s="746"/>
      <c r="H30" s="746"/>
      <c r="I30" s="746"/>
      <c r="J30" s="746"/>
      <c r="K30" s="746"/>
      <c r="L30" s="746"/>
      <c r="M30" s="746"/>
      <c r="N30" s="746"/>
      <c r="O30" s="746"/>
      <c r="P30" s="747"/>
      <c r="Q30" s="748">
        <v>2529</v>
      </c>
      <c r="R30" s="749"/>
      <c r="S30" s="749"/>
      <c r="T30" s="749"/>
      <c r="U30" s="749"/>
      <c r="V30" s="749">
        <v>2458</v>
      </c>
      <c r="W30" s="749"/>
      <c r="X30" s="749"/>
      <c r="Y30" s="749"/>
      <c r="Z30" s="749"/>
      <c r="AA30" s="749">
        <v>71</v>
      </c>
      <c r="AB30" s="749"/>
      <c r="AC30" s="749"/>
      <c r="AD30" s="749"/>
      <c r="AE30" s="750"/>
      <c r="AF30" s="751">
        <v>71</v>
      </c>
      <c r="AG30" s="752"/>
      <c r="AH30" s="752"/>
      <c r="AI30" s="752"/>
      <c r="AJ30" s="753"/>
      <c r="AK30" s="820">
        <v>1714</v>
      </c>
      <c r="AL30" s="821"/>
      <c r="AM30" s="821"/>
      <c r="AN30" s="821"/>
      <c r="AO30" s="821"/>
      <c r="AP30" s="821" t="s">
        <v>551</v>
      </c>
      <c r="AQ30" s="821"/>
      <c r="AR30" s="821"/>
      <c r="AS30" s="821"/>
      <c r="AT30" s="821"/>
      <c r="AU30" s="821" t="s">
        <v>550</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535</v>
      </c>
      <c r="C31" s="746"/>
      <c r="D31" s="746"/>
      <c r="E31" s="746"/>
      <c r="F31" s="746"/>
      <c r="G31" s="746"/>
      <c r="H31" s="746"/>
      <c r="I31" s="746"/>
      <c r="J31" s="746"/>
      <c r="K31" s="746"/>
      <c r="L31" s="746"/>
      <c r="M31" s="746"/>
      <c r="N31" s="746"/>
      <c r="O31" s="746"/>
      <c r="P31" s="747"/>
      <c r="Q31" s="748">
        <v>8577</v>
      </c>
      <c r="R31" s="749"/>
      <c r="S31" s="749"/>
      <c r="T31" s="749"/>
      <c r="U31" s="749"/>
      <c r="V31" s="749">
        <v>8915</v>
      </c>
      <c r="W31" s="749"/>
      <c r="X31" s="749"/>
      <c r="Y31" s="749"/>
      <c r="Z31" s="749"/>
      <c r="AA31" s="749">
        <v>-338</v>
      </c>
      <c r="AB31" s="749"/>
      <c r="AC31" s="749"/>
      <c r="AD31" s="749"/>
      <c r="AE31" s="750"/>
      <c r="AF31" s="751">
        <v>1302</v>
      </c>
      <c r="AG31" s="752"/>
      <c r="AH31" s="752"/>
      <c r="AI31" s="752"/>
      <c r="AJ31" s="753"/>
      <c r="AK31" s="820">
        <v>1133</v>
      </c>
      <c r="AL31" s="821"/>
      <c r="AM31" s="821"/>
      <c r="AN31" s="821"/>
      <c r="AO31" s="821"/>
      <c r="AP31" s="821">
        <v>6872</v>
      </c>
      <c r="AQ31" s="821"/>
      <c r="AR31" s="821"/>
      <c r="AS31" s="821"/>
      <c r="AT31" s="821"/>
      <c r="AU31" s="821">
        <v>4534</v>
      </c>
      <c r="AV31" s="821"/>
      <c r="AW31" s="821"/>
      <c r="AX31" s="821"/>
      <c r="AY31" s="821"/>
      <c r="AZ31" s="822"/>
      <c r="BA31" s="822"/>
      <c r="BB31" s="822"/>
      <c r="BC31" s="822"/>
      <c r="BD31" s="822"/>
      <c r="BE31" s="818" t="s">
        <v>382</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536</v>
      </c>
      <c r="C32" s="746"/>
      <c r="D32" s="746"/>
      <c r="E32" s="746"/>
      <c r="F32" s="746"/>
      <c r="G32" s="746"/>
      <c r="H32" s="746"/>
      <c r="I32" s="746"/>
      <c r="J32" s="746"/>
      <c r="K32" s="746"/>
      <c r="L32" s="746"/>
      <c r="M32" s="746"/>
      <c r="N32" s="746"/>
      <c r="O32" s="746"/>
      <c r="P32" s="747"/>
      <c r="Q32" s="748">
        <v>4767</v>
      </c>
      <c r="R32" s="749"/>
      <c r="S32" s="749"/>
      <c r="T32" s="749"/>
      <c r="U32" s="749"/>
      <c r="V32" s="749">
        <v>4677</v>
      </c>
      <c r="W32" s="749"/>
      <c r="X32" s="749"/>
      <c r="Y32" s="749"/>
      <c r="Z32" s="749"/>
      <c r="AA32" s="749">
        <v>91</v>
      </c>
      <c r="AB32" s="749"/>
      <c r="AC32" s="749"/>
      <c r="AD32" s="749"/>
      <c r="AE32" s="750"/>
      <c r="AF32" s="751">
        <v>102</v>
      </c>
      <c r="AG32" s="752"/>
      <c r="AH32" s="752"/>
      <c r="AI32" s="752"/>
      <c r="AJ32" s="753"/>
      <c r="AK32" s="820">
        <v>1923</v>
      </c>
      <c r="AL32" s="821"/>
      <c r="AM32" s="821"/>
      <c r="AN32" s="821"/>
      <c r="AO32" s="821"/>
      <c r="AP32" s="821">
        <v>22252</v>
      </c>
      <c r="AQ32" s="821"/>
      <c r="AR32" s="821"/>
      <c r="AS32" s="821"/>
      <c r="AT32" s="821"/>
      <c r="AU32" s="821">
        <v>12617</v>
      </c>
      <c r="AV32" s="821"/>
      <c r="AW32" s="821"/>
      <c r="AX32" s="821"/>
      <c r="AY32" s="821"/>
      <c r="AZ32" s="822"/>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385</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386</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1836</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388</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389</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537</v>
      </c>
      <c r="C68" s="860"/>
      <c r="D68" s="860"/>
      <c r="E68" s="860"/>
      <c r="F68" s="860"/>
      <c r="G68" s="860"/>
      <c r="H68" s="860"/>
      <c r="I68" s="860"/>
      <c r="J68" s="860"/>
      <c r="K68" s="860"/>
      <c r="L68" s="860"/>
      <c r="M68" s="860"/>
      <c r="N68" s="860"/>
      <c r="O68" s="860"/>
      <c r="P68" s="861"/>
      <c r="Q68" s="862">
        <v>1004</v>
      </c>
      <c r="R68" s="856"/>
      <c r="S68" s="856"/>
      <c r="T68" s="856"/>
      <c r="U68" s="856"/>
      <c r="V68" s="856">
        <v>983</v>
      </c>
      <c r="W68" s="856"/>
      <c r="X68" s="856"/>
      <c r="Y68" s="856"/>
      <c r="Z68" s="856"/>
      <c r="AA68" s="856">
        <v>21</v>
      </c>
      <c r="AB68" s="856"/>
      <c r="AC68" s="856"/>
      <c r="AD68" s="856"/>
      <c r="AE68" s="856"/>
      <c r="AF68" s="856">
        <v>21</v>
      </c>
      <c r="AG68" s="856"/>
      <c r="AH68" s="856"/>
      <c r="AI68" s="856"/>
      <c r="AJ68" s="856"/>
      <c r="AK68" s="856" t="s">
        <v>550</v>
      </c>
      <c r="AL68" s="856"/>
      <c r="AM68" s="856"/>
      <c r="AN68" s="856"/>
      <c r="AO68" s="856"/>
      <c r="AP68" s="856" t="s">
        <v>550</v>
      </c>
      <c r="AQ68" s="856"/>
      <c r="AR68" s="856"/>
      <c r="AS68" s="856"/>
      <c r="AT68" s="856"/>
      <c r="AU68" s="856" t="s">
        <v>550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538</v>
      </c>
      <c r="C69" s="864"/>
      <c r="D69" s="864"/>
      <c r="E69" s="864"/>
      <c r="F69" s="864"/>
      <c r="G69" s="864"/>
      <c r="H69" s="864"/>
      <c r="I69" s="864"/>
      <c r="J69" s="864"/>
      <c r="K69" s="864"/>
      <c r="L69" s="864"/>
      <c r="M69" s="864"/>
      <c r="N69" s="864"/>
      <c r="O69" s="864"/>
      <c r="P69" s="865"/>
      <c r="Q69" s="866">
        <v>387</v>
      </c>
      <c r="R69" s="821"/>
      <c r="S69" s="821"/>
      <c r="T69" s="821"/>
      <c r="U69" s="821"/>
      <c r="V69" s="821">
        <v>256</v>
      </c>
      <c r="W69" s="821"/>
      <c r="X69" s="821"/>
      <c r="Y69" s="821"/>
      <c r="Z69" s="821"/>
      <c r="AA69" s="821">
        <v>131</v>
      </c>
      <c r="AB69" s="821"/>
      <c r="AC69" s="821"/>
      <c r="AD69" s="821"/>
      <c r="AE69" s="821"/>
      <c r="AF69" s="821">
        <v>131</v>
      </c>
      <c r="AG69" s="821"/>
      <c r="AH69" s="821"/>
      <c r="AI69" s="821"/>
      <c r="AJ69" s="821"/>
      <c r="AK69" s="821" t="s">
        <v>550</v>
      </c>
      <c r="AL69" s="821"/>
      <c r="AM69" s="821"/>
      <c r="AN69" s="821"/>
      <c r="AO69" s="821"/>
      <c r="AP69" s="821" t="s">
        <v>550</v>
      </c>
      <c r="AQ69" s="821"/>
      <c r="AR69" s="821"/>
      <c r="AS69" s="821"/>
      <c r="AT69" s="821"/>
      <c r="AU69" s="821" t="s">
        <v>550</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539</v>
      </c>
      <c r="C70" s="864"/>
      <c r="D70" s="864"/>
      <c r="E70" s="864"/>
      <c r="F70" s="864"/>
      <c r="G70" s="864"/>
      <c r="H70" s="864"/>
      <c r="I70" s="864"/>
      <c r="J70" s="864"/>
      <c r="K70" s="864"/>
      <c r="L70" s="864"/>
      <c r="M70" s="864"/>
      <c r="N70" s="864"/>
      <c r="O70" s="864"/>
      <c r="P70" s="865"/>
      <c r="Q70" s="866">
        <v>15980</v>
      </c>
      <c r="R70" s="821"/>
      <c r="S70" s="821"/>
      <c r="T70" s="821"/>
      <c r="U70" s="821"/>
      <c r="V70" s="821">
        <v>15882</v>
      </c>
      <c r="W70" s="821"/>
      <c r="X70" s="821"/>
      <c r="Y70" s="821"/>
      <c r="Z70" s="821"/>
      <c r="AA70" s="821">
        <v>98</v>
      </c>
      <c r="AB70" s="821"/>
      <c r="AC70" s="821"/>
      <c r="AD70" s="821"/>
      <c r="AE70" s="821"/>
      <c r="AF70" s="821">
        <v>98</v>
      </c>
      <c r="AG70" s="821"/>
      <c r="AH70" s="821"/>
      <c r="AI70" s="821"/>
      <c r="AJ70" s="821"/>
      <c r="AK70" s="821" t="s">
        <v>550</v>
      </c>
      <c r="AL70" s="821"/>
      <c r="AM70" s="821"/>
      <c r="AN70" s="821"/>
      <c r="AO70" s="821"/>
      <c r="AP70" s="821" t="s">
        <v>550</v>
      </c>
      <c r="AQ70" s="821"/>
      <c r="AR70" s="821"/>
      <c r="AS70" s="821"/>
      <c r="AT70" s="821"/>
      <c r="AU70" s="821" t="s">
        <v>550</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540</v>
      </c>
      <c r="C71" s="864"/>
      <c r="D71" s="864"/>
      <c r="E71" s="864"/>
      <c r="F71" s="864"/>
      <c r="G71" s="864"/>
      <c r="H71" s="864"/>
      <c r="I71" s="864"/>
      <c r="J71" s="864"/>
      <c r="K71" s="864"/>
      <c r="L71" s="864"/>
      <c r="M71" s="864"/>
      <c r="N71" s="864"/>
      <c r="O71" s="864"/>
      <c r="P71" s="865"/>
      <c r="Q71" s="866">
        <v>21571</v>
      </c>
      <c r="R71" s="821"/>
      <c r="S71" s="821"/>
      <c r="T71" s="821"/>
      <c r="U71" s="821"/>
      <c r="V71" s="821">
        <v>21482</v>
      </c>
      <c r="W71" s="821"/>
      <c r="X71" s="821"/>
      <c r="Y71" s="821"/>
      <c r="Z71" s="821"/>
      <c r="AA71" s="821">
        <v>89</v>
      </c>
      <c r="AB71" s="821"/>
      <c r="AC71" s="821"/>
      <c r="AD71" s="821"/>
      <c r="AE71" s="821"/>
      <c r="AF71" s="821">
        <v>89</v>
      </c>
      <c r="AG71" s="821"/>
      <c r="AH71" s="821"/>
      <c r="AI71" s="821"/>
      <c r="AJ71" s="821"/>
      <c r="AK71" s="821" t="s">
        <v>550</v>
      </c>
      <c r="AL71" s="821"/>
      <c r="AM71" s="821"/>
      <c r="AN71" s="821"/>
      <c r="AO71" s="821"/>
      <c r="AP71" s="821" t="s">
        <v>550</v>
      </c>
      <c r="AQ71" s="821"/>
      <c r="AR71" s="821"/>
      <c r="AS71" s="821"/>
      <c r="AT71" s="821"/>
      <c r="AU71" s="821" t="s">
        <v>550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541</v>
      </c>
      <c r="C72" s="864"/>
      <c r="D72" s="864"/>
      <c r="E72" s="864"/>
      <c r="F72" s="864"/>
      <c r="G72" s="864"/>
      <c r="H72" s="864"/>
      <c r="I72" s="864"/>
      <c r="J72" s="864"/>
      <c r="K72" s="864"/>
      <c r="L72" s="864"/>
      <c r="M72" s="864"/>
      <c r="N72" s="864"/>
      <c r="O72" s="864"/>
      <c r="P72" s="865"/>
      <c r="Q72" s="866">
        <v>10396</v>
      </c>
      <c r="R72" s="821"/>
      <c r="S72" s="821"/>
      <c r="T72" s="821"/>
      <c r="U72" s="821"/>
      <c r="V72" s="821">
        <v>10015</v>
      </c>
      <c r="W72" s="821"/>
      <c r="X72" s="821"/>
      <c r="Y72" s="821"/>
      <c r="Z72" s="821"/>
      <c r="AA72" s="821">
        <v>381</v>
      </c>
      <c r="AB72" s="821"/>
      <c r="AC72" s="821"/>
      <c r="AD72" s="821"/>
      <c r="AE72" s="821"/>
      <c r="AF72" s="821">
        <v>381</v>
      </c>
      <c r="AG72" s="821"/>
      <c r="AH72" s="821"/>
      <c r="AI72" s="821"/>
      <c r="AJ72" s="821"/>
      <c r="AK72" s="821" t="s">
        <v>550</v>
      </c>
      <c r="AL72" s="821"/>
      <c r="AM72" s="821"/>
      <c r="AN72" s="821"/>
      <c r="AO72" s="821"/>
      <c r="AP72" s="821">
        <v>5055</v>
      </c>
      <c r="AQ72" s="821"/>
      <c r="AR72" s="821"/>
      <c r="AS72" s="821"/>
      <c r="AT72" s="821"/>
      <c r="AU72" s="821">
        <v>238</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542</v>
      </c>
      <c r="C73" s="864"/>
      <c r="D73" s="864"/>
      <c r="E73" s="864"/>
      <c r="F73" s="864"/>
      <c r="G73" s="864"/>
      <c r="H73" s="864"/>
      <c r="I73" s="864"/>
      <c r="J73" s="864"/>
      <c r="K73" s="864"/>
      <c r="L73" s="864"/>
      <c r="M73" s="864"/>
      <c r="N73" s="864"/>
      <c r="O73" s="864"/>
      <c r="P73" s="865"/>
      <c r="Q73" s="866">
        <v>346</v>
      </c>
      <c r="R73" s="821"/>
      <c r="S73" s="821"/>
      <c r="T73" s="821"/>
      <c r="U73" s="821"/>
      <c r="V73" s="821">
        <v>323</v>
      </c>
      <c r="W73" s="821"/>
      <c r="X73" s="821"/>
      <c r="Y73" s="821"/>
      <c r="Z73" s="821"/>
      <c r="AA73" s="821">
        <v>23</v>
      </c>
      <c r="AB73" s="821"/>
      <c r="AC73" s="821"/>
      <c r="AD73" s="821"/>
      <c r="AE73" s="821"/>
      <c r="AF73" s="821">
        <v>23</v>
      </c>
      <c r="AG73" s="821"/>
      <c r="AH73" s="821"/>
      <c r="AI73" s="821"/>
      <c r="AJ73" s="821"/>
      <c r="AK73" s="869" t="s">
        <v>550</v>
      </c>
      <c r="AL73" s="870"/>
      <c r="AM73" s="870"/>
      <c r="AN73" s="870"/>
      <c r="AO73" s="820"/>
      <c r="AP73" s="821">
        <v>72</v>
      </c>
      <c r="AQ73" s="821"/>
      <c r="AR73" s="821"/>
      <c r="AS73" s="821"/>
      <c r="AT73" s="821"/>
      <c r="AU73" s="821">
        <v>7</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543</v>
      </c>
      <c r="C74" s="864"/>
      <c r="D74" s="864"/>
      <c r="E74" s="864"/>
      <c r="F74" s="864"/>
      <c r="G74" s="864"/>
      <c r="H74" s="864"/>
      <c r="I74" s="864"/>
      <c r="J74" s="864"/>
      <c r="K74" s="864"/>
      <c r="L74" s="864"/>
      <c r="M74" s="864"/>
      <c r="N74" s="864"/>
      <c r="O74" s="864"/>
      <c r="P74" s="865"/>
      <c r="Q74" s="866">
        <v>5132</v>
      </c>
      <c r="R74" s="821"/>
      <c r="S74" s="821"/>
      <c r="T74" s="821"/>
      <c r="U74" s="821"/>
      <c r="V74" s="821">
        <v>5056</v>
      </c>
      <c r="W74" s="821"/>
      <c r="X74" s="821"/>
      <c r="Y74" s="821"/>
      <c r="Z74" s="821"/>
      <c r="AA74" s="821">
        <v>76</v>
      </c>
      <c r="AB74" s="821"/>
      <c r="AC74" s="821"/>
      <c r="AD74" s="821"/>
      <c r="AE74" s="821"/>
      <c r="AF74" s="821">
        <v>76</v>
      </c>
      <c r="AG74" s="821"/>
      <c r="AH74" s="821"/>
      <c r="AI74" s="821"/>
      <c r="AJ74" s="821"/>
      <c r="AK74" s="821">
        <v>1017</v>
      </c>
      <c r="AL74" s="821"/>
      <c r="AM74" s="821"/>
      <c r="AN74" s="821"/>
      <c r="AO74" s="821"/>
      <c r="AP74" s="869" t="s">
        <v>550</v>
      </c>
      <c r="AQ74" s="870"/>
      <c r="AR74" s="870"/>
      <c r="AS74" s="870"/>
      <c r="AT74" s="820"/>
      <c r="AU74" s="821" t="s">
        <v>550</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544</v>
      </c>
      <c r="C75" s="864"/>
      <c r="D75" s="864"/>
      <c r="E75" s="864"/>
      <c r="F75" s="864"/>
      <c r="G75" s="864"/>
      <c r="H75" s="864"/>
      <c r="I75" s="864"/>
      <c r="J75" s="864"/>
      <c r="K75" s="864"/>
      <c r="L75" s="864"/>
      <c r="M75" s="864"/>
      <c r="N75" s="864"/>
      <c r="O75" s="864"/>
      <c r="P75" s="865"/>
      <c r="Q75" s="871">
        <v>1295268</v>
      </c>
      <c r="R75" s="870"/>
      <c r="S75" s="870"/>
      <c r="T75" s="870"/>
      <c r="U75" s="820"/>
      <c r="V75" s="869">
        <v>1252615</v>
      </c>
      <c r="W75" s="870"/>
      <c r="X75" s="870"/>
      <c r="Y75" s="870"/>
      <c r="Z75" s="820"/>
      <c r="AA75" s="869">
        <v>42653</v>
      </c>
      <c r="AB75" s="870"/>
      <c r="AC75" s="870"/>
      <c r="AD75" s="870"/>
      <c r="AE75" s="820"/>
      <c r="AF75" s="869">
        <v>42653</v>
      </c>
      <c r="AG75" s="870"/>
      <c r="AH75" s="870"/>
      <c r="AI75" s="870"/>
      <c r="AJ75" s="820"/>
      <c r="AK75" s="869">
        <v>10499</v>
      </c>
      <c r="AL75" s="870"/>
      <c r="AM75" s="870"/>
      <c r="AN75" s="870"/>
      <c r="AO75" s="820"/>
      <c r="AP75" s="869" t="s">
        <v>550</v>
      </c>
      <c r="AQ75" s="870"/>
      <c r="AR75" s="870"/>
      <c r="AS75" s="870"/>
      <c r="AT75" s="820"/>
      <c r="AU75" s="869" t="s">
        <v>550</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545</v>
      </c>
      <c r="C76" s="864"/>
      <c r="D76" s="864"/>
      <c r="E76" s="864"/>
      <c r="F76" s="864"/>
      <c r="G76" s="864"/>
      <c r="H76" s="864"/>
      <c r="I76" s="864"/>
      <c r="J76" s="864"/>
      <c r="K76" s="864"/>
      <c r="L76" s="864"/>
      <c r="M76" s="864"/>
      <c r="N76" s="864"/>
      <c r="O76" s="864"/>
      <c r="P76" s="865"/>
      <c r="Q76" s="871">
        <v>923</v>
      </c>
      <c r="R76" s="870"/>
      <c r="S76" s="870"/>
      <c r="T76" s="870"/>
      <c r="U76" s="820"/>
      <c r="V76" s="869">
        <v>898</v>
      </c>
      <c r="W76" s="870"/>
      <c r="X76" s="870"/>
      <c r="Y76" s="870"/>
      <c r="Z76" s="820"/>
      <c r="AA76" s="869">
        <v>25</v>
      </c>
      <c r="AB76" s="870"/>
      <c r="AC76" s="870"/>
      <c r="AD76" s="870"/>
      <c r="AE76" s="820"/>
      <c r="AF76" s="869">
        <v>25</v>
      </c>
      <c r="AG76" s="870"/>
      <c r="AH76" s="870"/>
      <c r="AI76" s="870"/>
      <c r="AJ76" s="820"/>
      <c r="AK76" s="869" t="s">
        <v>550</v>
      </c>
      <c r="AL76" s="870"/>
      <c r="AM76" s="870"/>
      <c r="AN76" s="870"/>
      <c r="AO76" s="820"/>
      <c r="AP76" s="869" t="s">
        <v>550</v>
      </c>
      <c r="AQ76" s="870"/>
      <c r="AR76" s="870"/>
      <c r="AS76" s="870"/>
      <c r="AT76" s="820"/>
      <c r="AU76" s="869" t="s">
        <v>550</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71"/>
      <c r="R77" s="870"/>
      <c r="S77" s="870"/>
      <c r="T77" s="870"/>
      <c r="U77" s="820"/>
      <c r="V77" s="869"/>
      <c r="W77" s="870"/>
      <c r="X77" s="870"/>
      <c r="Y77" s="870"/>
      <c r="Z77" s="820"/>
      <c r="AA77" s="869"/>
      <c r="AB77" s="870"/>
      <c r="AC77" s="870"/>
      <c r="AD77" s="870"/>
      <c r="AE77" s="820"/>
      <c r="AF77" s="869"/>
      <c r="AG77" s="870"/>
      <c r="AH77" s="870"/>
      <c r="AI77" s="870"/>
      <c r="AJ77" s="820"/>
      <c r="AK77" s="869"/>
      <c r="AL77" s="870"/>
      <c r="AM77" s="870"/>
      <c r="AN77" s="870"/>
      <c r="AO77" s="820"/>
      <c r="AP77" s="869"/>
      <c r="AQ77" s="870"/>
      <c r="AR77" s="870"/>
      <c r="AS77" s="870"/>
      <c r="AT77" s="820"/>
      <c r="AU77" s="869"/>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390</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391</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398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399</v>
      </c>
      <c r="AB109" s="885"/>
      <c r="AC109" s="885"/>
      <c r="AD109" s="885"/>
      <c r="AE109" s="886"/>
      <c r="AF109" s="884" t="s">
        <v>288</v>
      </c>
      <c r="AG109" s="885"/>
      <c r="AH109" s="885"/>
      <c r="AI109" s="885"/>
      <c r="AJ109" s="886"/>
      <c r="AK109" s="884" t="s">
        <v>287</v>
      </c>
      <c r="AL109" s="885"/>
      <c r="AM109" s="885"/>
      <c r="AN109" s="885"/>
      <c r="AO109" s="886"/>
      <c r="AP109" s="884" t="s">
        <v>400</v>
      </c>
      <c r="AQ109" s="885"/>
      <c r="AR109" s="885"/>
      <c r="AS109" s="885"/>
      <c r="AT109" s="887"/>
      <c r="AU109" s="904" t="s">
        <v>398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399</v>
      </c>
      <c r="BR109" s="885"/>
      <c r="BS109" s="885"/>
      <c r="BT109" s="885"/>
      <c r="BU109" s="886"/>
      <c r="BV109" s="884" t="s">
        <v>288</v>
      </c>
      <c r="BW109" s="885"/>
      <c r="BX109" s="885"/>
      <c r="BY109" s="885"/>
      <c r="BZ109" s="886"/>
      <c r="CA109" s="884" t="s">
        <v>287</v>
      </c>
      <c r="CB109" s="885"/>
      <c r="CC109" s="885"/>
      <c r="CD109" s="885"/>
      <c r="CE109" s="886"/>
      <c r="CF109" s="905" t="s">
        <v>400</v>
      </c>
      <c r="CG109" s="905"/>
      <c r="CH109" s="905"/>
      <c r="CI109" s="905"/>
      <c r="CJ109" s="905"/>
      <c r="CK109" s="884" t="s">
        <v>401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399</v>
      </c>
      <c r="DH109" s="885"/>
      <c r="DI109" s="885"/>
      <c r="DJ109" s="885"/>
      <c r="DK109" s="886"/>
      <c r="DL109" s="884" t="s">
        <v>288</v>
      </c>
      <c r="DM109" s="885"/>
      <c r="DN109" s="885"/>
      <c r="DO109" s="885"/>
      <c r="DP109" s="886"/>
      <c r="DQ109" s="884" t="s">
        <v>287</v>
      </c>
      <c r="DR109" s="885"/>
      <c r="DS109" s="885"/>
      <c r="DT109" s="885"/>
      <c r="DU109" s="886"/>
      <c r="DV109" s="884" t="s">
        <v>400</v>
      </c>
      <c r="DW109" s="885"/>
      <c r="DX109" s="885"/>
      <c r="DY109" s="885"/>
      <c r="DZ109" s="887"/>
    </row>
    <row r="110" spans="1:131" s="199" customFormat="1" ht="26.25" customHeight="1" x14ac:dyDescent="0.15">
      <c r="A110" s="888" t="s">
        <v>402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3486540</v>
      </c>
      <c r="AB110" s="892"/>
      <c r="AC110" s="892"/>
      <c r="AD110" s="892"/>
      <c r="AE110" s="893"/>
      <c r="AF110" s="894">
        <v>3094071</v>
      </c>
      <c r="AG110" s="892"/>
      <c r="AH110" s="892"/>
      <c r="AI110" s="892"/>
      <c r="AJ110" s="893"/>
      <c r="AK110" s="894">
        <v>3034809</v>
      </c>
      <c r="AL110" s="892"/>
      <c r="AM110" s="892"/>
      <c r="AN110" s="892"/>
      <c r="AO110" s="893"/>
      <c r="AP110" s="895">
        <v>9.8000000000000007</v>
      </c>
      <c r="AQ110" s="896"/>
      <c r="AR110" s="896"/>
      <c r="AS110" s="896"/>
      <c r="AT110" s="897"/>
      <c r="AU110" s="898" t="s">
        <v>62</v>
      </c>
      <c r="AV110" s="899"/>
      <c r="AW110" s="899"/>
      <c r="AX110" s="899"/>
      <c r="AY110" s="899"/>
      <c r="AZ110" s="940" t="s">
        <v>403</v>
      </c>
      <c r="BA110" s="889"/>
      <c r="BB110" s="889"/>
      <c r="BC110" s="889"/>
      <c r="BD110" s="889"/>
      <c r="BE110" s="889"/>
      <c r="BF110" s="889"/>
      <c r="BG110" s="889"/>
      <c r="BH110" s="889"/>
      <c r="BI110" s="889"/>
      <c r="BJ110" s="889"/>
      <c r="BK110" s="889"/>
      <c r="BL110" s="889"/>
      <c r="BM110" s="889"/>
      <c r="BN110" s="889"/>
      <c r="BO110" s="889"/>
      <c r="BP110" s="890"/>
      <c r="BQ110" s="926">
        <v>33853333</v>
      </c>
      <c r="BR110" s="927"/>
      <c r="BS110" s="927"/>
      <c r="BT110" s="927"/>
      <c r="BU110" s="927"/>
      <c r="BV110" s="927">
        <v>33805918</v>
      </c>
      <c r="BW110" s="927"/>
      <c r="BX110" s="927"/>
      <c r="BY110" s="927"/>
      <c r="BZ110" s="927"/>
      <c r="CA110" s="927">
        <v>34426017</v>
      </c>
      <c r="CB110" s="927"/>
      <c r="CC110" s="927"/>
      <c r="CD110" s="927"/>
      <c r="CE110" s="927"/>
      <c r="CF110" s="941">
        <v>111.2</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407</v>
      </c>
      <c r="BA111" s="950"/>
      <c r="BB111" s="950"/>
      <c r="BC111" s="950"/>
      <c r="BD111" s="950"/>
      <c r="BE111" s="950"/>
      <c r="BF111" s="950"/>
      <c r="BG111" s="950"/>
      <c r="BH111" s="950"/>
      <c r="BI111" s="950"/>
      <c r="BJ111" s="950"/>
      <c r="BK111" s="950"/>
      <c r="BL111" s="950"/>
      <c r="BM111" s="950"/>
      <c r="BN111" s="950"/>
      <c r="BO111" s="950"/>
      <c r="BP111" s="951"/>
      <c r="BQ111" s="919">
        <v>11811862</v>
      </c>
      <c r="BR111" s="920"/>
      <c r="BS111" s="920"/>
      <c r="BT111" s="920"/>
      <c r="BU111" s="920"/>
      <c r="BV111" s="920">
        <v>11483610</v>
      </c>
      <c r="BW111" s="920"/>
      <c r="BX111" s="920"/>
      <c r="BY111" s="920"/>
      <c r="BZ111" s="920"/>
      <c r="CA111" s="920">
        <v>11151697</v>
      </c>
      <c r="CB111" s="920"/>
      <c r="CC111" s="920"/>
      <c r="CD111" s="920"/>
      <c r="CE111" s="920"/>
      <c r="CF111" s="914">
        <v>36</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411</v>
      </c>
      <c r="BA112" s="950"/>
      <c r="BB112" s="950"/>
      <c r="BC112" s="950"/>
      <c r="BD112" s="950"/>
      <c r="BE112" s="950"/>
      <c r="BF112" s="950"/>
      <c r="BG112" s="950"/>
      <c r="BH112" s="950"/>
      <c r="BI112" s="950"/>
      <c r="BJ112" s="950"/>
      <c r="BK112" s="950"/>
      <c r="BL112" s="950"/>
      <c r="BM112" s="950"/>
      <c r="BN112" s="950"/>
      <c r="BO112" s="950"/>
      <c r="BP112" s="951"/>
      <c r="BQ112" s="919">
        <v>19531167</v>
      </c>
      <c r="BR112" s="920"/>
      <c r="BS112" s="920"/>
      <c r="BT112" s="920"/>
      <c r="BU112" s="920"/>
      <c r="BV112" s="920">
        <v>18237747</v>
      </c>
      <c r="BW112" s="920"/>
      <c r="BX112" s="920"/>
      <c r="BY112" s="920"/>
      <c r="BZ112" s="920"/>
      <c r="CA112" s="920">
        <v>17150925</v>
      </c>
      <c r="CB112" s="920"/>
      <c r="CC112" s="920"/>
      <c r="CD112" s="920"/>
      <c r="CE112" s="920"/>
      <c r="CF112" s="914">
        <v>55.4</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1779824</v>
      </c>
      <c r="AB113" s="934"/>
      <c r="AC113" s="934"/>
      <c r="AD113" s="934"/>
      <c r="AE113" s="935"/>
      <c r="AF113" s="936">
        <v>1803687</v>
      </c>
      <c r="AG113" s="934"/>
      <c r="AH113" s="934"/>
      <c r="AI113" s="934"/>
      <c r="AJ113" s="935"/>
      <c r="AK113" s="936">
        <v>1779113</v>
      </c>
      <c r="AL113" s="934"/>
      <c r="AM113" s="934"/>
      <c r="AN113" s="934"/>
      <c r="AO113" s="935"/>
      <c r="AP113" s="937">
        <v>5.7</v>
      </c>
      <c r="AQ113" s="938"/>
      <c r="AR113" s="938"/>
      <c r="AS113" s="938"/>
      <c r="AT113" s="939"/>
      <c r="AU113" s="900"/>
      <c r="AV113" s="901"/>
      <c r="AW113" s="901"/>
      <c r="AX113" s="901"/>
      <c r="AY113" s="901"/>
      <c r="AZ113" s="949" t="s">
        <v>414</v>
      </c>
      <c r="BA113" s="950"/>
      <c r="BB113" s="950"/>
      <c r="BC113" s="950"/>
      <c r="BD113" s="950"/>
      <c r="BE113" s="950"/>
      <c r="BF113" s="950"/>
      <c r="BG113" s="950"/>
      <c r="BH113" s="950"/>
      <c r="BI113" s="950"/>
      <c r="BJ113" s="950"/>
      <c r="BK113" s="950"/>
      <c r="BL113" s="950"/>
      <c r="BM113" s="950"/>
      <c r="BN113" s="950"/>
      <c r="BO113" s="950"/>
      <c r="BP113" s="951"/>
      <c r="BQ113" s="919">
        <v>424663</v>
      </c>
      <c r="BR113" s="920"/>
      <c r="BS113" s="920"/>
      <c r="BT113" s="920"/>
      <c r="BU113" s="920"/>
      <c r="BV113" s="920">
        <v>329884</v>
      </c>
      <c r="BW113" s="920"/>
      <c r="BX113" s="920"/>
      <c r="BY113" s="920"/>
      <c r="BZ113" s="920"/>
      <c r="CA113" s="920">
        <v>244224</v>
      </c>
      <c r="CB113" s="920"/>
      <c r="CC113" s="920"/>
      <c r="CD113" s="920"/>
      <c r="CE113" s="920"/>
      <c r="CF113" s="914">
        <v>0.8</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81162</v>
      </c>
      <c r="AB114" s="959"/>
      <c r="AC114" s="959"/>
      <c r="AD114" s="959"/>
      <c r="AE114" s="960"/>
      <c r="AF114" s="961">
        <v>82827</v>
      </c>
      <c r="AG114" s="959"/>
      <c r="AH114" s="959"/>
      <c r="AI114" s="959"/>
      <c r="AJ114" s="960"/>
      <c r="AK114" s="961">
        <v>82691</v>
      </c>
      <c r="AL114" s="959"/>
      <c r="AM114" s="959"/>
      <c r="AN114" s="959"/>
      <c r="AO114" s="960"/>
      <c r="AP114" s="962">
        <v>0.3</v>
      </c>
      <c r="AQ114" s="963"/>
      <c r="AR114" s="963"/>
      <c r="AS114" s="963"/>
      <c r="AT114" s="964"/>
      <c r="AU114" s="900"/>
      <c r="AV114" s="901"/>
      <c r="AW114" s="901"/>
      <c r="AX114" s="901"/>
      <c r="AY114" s="901"/>
      <c r="AZ114" s="949" t="s">
        <v>417</v>
      </c>
      <c r="BA114" s="950"/>
      <c r="BB114" s="950"/>
      <c r="BC114" s="950"/>
      <c r="BD114" s="950"/>
      <c r="BE114" s="950"/>
      <c r="BF114" s="950"/>
      <c r="BG114" s="950"/>
      <c r="BH114" s="950"/>
      <c r="BI114" s="950"/>
      <c r="BJ114" s="950"/>
      <c r="BK114" s="950"/>
      <c r="BL114" s="950"/>
      <c r="BM114" s="950"/>
      <c r="BN114" s="950"/>
      <c r="BO114" s="950"/>
      <c r="BP114" s="951"/>
      <c r="BQ114" s="919">
        <v>9175209</v>
      </c>
      <c r="BR114" s="920"/>
      <c r="BS114" s="920"/>
      <c r="BT114" s="920"/>
      <c r="BU114" s="920"/>
      <c r="BV114" s="920">
        <v>8982206</v>
      </c>
      <c r="BW114" s="920"/>
      <c r="BX114" s="920"/>
      <c r="BY114" s="920"/>
      <c r="BZ114" s="920"/>
      <c r="CA114" s="920">
        <v>9072387</v>
      </c>
      <c r="CB114" s="920"/>
      <c r="CC114" s="920"/>
      <c r="CD114" s="920"/>
      <c r="CE114" s="920"/>
      <c r="CF114" s="914">
        <v>29.3</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149520</v>
      </c>
      <c r="AB115" s="934"/>
      <c r="AC115" s="934"/>
      <c r="AD115" s="934"/>
      <c r="AE115" s="935"/>
      <c r="AF115" s="936">
        <v>178349</v>
      </c>
      <c r="AG115" s="934"/>
      <c r="AH115" s="934"/>
      <c r="AI115" s="934"/>
      <c r="AJ115" s="935"/>
      <c r="AK115" s="936">
        <v>177774</v>
      </c>
      <c r="AL115" s="934"/>
      <c r="AM115" s="934"/>
      <c r="AN115" s="934"/>
      <c r="AO115" s="935"/>
      <c r="AP115" s="937">
        <v>0.6</v>
      </c>
      <c r="AQ115" s="938"/>
      <c r="AR115" s="938"/>
      <c r="AS115" s="938"/>
      <c r="AT115" s="939"/>
      <c r="AU115" s="900"/>
      <c r="AV115" s="901"/>
      <c r="AW115" s="901"/>
      <c r="AX115" s="901"/>
      <c r="AY115" s="901"/>
      <c r="AZ115" s="949" t="s">
        <v>420</v>
      </c>
      <c r="BA115" s="950"/>
      <c r="BB115" s="950"/>
      <c r="BC115" s="950"/>
      <c r="BD115" s="950"/>
      <c r="BE115" s="950"/>
      <c r="BF115" s="950"/>
      <c r="BG115" s="950"/>
      <c r="BH115" s="950"/>
      <c r="BI115" s="950"/>
      <c r="BJ115" s="950"/>
      <c r="BK115" s="950"/>
      <c r="BL115" s="950"/>
      <c r="BM115" s="950"/>
      <c r="BN115" s="950"/>
      <c r="BO115" s="950"/>
      <c r="BP115" s="951"/>
      <c r="BQ115" s="919">
        <v>456685</v>
      </c>
      <c r="BR115" s="920"/>
      <c r="BS115" s="920"/>
      <c r="BT115" s="920"/>
      <c r="BU115" s="920"/>
      <c r="BV115" s="920">
        <v>312608</v>
      </c>
      <c r="BW115" s="920"/>
      <c r="BX115" s="920"/>
      <c r="BY115" s="920"/>
      <c r="BZ115" s="920"/>
      <c r="CA115" s="920">
        <v>266398</v>
      </c>
      <c r="CB115" s="920"/>
      <c r="CC115" s="920"/>
      <c r="CD115" s="920"/>
      <c r="CE115" s="920"/>
      <c r="CF115" s="914">
        <v>0.9</v>
      </c>
      <c r="CG115" s="915"/>
      <c r="CH115" s="915"/>
      <c r="CI115" s="915"/>
      <c r="CJ115" s="915"/>
      <c r="CK115" s="945"/>
      <c r="CL115" s="946"/>
      <c r="CM115" s="949" t="s">
        <v>421</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8511505</v>
      </c>
      <c r="DH115" s="959"/>
      <c r="DI115" s="959"/>
      <c r="DJ115" s="959"/>
      <c r="DK115" s="960"/>
      <c r="DL115" s="961">
        <v>8183253</v>
      </c>
      <c r="DM115" s="959"/>
      <c r="DN115" s="959"/>
      <c r="DO115" s="959"/>
      <c r="DP115" s="960"/>
      <c r="DQ115" s="961">
        <v>8346605</v>
      </c>
      <c r="DR115" s="959"/>
      <c r="DS115" s="959"/>
      <c r="DT115" s="959"/>
      <c r="DU115" s="960"/>
      <c r="DV115" s="962">
        <v>26.9</v>
      </c>
      <c r="DW115" s="963"/>
      <c r="DX115" s="963"/>
      <c r="DY115" s="963"/>
      <c r="DZ115" s="964"/>
    </row>
    <row r="116" spans="1:130" s="199" customFormat="1" ht="26.25" customHeight="1" x14ac:dyDescent="0.15">
      <c r="A116" s="956"/>
      <c r="B116" s="957"/>
      <c r="C116" s="965" t="s">
        <v>422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423</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3300357</v>
      </c>
      <c r="DH116" s="959"/>
      <c r="DI116" s="959"/>
      <c r="DJ116" s="959"/>
      <c r="DK116" s="960"/>
      <c r="DL116" s="961">
        <v>3300357</v>
      </c>
      <c r="DM116" s="959"/>
      <c r="DN116" s="959"/>
      <c r="DO116" s="959"/>
      <c r="DP116" s="960"/>
      <c r="DQ116" s="961">
        <v>2805092</v>
      </c>
      <c r="DR116" s="959"/>
      <c r="DS116" s="959"/>
      <c r="DT116" s="959"/>
      <c r="DU116" s="960"/>
      <c r="DV116" s="962">
        <v>9.1</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425</v>
      </c>
      <c r="Z117" s="886"/>
      <c r="AA117" s="976">
        <v>5497046</v>
      </c>
      <c r="AB117" s="977"/>
      <c r="AC117" s="977"/>
      <c r="AD117" s="977"/>
      <c r="AE117" s="978"/>
      <c r="AF117" s="979">
        <v>5158934</v>
      </c>
      <c r="AG117" s="977"/>
      <c r="AH117" s="977"/>
      <c r="AI117" s="977"/>
      <c r="AJ117" s="978"/>
      <c r="AK117" s="979">
        <v>5074387</v>
      </c>
      <c r="AL117" s="977"/>
      <c r="AM117" s="977"/>
      <c r="AN117" s="977"/>
      <c r="AO117" s="978"/>
      <c r="AP117" s="980"/>
      <c r="AQ117" s="981"/>
      <c r="AR117" s="981"/>
      <c r="AS117" s="981"/>
      <c r="AT117" s="982"/>
      <c r="AU117" s="900"/>
      <c r="AV117" s="901"/>
      <c r="AW117" s="901"/>
      <c r="AX117" s="901"/>
      <c r="AY117" s="901"/>
      <c r="AZ117" s="967" t="s">
        <v>426</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399</v>
      </c>
      <c r="AB118" s="885"/>
      <c r="AC118" s="885"/>
      <c r="AD118" s="885"/>
      <c r="AE118" s="886"/>
      <c r="AF118" s="884" t="s">
        <v>288</v>
      </c>
      <c r="AG118" s="885"/>
      <c r="AH118" s="885"/>
      <c r="AI118" s="885"/>
      <c r="AJ118" s="886"/>
      <c r="AK118" s="884" t="s">
        <v>287</v>
      </c>
      <c r="AL118" s="885"/>
      <c r="AM118" s="885"/>
      <c r="AN118" s="885"/>
      <c r="AO118" s="886"/>
      <c r="AP118" s="971" t="s">
        <v>400</v>
      </c>
      <c r="AQ118" s="972"/>
      <c r="AR118" s="972"/>
      <c r="AS118" s="972"/>
      <c r="AT118" s="973"/>
      <c r="AU118" s="900"/>
      <c r="AV118" s="901"/>
      <c r="AW118" s="901"/>
      <c r="AX118" s="901"/>
      <c r="AY118" s="901"/>
      <c r="AZ118" s="974" t="s">
        <v>428</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430</v>
      </c>
      <c r="BP119" s="1006"/>
      <c r="BQ119" s="997">
        <v>75252919</v>
      </c>
      <c r="BR119" s="998"/>
      <c r="BS119" s="998"/>
      <c r="BT119" s="998"/>
      <c r="BU119" s="998"/>
      <c r="BV119" s="998">
        <v>73151973</v>
      </c>
      <c r="BW119" s="998"/>
      <c r="BX119" s="998"/>
      <c r="BY119" s="998"/>
      <c r="BZ119" s="998"/>
      <c r="CA119" s="998">
        <v>72311648</v>
      </c>
      <c r="CB119" s="998"/>
      <c r="CC119" s="998"/>
      <c r="CD119" s="998"/>
      <c r="CE119" s="998"/>
      <c r="CF119" s="999"/>
      <c r="CG119" s="1000"/>
      <c r="CH119" s="1000"/>
      <c r="CI119" s="1000"/>
      <c r="CJ119" s="1001"/>
      <c r="CK119" s="947"/>
      <c r="CL119" s="948"/>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432</v>
      </c>
      <c r="AV120" s="990"/>
      <c r="AW120" s="990"/>
      <c r="AX120" s="990"/>
      <c r="AY120" s="991"/>
      <c r="AZ120" s="940" t="s">
        <v>433</v>
      </c>
      <c r="BA120" s="889"/>
      <c r="BB120" s="889"/>
      <c r="BC120" s="889"/>
      <c r="BD120" s="889"/>
      <c r="BE120" s="889"/>
      <c r="BF120" s="889"/>
      <c r="BG120" s="889"/>
      <c r="BH120" s="889"/>
      <c r="BI120" s="889"/>
      <c r="BJ120" s="889"/>
      <c r="BK120" s="889"/>
      <c r="BL120" s="889"/>
      <c r="BM120" s="889"/>
      <c r="BN120" s="889"/>
      <c r="BO120" s="889"/>
      <c r="BP120" s="890"/>
      <c r="BQ120" s="926">
        <v>14200005</v>
      </c>
      <c r="BR120" s="927"/>
      <c r="BS120" s="927"/>
      <c r="BT120" s="927"/>
      <c r="BU120" s="927"/>
      <c r="BV120" s="927">
        <v>14819340</v>
      </c>
      <c r="BW120" s="927"/>
      <c r="BX120" s="927"/>
      <c r="BY120" s="927"/>
      <c r="BZ120" s="927"/>
      <c r="CA120" s="927">
        <v>14426572</v>
      </c>
      <c r="CB120" s="927"/>
      <c r="CC120" s="927"/>
      <c r="CD120" s="927"/>
      <c r="CE120" s="927"/>
      <c r="CF120" s="941">
        <v>46.6</v>
      </c>
      <c r="CG120" s="942"/>
      <c r="CH120" s="942"/>
      <c r="CI120" s="942"/>
      <c r="CJ120" s="942"/>
      <c r="CK120" s="1007" t="s">
        <v>434</v>
      </c>
      <c r="CL120" s="1008"/>
      <c r="CM120" s="1008"/>
      <c r="CN120" s="1008"/>
      <c r="CO120" s="1009"/>
      <c r="CP120" s="1015" t="s">
        <v>383</v>
      </c>
      <c r="CQ120" s="1016"/>
      <c r="CR120" s="1016"/>
      <c r="CS120" s="1016"/>
      <c r="CT120" s="1016"/>
      <c r="CU120" s="1016"/>
      <c r="CV120" s="1016"/>
      <c r="CW120" s="1016"/>
      <c r="CX120" s="1016"/>
      <c r="CY120" s="1016"/>
      <c r="CZ120" s="1016"/>
      <c r="DA120" s="1016"/>
      <c r="DB120" s="1016"/>
      <c r="DC120" s="1016"/>
      <c r="DD120" s="1016"/>
      <c r="DE120" s="1016"/>
      <c r="DF120" s="1017"/>
      <c r="DG120" s="926">
        <v>14411064</v>
      </c>
      <c r="DH120" s="927"/>
      <c r="DI120" s="927"/>
      <c r="DJ120" s="927"/>
      <c r="DK120" s="927"/>
      <c r="DL120" s="927">
        <v>13406357</v>
      </c>
      <c r="DM120" s="927"/>
      <c r="DN120" s="927"/>
      <c r="DO120" s="927"/>
      <c r="DP120" s="927"/>
      <c r="DQ120" s="927">
        <v>12616627</v>
      </c>
      <c r="DR120" s="927"/>
      <c r="DS120" s="927"/>
      <c r="DT120" s="927"/>
      <c r="DU120" s="927"/>
      <c r="DV120" s="928">
        <v>40.700000000000003</v>
      </c>
      <c r="DW120" s="928"/>
      <c r="DX120" s="928"/>
      <c r="DY120" s="928"/>
      <c r="DZ120" s="929"/>
    </row>
    <row r="121" spans="1:130" s="199" customFormat="1" ht="26.25" customHeight="1" x14ac:dyDescent="0.15">
      <c r="A121" s="1059"/>
      <c r="B121" s="946"/>
      <c r="C121" s="967" t="s">
        <v>435</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436</v>
      </c>
      <c r="BA121" s="950"/>
      <c r="BB121" s="950"/>
      <c r="BC121" s="950"/>
      <c r="BD121" s="950"/>
      <c r="BE121" s="950"/>
      <c r="BF121" s="950"/>
      <c r="BG121" s="950"/>
      <c r="BH121" s="950"/>
      <c r="BI121" s="950"/>
      <c r="BJ121" s="950"/>
      <c r="BK121" s="950"/>
      <c r="BL121" s="950"/>
      <c r="BM121" s="950"/>
      <c r="BN121" s="950"/>
      <c r="BO121" s="950"/>
      <c r="BP121" s="951"/>
      <c r="BQ121" s="919">
        <v>18287887</v>
      </c>
      <c r="BR121" s="920"/>
      <c r="BS121" s="920"/>
      <c r="BT121" s="920"/>
      <c r="BU121" s="920"/>
      <c r="BV121" s="920">
        <v>17869463</v>
      </c>
      <c r="BW121" s="920"/>
      <c r="BX121" s="920"/>
      <c r="BY121" s="920"/>
      <c r="BZ121" s="920"/>
      <c r="CA121" s="920">
        <v>16246161</v>
      </c>
      <c r="CB121" s="920"/>
      <c r="CC121" s="920"/>
      <c r="CD121" s="920"/>
      <c r="CE121" s="920"/>
      <c r="CF121" s="914">
        <v>52.5</v>
      </c>
      <c r="CG121" s="915"/>
      <c r="CH121" s="915"/>
      <c r="CI121" s="915"/>
      <c r="CJ121" s="915"/>
      <c r="CK121" s="1010"/>
      <c r="CL121" s="1011"/>
      <c r="CM121" s="1011"/>
      <c r="CN121" s="1011"/>
      <c r="CO121" s="1012"/>
      <c r="CP121" s="1020" t="s">
        <v>381</v>
      </c>
      <c r="CQ121" s="1021"/>
      <c r="CR121" s="1021"/>
      <c r="CS121" s="1021"/>
      <c r="CT121" s="1021"/>
      <c r="CU121" s="1021"/>
      <c r="CV121" s="1021"/>
      <c r="CW121" s="1021"/>
      <c r="CX121" s="1021"/>
      <c r="CY121" s="1021"/>
      <c r="CZ121" s="1021"/>
      <c r="DA121" s="1021"/>
      <c r="DB121" s="1021"/>
      <c r="DC121" s="1021"/>
      <c r="DD121" s="1021"/>
      <c r="DE121" s="1021"/>
      <c r="DF121" s="1022"/>
      <c r="DG121" s="919">
        <v>5120103</v>
      </c>
      <c r="DH121" s="920"/>
      <c r="DI121" s="920"/>
      <c r="DJ121" s="920"/>
      <c r="DK121" s="920"/>
      <c r="DL121" s="920">
        <v>4831390</v>
      </c>
      <c r="DM121" s="920"/>
      <c r="DN121" s="920"/>
      <c r="DO121" s="920"/>
      <c r="DP121" s="920"/>
      <c r="DQ121" s="920">
        <v>4534298</v>
      </c>
      <c r="DR121" s="920"/>
      <c r="DS121" s="920"/>
      <c r="DT121" s="920"/>
      <c r="DU121" s="920"/>
      <c r="DV121" s="921">
        <v>14.6</v>
      </c>
      <c r="DW121" s="921"/>
      <c r="DX121" s="921"/>
      <c r="DY121" s="921"/>
      <c r="DZ121" s="922"/>
    </row>
    <row r="122" spans="1:130" s="199" customFormat="1" ht="26.25" customHeight="1" x14ac:dyDescent="0.15">
      <c r="A122" s="1059"/>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437</v>
      </c>
      <c r="BA122" s="965"/>
      <c r="BB122" s="965"/>
      <c r="BC122" s="965"/>
      <c r="BD122" s="965"/>
      <c r="BE122" s="965"/>
      <c r="BF122" s="965"/>
      <c r="BG122" s="965"/>
      <c r="BH122" s="965"/>
      <c r="BI122" s="965"/>
      <c r="BJ122" s="965"/>
      <c r="BK122" s="965"/>
      <c r="BL122" s="965"/>
      <c r="BM122" s="965"/>
      <c r="BN122" s="965"/>
      <c r="BO122" s="965"/>
      <c r="BP122" s="966"/>
      <c r="BQ122" s="997">
        <v>39332742</v>
      </c>
      <c r="BR122" s="998"/>
      <c r="BS122" s="998"/>
      <c r="BT122" s="998"/>
      <c r="BU122" s="998"/>
      <c r="BV122" s="998">
        <v>37973007</v>
      </c>
      <c r="BW122" s="998"/>
      <c r="BX122" s="998"/>
      <c r="BY122" s="998"/>
      <c r="BZ122" s="998"/>
      <c r="CA122" s="998">
        <v>36273378</v>
      </c>
      <c r="CB122" s="998"/>
      <c r="CC122" s="998"/>
      <c r="CD122" s="998"/>
      <c r="CE122" s="998"/>
      <c r="CF122" s="1018">
        <v>117.1</v>
      </c>
      <c r="CG122" s="1019"/>
      <c r="CH122" s="1019"/>
      <c r="CI122" s="1019"/>
      <c r="CJ122" s="1019"/>
      <c r="CK122" s="1010"/>
      <c r="CL122" s="1011"/>
      <c r="CM122" s="1011"/>
      <c r="CN122" s="1011"/>
      <c r="CO122" s="1012"/>
      <c r="CP122" s="1020"/>
      <c r="CQ122" s="1021"/>
      <c r="CR122" s="1021"/>
      <c r="CS122" s="1021"/>
      <c r="CT122" s="1021"/>
      <c r="CU122" s="1021"/>
      <c r="CV122" s="1021"/>
      <c r="CW122" s="1021"/>
      <c r="CX122" s="1021"/>
      <c r="CY122" s="1021"/>
      <c r="CZ122" s="1021"/>
      <c r="DA122" s="1021"/>
      <c r="DB122" s="1021"/>
      <c r="DC122" s="1021"/>
      <c r="DD122" s="1021"/>
      <c r="DE122" s="1021"/>
      <c r="DF122" s="1022"/>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9" customFormat="1" ht="26.25" customHeight="1" x14ac:dyDescent="0.15">
      <c r="A123" s="1059"/>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149520</v>
      </c>
      <c r="AB123" s="959"/>
      <c r="AC123" s="959"/>
      <c r="AD123" s="959"/>
      <c r="AE123" s="960"/>
      <c r="AF123" s="961">
        <v>178349</v>
      </c>
      <c r="AG123" s="959"/>
      <c r="AH123" s="959"/>
      <c r="AI123" s="959"/>
      <c r="AJ123" s="960"/>
      <c r="AK123" s="961">
        <v>177774</v>
      </c>
      <c r="AL123" s="959"/>
      <c r="AM123" s="959"/>
      <c r="AN123" s="959"/>
      <c r="AO123" s="960"/>
      <c r="AP123" s="962">
        <v>0.6</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438</v>
      </c>
      <c r="BP123" s="1006"/>
      <c r="BQ123" s="1065">
        <v>71820634</v>
      </c>
      <c r="BR123" s="1066"/>
      <c r="BS123" s="1066"/>
      <c r="BT123" s="1066"/>
      <c r="BU123" s="1066"/>
      <c r="BV123" s="1066">
        <v>70661810</v>
      </c>
      <c r="BW123" s="1066"/>
      <c r="BX123" s="1066"/>
      <c r="BY123" s="1066"/>
      <c r="BZ123" s="1066"/>
      <c r="CA123" s="1066">
        <v>66946111</v>
      </c>
      <c r="CB123" s="1066"/>
      <c r="CC123" s="1066"/>
      <c r="CD123" s="1066"/>
      <c r="CE123" s="1066"/>
      <c r="CF123" s="999"/>
      <c r="CG123" s="1000"/>
      <c r="CH123" s="1000"/>
      <c r="CI123" s="1000"/>
      <c r="CJ123" s="1001"/>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9" customFormat="1" ht="26.25" customHeight="1" thickBot="1" x14ac:dyDescent="0.2">
      <c r="A124" s="1059"/>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439</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11.8</v>
      </c>
      <c r="BR124" s="1028"/>
      <c r="BS124" s="1028"/>
      <c r="BT124" s="1028"/>
      <c r="BU124" s="1028"/>
      <c r="BV124" s="1028">
        <v>8.1999999999999993</v>
      </c>
      <c r="BW124" s="1028"/>
      <c r="BX124" s="1028"/>
      <c r="BY124" s="1028"/>
      <c r="BZ124" s="1028"/>
      <c r="CA124" s="1028">
        <v>17.3</v>
      </c>
      <c r="CB124" s="1028"/>
      <c r="CC124" s="1028"/>
      <c r="CD124" s="1028"/>
      <c r="CE124" s="1028"/>
      <c r="CF124" s="1029"/>
      <c r="CG124" s="1030"/>
      <c r="CH124" s="1030"/>
      <c r="CI124" s="1030"/>
      <c r="CJ124" s="1031"/>
      <c r="CK124" s="1013"/>
      <c r="CL124" s="1013"/>
      <c r="CM124" s="1013"/>
      <c r="CN124" s="1013"/>
      <c r="CO124" s="1014"/>
      <c r="CP124" s="1020" t="s">
        <v>440</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441</v>
      </c>
      <c r="CL125" s="1008"/>
      <c r="CM125" s="1008"/>
      <c r="CN125" s="1008"/>
      <c r="CO125" s="1009"/>
      <c r="CP125" s="940" t="s">
        <v>442</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443</v>
      </c>
      <c r="CQ126" s="950"/>
      <c r="CR126" s="950"/>
      <c r="CS126" s="950"/>
      <c r="CT126" s="950"/>
      <c r="CU126" s="950"/>
      <c r="CV126" s="950"/>
      <c r="CW126" s="950"/>
      <c r="CX126" s="950"/>
      <c r="CY126" s="950"/>
      <c r="CZ126" s="950"/>
      <c r="DA126" s="950"/>
      <c r="DB126" s="950"/>
      <c r="DC126" s="950"/>
      <c r="DD126" s="950"/>
      <c r="DE126" s="950"/>
      <c r="DF126" s="951"/>
      <c r="DG126" s="919">
        <v>456685</v>
      </c>
      <c r="DH126" s="920"/>
      <c r="DI126" s="920"/>
      <c r="DJ126" s="920"/>
      <c r="DK126" s="920"/>
      <c r="DL126" s="920">
        <v>312608</v>
      </c>
      <c r="DM126" s="920"/>
      <c r="DN126" s="920"/>
      <c r="DO126" s="920"/>
      <c r="DP126" s="920"/>
      <c r="DQ126" s="920">
        <v>266398</v>
      </c>
      <c r="DR126" s="920"/>
      <c r="DS126" s="920"/>
      <c r="DT126" s="920"/>
      <c r="DU126" s="920"/>
      <c r="DV126" s="921">
        <v>0.9</v>
      </c>
      <c r="DW126" s="921"/>
      <c r="DX126" s="921"/>
      <c r="DY126" s="921"/>
      <c r="DZ126" s="922"/>
    </row>
    <row r="127" spans="1:130" s="199" customFormat="1" ht="26.25" customHeight="1" x14ac:dyDescent="0.15">
      <c r="A127" s="1060"/>
      <c r="B127" s="948"/>
      <c r="C127" s="1002" t="s">
        <v>444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445</v>
      </c>
      <c r="AY127" s="1033"/>
      <c r="AZ127" s="1033"/>
      <c r="BA127" s="1033"/>
      <c r="BB127" s="1033"/>
      <c r="BC127" s="1033"/>
      <c r="BD127" s="1033"/>
      <c r="BE127" s="1034"/>
      <c r="BF127" s="1035" t="s">
        <v>446</v>
      </c>
      <c r="BG127" s="1033"/>
      <c r="BH127" s="1033"/>
      <c r="BI127" s="1033"/>
      <c r="BJ127" s="1033"/>
      <c r="BK127" s="1033"/>
      <c r="BL127" s="1034"/>
      <c r="BM127" s="1035" t="s">
        <v>447</v>
      </c>
      <c r="BN127" s="1033"/>
      <c r="BO127" s="1033"/>
      <c r="BP127" s="1033"/>
      <c r="BQ127" s="1033"/>
      <c r="BR127" s="1033"/>
      <c r="BS127" s="1034"/>
      <c r="BT127" s="1035" t="s">
        <v>448</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449</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450</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451</v>
      </c>
      <c r="X128" s="1045"/>
      <c r="Y128" s="1045"/>
      <c r="Z128" s="1046"/>
      <c r="AA128" s="1047">
        <v>1910130</v>
      </c>
      <c r="AB128" s="1048"/>
      <c r="AC128" s="1048"/>
      <c r="AD128" s="1048"/>
      <c r="AE128" s="1049"/>
      <c r="AF128" s="1050">
        <v>1939184</v>
      </c>
      <c r="AG128" s="1048"/>
      <c r="AH128" s="1048"/>
      <c r="AI128" s="1048"/>
      <c r="AJ128" s="1049"/>
      <c r="AK128" s="1050">
        <v>2150189</v>
      </c>
      <c r="AL128" s="1048"/>
      <c r="AM128" s="1048"/>
      <c r="AN128" s="1048"/>
      <c r="AO128" s="1049"/>
      <c r="AP128" s="1051"/>
      <c r="AQ128" s="1052"/>
      <c r="AR128" s="1052"/>
      <c r="AS128" s="1052"/>
      <c r="AT128" s="1053"/>
      <c r="AU128" s="235"/>
      <c r="AV128" s="235"/>
      <c r="AW128" s="235"/>
      <c r="AX128" s="888" t="s">
        <v>452</v>
      </c>
      <c r="AY128" s="889"/>
      <c r="AZ128" s="889"/>
      <c r="BA128" s="889"/>
      <c r="BB128" s="889"/>
      <c r="BC128" s="889"/>
      <c r="BD128" s="889"/>
      <c r="BE128" s="890"/>
      <c r="BF128" s="1054" t="s">
        <v>112</v>
      </c>
      <c r="BG128" s="1055"/>
      <c r="BH128" s="1055"/>
      <c r="BI128" s="1055"/>
      <c r="BJ128" s="1055"/>
      <c r="BK128" s="1055"/>
      <c r="BL128" s="1056"/>
      <c r="BM128" s="1054">
        <v>11.62</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453</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454</v>
      </c>
      <c r="X129" s="1074"/>
      <c r="Y129" s="1074"/>
      <c r="Z129" s="1075"/>
      <c r="AA129" s="958">
        <v>32873107</v>
      </c>
      <c r="AB129" s="959"/>
      <c r="AC129" s="959"/>
      <c r="AD129" s="959"/>
      <c r="AE129" s="960"/>
      <c r="AF129" s="961">
        <v>33661441</v>
      </c>
      <c r="AG129" s="959"/>
      <c r="AH129" s="959"/>
      <c r="AI129" s="959"/>
      <c r="AJ129" s="960"/>
      <c r="AK129" s="961">
        <v>34485847</v>
      </c>
      <c r="AL129" s="959"/>
      <c r="AM129" s="959"/>
      <c r="AN129" s="959"/>
      <c r="AO129" s="960"/>
      <c r="AP129" s="1076"/>
      <c r="AQ129" s="1077"/>
      <c r="AR129" s="1077"/>
      <c r="AS129" s="1077"/>
      <c r="AT129" s="1078"/>
      <c r="AU129" s="237"/>
      <c r="AV129" s="237"/>
      <c r="AW129" s="237"/>
      <c r="AX129" s="1067" t="s">
        <v>455</v>
      </c>
      <c r="AY129" s="950"/>
      <c r="AZ129" s="950"/>
      <c r="BA129" s="950"/>
      <c r="BB129" s="950"/>
      <c r="BC129" s="950"/>
      <c r="BD129" s="950"/>
      <c r="BE129" s="951"/>
      <c r="BF129" s="1068" t="s">
        <v>112</v>
      </c>
      <c r="BG129" s="1069"/>
      <c r="BH129" s="1069"/>
      <c r="BI129" s="1069"/>
      <c r="BJ129" s="1069"/>
      <c r="BK129" s="1069"/>
      <c r="BL129" s="1070"/>
      <c r="BM129" s="1068">
        <v>16.62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457</v>
      </c>
      <c r="X130" s="1074"/>
      <c r="Y130" s="1074"/>
      <c r="Z130" s="1075"/>
      <c r="AA130" s="958">
        <v>3835292</v>
      </c>
      <c r="AB130" s="959"/>
      <c r="AC130" s="959"/>
      <c r="AD130" s="959"/>
      <c r="AE130" s="960"/>
      <c r="AF130" s="961">
        <v>3445956</v>
      </c>
      <c r="AG130" s="959"/>
      <c r="AH130" s="959"/>
      <c r="AI130" s="959"/>
      <c r="AJ130" s="960"/>
      <c r="AK130" s="961">
        <v>3513417</v>
      </c>
      <c r="AL130" s="959"/>
      <c r="AM130" s="959"/>
      <c r="AN130" s="959"/>
      <c r="AO130" s="960"/>
      <c r="AP130" s="1076"/>
      <c r="AQ130" s="1077"/>
      <c r="AR130" s="1077"/>
      <c r="AS130" s="1077"/>
      <c r="AT130" s="1078"/>
      <c r="AU130" s="237"/>
      <c r="AV130" s="237"/>
      <c r="AW130" s="237"/>
      <c r="AX130" s="1067" t="s">
        <v>458</v>
      </c>
      <c r="AY130" s="950"/>
      <c r="AZ130" s="950"/>
      <c r="BA130" s="950"/>
      <c r="BB130" s="950"/>
      <c r="BC130" s="950"/>
      <c r="BD130" s="950"/>
      <c r="BE130" s="951"/>
      <c r="BF130" s="1104">
        <v>-1.1000000000000001</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459</v>
      </c>
      <c r="X131" s="1112"/>
      <c r="Y131" s="1112"/>
      <c r="Z131" s="1113"/>
      <c r="AA131" s="1005">
        <v>29037815</v>
      </c>
      <c r="AB131" s="984"/>
      <c r="AC131" s="984"/>
      <c r="AD131" s="984"/>
      <c r="AE131" s="985"/>
      <c r="AF131" s="983">
        <v>30215485</v>
      </c>
      <c r="AG131" s="984"/>
      <c r="AH131" s="984"/>
      <c r="AI131" s="984"/>
      <c r="AJ131" s="985"/>
      <c r="AK131" s="983">
        <v>30972430</v>
      </c>
      <c r="AL131" s="984"/>
      <c r="AM131" s="984"/>
      <c r="AN131" s="984"/>
      <c r="AO131" s="985"/>
      <c r="AP131" s="1114"/>
      <c r="AQ131" s="1115"/>
      <c r="AR131" s="1115"/>
      <c r="AS131" s="1115"/>
      <c r="AT131" s="1116"/>
      <c r="AU131" s="237"/>
      <c r="AV131" s="237"/>
      <c r="AW131" s="237"/>
      <c r="AX131" s="1086" t="s">
        <v>460</v>
      </c>
      <c r="AY131" s="1037"/>
      <c r="AZ131" s="1037"/>
      <c r="BA131" s="1037"/>
      <c r="BB131" s="1037"/>
      <c r="BC131" s="1037"/>
      <c r="BD131" s="1037"/>
      <c r="BE131" s="1038"/>
      <c r="BF131" s="1087">
        <v>17.3</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461</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462</v>
      </c>
      <c r="W132" s="1097"/>
      <c r="X132" s="1097"/>
      <c r="Y132" s="1097"/>
      <c r="Z132" s="1098"/>
      <c r="AA132" s="1099">
        <v>-0.85535361399999998</v>
      </c>
      <c r="AB132" s="1100"/>
      <c r="AC132" s="1100"/>
      <c r="AD132" s="1100"/>
      <c r="AE132" s="1101"/>
      <c r="AF132" s="1102">
        <v>-0.74864262500000001</v>
      </c>
      <c r="AG132" s="1100"/>
      <c r="AH132" s="1100"/>
      <c r="AI132" s="1100"/>
      <c r="AJ132" s="1101"/>
      <c r="AK132" s="1102">
        <v>-1.902398359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463</v>
      </c>
      <c r="W133" s="1080"/>
      <c r="X133" s="1080"/>
      <c r="Y133" s="1080"/>
      <c r="Z133" s="1081"/>
      <c r="AA133" s="1082">
        <v>0</v>
      </c>
      <c r="AB133" s="1083"/>
      <c r="AC133" s="1083"/>
      <c r="AD133" s="1083"/>
      <c r="AE133" s="1084"/>
      <c r="AF133" s="1082">
        <v>-0.5</v>
      </c>
      <c r="AG133" s="1083"/>
      <c r="AH133" s="1083"/>
      <c r="AI133" s="1083"/>
      <c r="AJ133" s="1084"/>
      <c r="AK133" s="1082">
        <v>-1.1000000000000001</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20" t="s">
        <v>466</v>
      </c>
      <c r="L7" s="256"/>
      <c r="M7" s="257" t="s">
        <v>467</v>
      </c>
      <c r="N7" s="258"/>
    </row>
    <row r="8" spans="1:16" x14ac:dyDescent="0.15">
      <c r="A8" s="250"/>
      <c r="B8" s="246"/>
      <c r="C8" s="246"/>
      <c r="D8" s="246"/>
      <c r="E8" s="246"/>
      <c r="F8" s="246"/>
      <c r="G8" s="259"/>
      <c r="H8" s="260"/>
      <c r="I8" s="260"/>
      <c r="J8" s="261"/>
      <c r="K8" s="1121"/>
      <c r="L8" s="262" t="s">
        <v>468</v>
      </c>
      <c r="M8" s="263" t="s">
        <v>469</v>
      </c>
      <c r="N8" s="264" t="s">
        <v>470</v>
      </c>
    </row>
    <row r="9" spans="1:16" x14ac:dyDescent="0.15">
      <c r="A9" s="250"/>
      <c r="B9" s="246"/>
      <c r="C9" s="246"/>
      <c r="D9" s="246"/>
      <c r="E9" s="246"/>
      <c r="F9" s="246"/>
      <c r="G9" s="1122" t="s">
        <v>471</v>
      </c>
      <c r="H9" s="1123"/>
      <c r="I9" s="1123"/>
      <c r="J9" s="1124"/>
      <c r="K9" s="265">
        <v>9711834</v>
      </c>
      <c r="L9" s="266">
        <v>52900</v>
      </c>
      <c r="M9" s="267">
        <v>56186</v>
      </c>
      <c r="N9" s="268">
        <v>-5.8</v>
      </c>
    </row>
    <row r="10" spans="1:16" x14ac:dyDescent="0.15">
      <c r="A10" s="250"/>
      <c r="B10" s="246"/>
      <c r="C10" s="246"/>
      <c r="D10" s="246"/>
      <c r="E10" s="246"/>
      <c r="F10" s="246"/>
      <c r="G10" s="1122" t="s">
        <v>472</v>
      </c>
      <c r="H10" s="1123"/>
      <c r="I10" s="1123"/>
      <c r="J10" s="1124"/>
      <c r="K10" s="269">
        <v>896882</v>
      </c>
      <c r="L10" s="270">
        <v>4885</v>
      </c>
      <c r="M10" s="271">
        <v>3767</v>
      </c>
      <c r="N10" s="272">
        <v>29.7</v>
      </c>
    </row>
    <row r="11" spans="1:16" ht="13.5" customHeight="1" x14ac:dyDescent="0.15">
      <c r="A11" s="250"/>
      <c r="B11" s="246"/>
      <c r="C11" s="246"/>
      <c r="D11" s="246"/>
      <c r="E11" s="246"/>
      <c r="F11" s="246"/>
      <c r="G11" s="1122" t="s">
        <v>473</v>
      </c>
      <c r="H11" s="1123"/>
      <c r="I11" s="1123"/>
      <c r="J11" s="1124"/>
      <c r="K11" s="269">
        <v>71380</v>
      </c>
      <c r="L11" s="270">
        <v>389</v>
      </c>
      <c r="M11" s="271">
        <v>1509</v>
      </c>
      <c r="N11" s="272">
        <v>-74.2</v>
      </c>
    </row>
    <row r="12" spans="1:16" ht="13.5" customHeight="1" x14ac:dyDescent="0.15">
      <c r="A12" s="250"/>
      <c r="B12" s="246"/>
      <c r="C12" s="246"/>
      <c r="D12" s="246"/>
      <c r="E12" s="246"/>
      <c r="F12" s="246"/>
      <c r="G12" s="1122" t="s">
        <v>474</v>
      </c>
      <c r="H12" s="1123"/>
      <c r="I12" s="1123"/>
      <c r="J12" s="1124"/>
      <c r="K12" s="269">
        <v>498030</v>
      </c>
      <c r="L12" s="270">
        <v>2713</v>
      </c>
      <c r="M12" s="271">
        <v>918</v>
      </c>
      <c r="N12" s="272">
        <v>195.5</v>
      </c>
    </row>
    <row r="13" spans="1:16" ht="13.5" customHeight="1" x14ac:dyDescent="0.15">
      <c r="A13" s="250"/>
      <c r="B13" s="246"/>
      <c r="C13" s="246"/>
      <c r="D13" s="246"/>
      <c r="E13" s="246"/>
      <c r="F13" s="246"/>
      <c r="G13" s="1122" t="s">
        <v>475</v>
      </c>
      <c r="H13" s="1123"/>
      <c r="I13" s="1123"/>
      <c r="J13" s="1124"/>
      <c r="K13" s="269" t="s">
        <v>476</v>
      </c>
      <c r="L13" s="270" t="s">
        <v>476</v>
      </c>
      <c r="M13" s="271">
        <v>18</v>
      </c>
      <c r="N13" s="272" t="s">
        <v>476</v>
      </c>
    </row>
    <row r="14" spans="1:16" ht="13.5" customHeight="1" x14ac:dyDescent="0.15">
      <c r="A14" s="250"/>
      <c r="B14" s="246"/>
      <c r="C14" s="246"/>
      <c r="D14" s="246"/>
      <c r="E14" s="246"/>
      <c r="F14" s="246"/>
      <c r="G14" s="1122" t="s">
        <v>477</v>
      </c>
      <c r="H14" s="1123"/>
      <c r="I14" s="1123"/>
      <c r="J14" s="1124"/>
      <c r="K14" s="269">
        <v>450906</v>
      </c>
      <c r="L14" s="270">
        <v>2456</v>
      </c>
      <c r="M14" s="271">
        <v>2305</v>
      </c>
      <c r="N14" s="272">
        <v>6.6</v>
      </c>
    </row>
    <row r="15" spans="1:16" ht="13.5" customHeight="1" x14ac:dyDescent="0.15">
      <c r="A15" s="250"/>
      <c r="B15" s="246"/>
      <c r="C15" s="246"/>
      <c r="D15" s="246"/>
      <c r="E15" s="246"/>
      <c r="F15" s="246"/>
      <c r="G15" s="1122" t="s">
        <v>478</v>
      </c>
      <c r="H15" s="1123"/>
      <c r="I15" s="1123"/>
      <c r="J15" s="1124"/>
      <c r="K15" s="269">
        <v>106346</v>
      </c>
      <c r="L15" s="270">
        <v>579</v>
      </c>
      <c r="M15" s="271">
        <v>1282</v>
      </c>
      <c r="N15" s="272">
        <v>-54.8</v>
      </c>
    </row>
    <row r="16" spans="1:16" x14ac:dyDescent="0.15">
      <c r="A16" s="250"/>
      <c r="B16" s="246"/>
      <c r="C16" s="246"/>
      <c r="D16" s="246"/>
      <c r="E16" s="246"/>
      <c r="F16" s="246"/>
      <c r="G16" s="1125" t="s">
        <v>479</v>
      </c>
      <c r="H16" s="1126"/>
      <c r="I16" s="1126"/>
      <c r="J16" s="1127"/>
      <c r="K16" s="270">
        <v>-670567</v>
      </c>
      <c r="L16" s="270">
        <v>-3653</v>
      </c>
      <c r="M16" s="271">
        <v>-4349</v>
      </c>
      <c r="N16" s="272">
        <v>-16</v>
      </c>
    </row>
    <row r="17" spans="1:16" x14ac:dyDescent="0.15">
      <c r="A17" s="250"/>
      <c r="B17" s="246"/>
      <c r="C17" s="246"/>
      <c r="D17" s="246"/>
      <c r="E17" s="246"/>
      <c r="F17" s="246"/>
      <c r="G17" s="1125" t="s">
        <v>171</v>
      </c>
      <c r="H17" s="1126"/>
      <c r="I17" s="1126"/>
      <c r="J17" s="1127"/>
      <c r="K17" s="270">
        <v>11064811</v>
      </c>
      <c r="L17" s="270">
        <v>60269</v>
      </c>
      <c r="M17" s="271">
        <v>61636</v>
      </c>
      <c r="N17" s="272">
        <v>-2.2000000000000002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17" t="s">
        <v>484</v>
      </c>
      <c r="H21" s="1118"/>
      <c r="I21" s="1118"/>
      <c r="J21" s="1119"/>
      <c r="K21" s="282">
        <v>5.25</v>
      </c>
      <c r="L21" s="283">
        <v>6.07</v>
      </c>
      <c r="M21" s="284">
        <v>-0.82</v>
      </c>
      <c r="N21" s="251"/>
      <c r="O21" s="285"/>
      <c r="P21" s="281"/>
    </row>
    <row r="22" spans="1:16" s="286" customFormat="1" x14ac:dyDescent="0.15">
      <c r="A22" s="281"/>
      <c r="B22" s="251"/>
      <c r="C22" s="251"/>
      <c r="D22" s="251"/>
      <c r="E22" s="251"/>
      <c r="F22" s="251"/>
      <c r="G22" s="1117" t="s">
        <v>485</v>
      </c>
      <c r="H22" s="1118"/>
      <c r="I22" s="1118"/>
      <c r="J22" s="1119"/>
      <c r="K22" s="287">
        <v>99</v>
      </c>
      <c r="L22" s="288">
        <v>100.6</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20" t="s">
        <v>466</v>
      </c>
      <c r="L30" s="256"/>
      <c r="M30" s="257" t="s">
        <v>467</v>
      </c>
      <c r="N30" s="258"/>
    </row>
    <row r="31" spans="1:16" x14ac:dyDescent="0.15">
      <c r="A31" s="250"/>
      <c r="B31" s="246"/>
      <c r="C31" s="246"/>
      <c r="D31" s="246"/>
      <c r="E31" s="246"/>
      <c r="F31" s="246"/>
      <c r="G31" s="259"/>
      <c r="H31" s="260"/>
      <c r="I31" s="260"/>
      <c r="J31" s="261"/>
      <c r="K31" s="1121"/>
      <c r="L31" s="262" t="s">
        <v>468</v>
      </c>
      <c r="M31" s="263" t="s">
        <v>469</v>
      </c>
      <c r="N31" s="264" t="s">
        <v>470</v>
      </c>
    </row>
    <row r="32" spans="1:16" ht="27" customHeight="1" x14ac:dyDescent="0.15">
      <c r="A32" s="250"/>
      <c r="B32" s="246"/>
      <c r="C32" s="246"/>
      <c r="D32" s="246"/>
      <c r="E32" s="246"/>
      <c r="F32" s="246"/>
      <c r="G32" s="1133" t="s">
        <v>489</v>
      </c>
      <c r="H32" s="1134"/>
      <c r="I32" s="1134"/>
      <c r="J32" s="1135"/>
      <c r="K32" s="296">
        <v>3034809</v>
      </c>
      <c r="L32" s="296">
        <v>16530</v>
      </c>
      <c r="M32" s="297">
        <v>26755</v>
      </c>
      <c r="N32" s="298">
        <v>-38.200000000000003</v>
      </c>
    </row>
    <row r="33" spans="1:16" ht="13.5" customHeight="1" x14ac:dyDescent="0.15">
      <c r="A33" s="250"/>
      <c r="B33" s="246"/>
      <c r="C33" s="246"/>
      <c r="D33" s="246"/>
      <c r="E33" s="246"/>
      <c r="F33" s="246"/>
      <c r="G33" s="1133" t="s">
        <v>490</v>
      </c>
      <c r="H33" s="1134"/>
      <c r="I33" s="1134"/>
      <c r="J33" s="1135"/>
      <c r="K33" s="296" t="s">
        <v>476</v>
      </c>
      <c r="L33" s="296" t="s">
        <v>476</v>
      </c>
      <c r="M33" s="297" t="s">
        <v>476</v>
      </c>
      <c r="N33" s="298" t="s">
        <v>476</v>
      </c>
    </row>
    <row r="34" spans="1:16" ht="27" customHeight="1" x14ac:dyDescent="0.15">
      <c r="A34" s="250"/>
      <c r="B34" s="246"/>
      <c r="C34" s="246"/>
      <c r="D34" s="246"/>
      <c r="E34" s="246"/>
      <c r="F34" s="246"/>
      <c r="G34" s="1133" t="s">
        <v>491</v>
      </c>
      <c r="H34" s="1134"/>
      <c r="I34" s="1134"/>
      <c r="J34" s="1135"/>
      <c r="K34" s="296" t="s">
        <v>476</v>
      </c>
      <c r="L34" s="296" t="s">
        <v>476</v>
      </c>
      <c r="M34" s="297">
        <v>35</v>
      </c>
      <c r="N34" s="298" t="s">
        <v>476</v>
      </c>
    </row>
    <row r="35" spans="1:16" ht="27" customHeight="1" x14ac:dyDescent="0.15">
      <c r="A35" s="250"/>
      <c r="B35" s="246"/>
      <c r="C35" s="246"/>
      <c r="D35" s="246"/>
      <c r="E35" s="246"/>
      <c r="F35" s="246"/>
      <c r="G35" s="1133" t="s">
        <v>492</v>
      </c>
      <c r="H35" s="1134"/>
      <c r="I35" s="1134"/>
      <c r="J35" s="1135"/>
      <c r="K35" s="296">
        <v>1779113</v>
      </c>
      <c r="L35" s="296">
        <v>9691</v>
      </c>
      <c r="M35" s="297">
        <v>6876</v>
      </c>
      <c r="N35" s="298">
        <v>40.9</v>
      </c>
    </row>
    <row r="36" spans="1:16" ht="27" customHeight="1" x14ac:dyDescent="0.15">
      <c r="A36" s="250"/>
      <c r="B36" s="246"/>
      <c r="C36" s="246"/>
      <c r="D36" s="246"/>
      <c r="E36" s="246"/>
      <c r="F36" s="246"/>
      <c r="G36" s="1133" t="s">
        <v>493</v>
      </c>
      <c r="H36" s="1134"/>
      <c r="I36" s="1134"/>
      <c r="J36" s="1135"/>
      <c r="K36" s="296">
        <v>82691</v>
      </c>
      <c r="L36" s="296">
        <v>450</v>
      </c>
      <c r="M36" s="297">
        <v>711</v>
      </c>
      <c r="N36" s="298">
        <v>-36.700000000000003</v>
      </c>
    </row>
    <row r="37" spans="1:16" ht="13.5" customHeight="1" x14ac:dyDescent="0.15">
      <c r="A37" s="250"/>
      <c r="B37" s="246"/>
      <c r="C37" s="246"/>
      <c r="D37" s="246"/>
      <c r="E37" s="246"/>
      <c r="F37" s="246"/>
      <c r="G37" s="1133" t="s">
        <v>494</v>
      </c>
      <c r="H37" s="1134"/>
      <c r="I37" s="1134"/>
      <c r="J37" s="1135"/>
      <c r="K37" s="296">
        <v>177774</v>
      </c>
      <c r="L37" s="296">
        <v>968</v>
      </c>
      <c r="M37" s="297">
        <v>1771</v>
      </c>
      <c r="N37" s="298">
        <v>-45.3</v>
      </c>
    </row>
    <row r="38" spans="1:16" ht="27" customHeight="1" x14ac:dyDescent="0.15">
      <c r="A38" s="250"/>
      <c r="B38" s="246"/>
      <c r="C38" s="246"/>
      <c r="D38" s="246"/>
      <c r="E38" s="246"/>
      <c r="F38" s="246"/>
      <c r="G38" s="1136" t="s">
        <v>495</v>
      </c>
      <c r="H38" s="1137"/>
      <c r="I38" s="1137"/>
      <c r="J38" s="1138"/>
      <c r="K38" s="299" t="s">
        <v>476</v>
      </c>
      <c r="L38" s="299" t="s">
        <v>476</v>
      </c>
      <c r="M38" s="300">
        <v>0</v>
      </c>
      <c r="N38" s="301" t="s">
        <v>476</v>
      </c>
      <c r="O38" s="295"/>
    </row>
    <row r="39" spans="1:16" x14ac:dyDescent="0.15">
      <c r="A39" s="250"/>
      <c r="B39" s="246"/>
      <c r="C39" s="246"/>
      <c r="D39" s="246"/>
      <c r="E39" s="246"/>
      <c r="F39" s="246"/>
      <c r="G39" s="1136" t="s">
        <v>496</v>
      </c>
      <c r="H39" s="1137"/>
      <c r="I39" s="1137"/>
      <c r="J39" s="1138"/>
      <c r="K39" s="302">
        <v>-2150189</v>
      </c>
      <c r="L39" s="302">
        <v>-11712</v>
      </c>
      <c r="M39" s="303">
        <v>-7763</v>
      </c>
      <c r="N39" s="304">
        <v>50.9</v>
      </c>
      <c r="O39" s="295"/>
    </row>
    <row r="40" spans="1:16" ht="27" customHeight="1" x14ac:dyDescent="0.15">
      <c r="A40" s="250"/>
      <c r="B40" s="246"/>
      <c r="C40" s="246"/>
      <c r="D40" s="246"/>
      <c r="E40" s="246"/>
      <c r="F40" s="246"/>
      <c r="G40" s="1133" t="s">
        <v>497</v>
      </c>
      <c r="H40" s="1134"/>
      <c r="I40" s="1134"/>
      <c r="J40" s="1135"/>
      <c r="K40" s="302">
        <v>-3513417</v>
      </c>
      <c r="L40" s="302">
        <v>-19137</v>
      </c>
      <c r="M40" s="303">
        <v>-22050</v>
      </c>
      <c r="N40" s="304">
        <v>-13.2</v>
      </c>
      <c r="O40" s="295"/>
    </row>
    <row r="41" spans="1:16" x14ac:dyDescent="0.15">
      <c r="A41" s="250"/>
      <c r="B41" s="246"/>
      <c r="C41" s="246"/>
      <c r="D41" s="246"/>
      <c r="E41" s="246"/>
      <c r="F41" s="246"/>
      <c r="G41" s="1139" t="s">
        <v>282</v>
      </c>
      <c r="H41" s="1140"/>
      <c r="I41" s="1140"/>
      <c r="J41" s="1141"/>
      <c r="K41" s="296">
        <v>-589219</v>
      </c>
      <c r="L41" s="302">
        <v>-3209</v>
      </c>
      <c r="M41" s="303">
        <v>6336</v>
      </c>
      <c r="N41" s="304">
        <v>-150.6</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28" t="s">
        <v>466</v>
      </c>
      <c r="J49" s="1130" t="s">
        <v>501</v>
      </c>
      <c r="K49" s="1131"/>
      <c r="L49" s="1131"/>
      <c r="M49" s="1131"/>
      <c r="N49" s="1132"/>
    </row>
    <row r="50" spans="1:14" x14ac:dyDescent="0.15">
      <c r="A50" s="250"/>
      <c r="B50" s="246"/>
      <c r="C50" s="246"/>
      <c r="D50" s="246"/>
      <c r="E50" s="246"/>
      <c r="F50" s="246"/>
      <c r="G50" s="314"/>
      <c r="H50" s="315"/>
      <c r="I50" s="1129"/>
      <c r="J50" s="316" t="s">
        <v>502</v>
      </c>
      <c r="K50" s="317" t="s">
        <v>503</v>
      </c>
      <c r="L50" s="318" t="s">
        <v>504</v>
      </c>
      <c r="M50" s="319" t="s">
        <v>505</v>
      </c>
      <c r="N50" s="320" t="s">
        <v>506</v>
      </c>
    </row>
    <row r="51" spans="1:14" x14ac:dyDescent="0.15">
      <c r="A51" s="250"/>
      <c r="B51" s="246"/>
      <c r="C51" s="246"/>
      <c r="D51" s="246"/>
      <c r="E51" s="246"/>
      <c r="F51" s="246"/>
      <c r="G51" s="312" t="s">
        <v>507</v>
      </c>
      <c r="H51" s="313"/>
      <c r="I51" s="321">
        <v>5706514</v>
      </c>
      <c r="J51" s="322">
        <v>31962</v>
      </c>
      <c r="K51" s="323">
        <v>-20.5</v>
      </c>
      <c r="L51" s="324">
        <v>39425</v>
      </c>
      <c r="M51" s="325">
        <v>2.1</v>
      </c>
      <c r="N51" s="326">
        <v>-22.6</v>
      </c>
    </row>
    <row r="52" spans="1:14" x14ac:dyDescent="0.15">
      <c r="A52" s="250"/>
      <c r="B52" s="246"/>
      <c r="C52" s="246"/>
      <c r="D52" s="246"/>
      <c r="E52" s="246"/>
      <c r="F52" s="246"/>
      <c r="G52" s="327"/>
      <c r="H52" s="328" t="s">
        <v>508</v>
      </c>
      <c r="I52" s="329">
        <v>2380282</v>
      </c>
      <c r="J52" s="330">
        <v>13332</v>
      </c>
      <c r="K52" s="331">
        <v>-23.9</v>
      </c>
      <c r="L52" s="332">
        <v>22414</v>
      </c>
      <c r="M52" s="333">
        <v>-0.1</v>
      </c>
      <c r="N52" s="334">
        <v>-23.8</v>
      </c>
    </row>
    <row r="53" spans="1:14" x14ac:dyDescent="0.15">
      <c r="A53" s="250"/>
      <c r="B53" s="246"/>
      <c r="C53" s="246"/>
      <c r="D53" s="246"/>
      <c r="E53" s="246"/>
      <c r="F53" s="246"/>
      <c r="G53" s="312" t="s">
        <v>509</v>
      </c>
      <c r="H53" s="313"/>
      <c r="I53" s="321">
        <v>5308740</v>
      </c>
      <c r="J53" s="322">
        <v>29563</v>
      </c>
      <c r="K53" s="323">
        <v>-7.5</v>
      </c>
      <c r="L53" s="324">
        <v>43141</v>
      </c>
      <c r="M53" s="325">
        <v>9.4</v>
      </c>
      <c r="N53" s="326">
        <v>-16.899999999999999</v>
      </c>
    </row>
    <row r="54" spans="1:14" x14ac:dyDescent="0.15">
      <c r="A54" s="250"/>
      <c r="B54" s="246"/>
      <c r="C54" s="246"/>
      <c r="D54" s="246"/>
      <c r="E54" s="246"/>
      <c r="F54" s="246"/>
      <c r="G54" s="327"/>
      <c r="H54" s="328" t="s">
        <v>508</v>
      </c>
      <c r="I54" s="329">
        <v>3090593</v>
      </c>
      <c r="J54" s="330">
        <v>17211</v>
      </c>
      <c r="K54" s="331">
        <v>29.1</v>
      </c>
      <c r="L54" s="332">
        <v>21887</v>
      </c>
      <c r="M54" s="333">
        <v>-2.4</v>
      </c>
      <c r="N54" s="334">
        <v>31.5</v>
      </c>
    </row>
    <row r="55" spans="1:14" x14ac:dyDescent="0.15">
      <c r="A55" s="250"/>
      <c r="B55" s="246"/>
      <c r="C55" s="246"/>
      <c r="D55" s="246"/>
      <c r="E55" s="246"/>
      <c r="F55" s="246"/>
      <c r="G55" s="312" t="s">
        <v>510</v>
      </c>
      <c r="H55" s="313"/>
      <c r="I55" s="321">
        <v>5433049</v>
      </c>
      <c r="J55" s="322">
        <v>30021</v>
      </c>
      <c r="K55" s="323">
        <v>1.5</v>
      </c>
      <c r="L55" s="324">
        <v>45117</v>
      </c>
      <c r="M55" s="325">
        <v>4.5999999999999996</v>
      </c>
      <c r="N55" s="326">
        <v>-3.1</v>
      </c>
    </row>
    <row r="56" spans="1:14" x14ac:dyDescent="0.15">
      <c r="A56" s="250"/>
      <c r="B56" s="246"/>
      <c r="C56" s="246"/>
      <c r="D56" s="246"/>
      <c r="E56" s="246"/>
      <c r="F56" s="246"/>
      <c r="G56" s="327"/>
      <c r="H56" s="328" t="s">
        <v>508</v>
      </c>
      <c r="I56" s="329">
        <v>2584709</v>
      </c>
      <c r="J56" s="330">
        <v>14282</v>
      </c>
      <c r="K56" s="331">
        <v>-17</v>
      </c>
      <c r="L56" s="332">
        <v>25589</v>
      </c>
      <c r="M56" s="333">
        <v>16.899999999999999</v>
      </c>
      <c r="N56" s="334">
        <v>-33.9</v>
      </c>
    </row>
    <row r="57" spans="1:14" x14ac:dyDescent="0.15">
      <c r="A57" s="250"/>
      <c r="B57" s="246"/>
      <c r="C57" s="246"/>
      <c r="D57" s="246"/>
      <c r="E57" s="246"/>
      <c r="F57" s="246"/>
      <c r="G57" s="312" t="s">
        <v>511</v>
      </c>
      <c r="H57" s="313"/>
      <c r="I57" s="321">
        <v>7809658</v>
      </c>
      <c r="J57" s="322">
        <v>42731</v>
      </c>
      <c r="K57" s="323">
        <v>42.3</v>
      </c>
      <c r="L57" s="324">
        <v>43532</v>
      </c>
      <c r="M57" s="325">
        <v>-3.5</v>
      </c>
      <c r="N57" s="326">
        <v>45.8</v>
      </c>
    </row>
    <row r="58" spans="1:14" x14ac:dyDescent="0.15">
      <c r="A58" s="250"/>
      <c r="B58" s="246"/>
      <c r="C58" s="246"/>
      <c r="D58" s="246"/>
      <c r="E58" s="246"/>
      <c r="F58" s="246"/>
      <c r="G58" s="327"/>
      <c r="H58" s="328" t="s">
        <v>508</v>
      </c>
      <c r="I58" s="329">
        <v>4658149</v>
      </c>
      <c r="J58" s="330">
        <v>25487</v>
      </c>
      <c r="K58" s="331">
        <v>78.5</v>
      </c>
      <c r="L58" s="332">
        <v>25435</v>
      </c>
      <c r="M58" s="333">
        <v>-0.6</v>
      </c>
      <c r="N58" s="334">
        <v>79.099999999999994</v>
      </c>
    </row>
    <row r="59" spans="1:14" x14ac:dyDescent="0.15">
      <c r="A59" s="250"/>
      <c r="B59" s="246"/>
      <c r="C59" s="246"/>
      <c r="D59" s="246"/>
      <c r="E59" s="246"/>
      <c r="F59" s="246"/>
      <c r="G59" s="312" t="s">
        <v>512</v>
      </c>
      <c r="H59" s="313"/>
      <c r="I59" s="321">
        <v>8580380</v>
      </c>
      <c r="J59" s="322">
        <v>46737</v>
      </c>
      <c r="K59" s="323">
        <v>9.4</v>
      </c>
      <c r="L59" s="324">
        <v>39893</v>
      </c>
      <c r="M59" s="325">
        <v>-8.4</v>
      </c>
      <c r="N59" s="326">
        <v>17.8</v>
      </c>
    </row>
    <row r="60" spans="1:14" x14ac:dyDescent="0.15">
      <c r="A60" s="250"/>
      <c r="B60" s="246"/>
      <c r="C60" s="246"/>
      <c r="D60" s="246"/>
      <c r="E60" s="246"/>
      <c r="F60" s="246"/>
      <c r="G60" s="327"/>
      <c r="H60" s="328" t="s">
        <v>508</v>
      </c>
      <c r="I60" s="335">
        <v>5303078</v>
      </c>
      <c r="J60" s="330">
        <v>28886</v>
      </c>
      <c r="K60" s="331">
        <v>13.3</v>
      </c>
      <c r="L60" s="332">
        <v>26170</v>
      </c>
      <c r="M60" s="333">
        <v>2.9</v>
      </c>
      <c r="N60" s="334">
        <v>10.4</v>
      </c>
    </row>
    <row r="61" spans="1:14" x14ac:dyDescent="0.15">
      <c r="A61" s="250"/>
      <c r="B61" s="246"/>
      <c r="C61" s="246"/>
      <c r="D61" s="246"/>
      <c r="E61" s="246"/>
      <c r="F61" s="246"/>
      <c r="G61" s="312" t="s">
        <v>513</v>
      </c>
      <c r="H61" s="336"/>
      <c r="I61" s="337">
        <v>6567668</v>
      </c>
      <c r="J61" s="338">
        <v>36203</v>
      </c>
      <c r="K61" s="339">
        <v>5</v>
      </c>
      <c r="L61" s="340">
        <v>42222</v>
      </c>
      <c r="M61" s="341">
        <v>0.8</v>
      </c>
      <c r="N61" s="326">
        <v>4.2</v>
      </c>
    </row>
    <row r="62" spans="1:14" x14ac:dyDescent="0.15">
      <c r="A62" s="250"/>
      <c r="B62" s="246"/>
      <c r="C62" s="246"/>
      <c r="D62" s="246"/>
      <c r="E62" s="246"/>
      <c r="F62" s="246"/>
      <c r="G62" s="327"/>
      <c r="H62" s="328" t="s">
        <v>508</v>
      </c>
      <c r="I62" s="329">
        <v>3603362</v>
      </c>
      <c r="J62" s="330">
        <v>19840</v>
      </c>
      <c r="K62" s="331">
        <v>16</v>
      </c>
      <c r="L62" s="332">
        <v>24299</v>
      </c>
      <c r="M62" s="333">
        <v>3.3</v>
      </c>
      <c r="N62" s="334">
        <v>12.7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2" t="s">
        <v>3</v>
      </c>
      <c r="D47" s="1142"/>
      <c r="E47" s="1143"/>
      <c r="F47" s="11">
        <v>11.06</v>
      </c>
      <c r="G47" s="12">
        <v>9.89</v>
      </c>
      <c r="H47" s="12">
        <v>15.37</v>
      </c>
      <c r="I47" s="12">
        <v>12.76</v>
      </c>
      <c r="J47" s="13">
        <v>12.33</v>
      </c>
    </row>
    <row r="48" spans="2:10" ht="57.75" customHeight="1" x14ac:dyDescent="0.15">
      <c r="B48" s="14"/>
      <c r="C48" s="1144" t="s">
        <v>4</v>
      </c>
      <c r="D48" s="1144"/>
      <c r="E48" s="1145"/>
      <c r="F48" s="15">
        <v>6.37</v>
      </c>
      <c r="G48" s="16">
        <v>5.58</v>
      </c>
      <c r="H48" s="16">
        <v>6.6</v>
      </c>
      <c r="I48" s="16">
        <v>8.6300000000000008</v>
      </c>
      <c r="J48" s="17">
        <v>6.68</v>
      </c>
    </row>
    <row r="49" spans="2:10" ht="57.75" customHeight="1" thickBot="1" x14ac:dyDescent="0.2">
      <c r="B49" s="18"/>
      <c r="C49" s="1146" t="s">
        <v>5</v>
      </c>
      <c r="D49" s="1146"/>
      <c r="E49" s="1147"/>
      <c r="F49" s="19">
        <v>2.5499999999999998</v>
      </c>
      <c r="G49" s="20" t="s">
        <v>520</v>
      </c>
      <c r="H49" s="20">
        <v>6.44</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2019-03-05T02:04:24Z</dcterms:modified>
</cp:coreProperties>
</file>