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20" windowWidth="14940" windowHeight="7815" firstSheet="12"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44525"/>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AM36" i="9"/>
  <c r="C36" i="9"/>
  <c r="BE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W34" i="9" s="1"/>
  <c r="BW35" i="9" s="1"/>
  <c r="BW36" i="9" s="1"/>
  <c r="BW37" i="9" s="1"/>
  <c r="BW38" i="9" s="1"/>
  <c r="BW39" i="9" s="1"/>
  <c r="BW40" i="9" s="1"/>
  <c r="BW41" i="9" s="1"/>
  <c r="BW42" i="9" s="1"/>
  <c r="BE34" i="9"/>
  <c r="CO34" i="9" l="1"/>
  <c r="CO35" i="9" s="1"/>
  <c r="CO36" i="9" s="1"/>
  <c r="CO37" i="9" s="1"/>
</calcChain>
</file>

<file path=xl/sharedStrings.xml><?xml version="1.0" encoding="utf-8"?>
<sst xmlns="http://schemas.openxmlformats.org/spreadsheetml/2006/main" count="983" uniqueCount="556">
  <si>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</si>
  <si>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</si>
  <si>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</si>
  <si>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</si>
  <si>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</si>
  <si>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</si>
  <si>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</si>
  <si>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</si>
  <si>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</si>
  <si>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</si>
  <si>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</si>
  <si>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</si>
  <si>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</si>
  <si>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</si>
  <si>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</si>
  <si>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</si>
  <si>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</si>
  <si>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</si>
  <si>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</si>
  <si>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</si>
  <si>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</si>
  <si>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</si>
  <si>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</si>
  <si>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</si>
  <si>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</si>
  <si>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</si>
  <si>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</si>
  <si>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</si>
  <si>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</si>
  <si>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</si>
  <si>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</si>
  <si>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</si>
  <si>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</si>
  <si>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</si>
  <si>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</si>
  <si>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</si>
  <si>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</si>
  <si>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</si>
  <si>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</si>
  <si>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</si>
  <si>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</si>
  <si>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</si>
  <si>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</si>
  <si>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</si>
  <si>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</si>
  <si>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</si>
  <si>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</si>
  <si>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</si>
  <si>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</si>
  <si>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</si>
  <si>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</si>
  <si>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</si>
  <si>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</si>
  <si>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</si>
  <si>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</si>
  <si>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</si>
  <si>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</si>
  <si>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</si>
  <si>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</si>
  <si>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</si>
  <si>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</si>
  <si>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</si>
  <si>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</si>
  <si>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</si>
  <si>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</si>
  <si>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</si>
  <si>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</si>
  <si>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</si>
  <si>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</si>
  <si>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</si>
  <si>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</si>
  <si>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</si>
  <si>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</si>
  <si>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</si>
  <si>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</si>
  <si>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</si>
  <si>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</si>
  <si>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</si>
  <si>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</si>
  <si>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日野市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</si>
  <si>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</si>
  <si>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</si>
  <si>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</si>
  <si>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</si>
  <si>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</si>
  <si>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</si>
  <si>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</si>
  <si>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</si>
  <si>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</si>
  <si>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</si>
  <si>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</si>
  <si>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</si>
  <si>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</si>
  <si>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</si>
  <si>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</si>
  <si>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</si>
  <si>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</si>
  <si>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</si>
  <si>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</si>
  <si>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</si>
  <si>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</si>
  <si>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</si>
  <si>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</si>
  <si>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</si>
  <si>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</si>
  <si>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</si>
  <si>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</si>
  <si>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</si>
  <si>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</si>
  <si>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</si>
  <si>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</si>
  <si>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</si>
  <si>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</si>
  <si>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</si>
  <si>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</si>
  <si>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</si>
  <si>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</si>
  <si>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</si>
  <si>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</si>
  <si>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</si>
  <si>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</si>
  <si>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</si>
  <si>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</si>
  <si>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</si>
  <si>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</si>
  <si>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</si>
  <si>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</si>
  <si>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</si>
  <si>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</si>
  <si>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</si>
  <si>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</si>
  <si>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</si>
  <si>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</si>
  <si>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</si>
  <si>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</si>
  <si>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</si>
  <si>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</si>
  <si>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</si>
  <si>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</si>
  <si>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</si>
  <si>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</si>
  <si>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</si>
  <si>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</si>
  <si>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</si>
  <si>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</si>
  <si>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</si>
  <si>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</si>
  <si>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</si>
  <si>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</si>
  <si>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</si>
  <si>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</si>
  <si>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</si>
  <si>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</si>
  <si>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</si>
  <si>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</si>
  <si>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</si>
  <si>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</si>
  <si>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</si>
  <si>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</si>
  <si>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</si>
  <si>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</si>
  <si>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</si>
  <si>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</si>
  <si>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</si>
  <si>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</si>
  <si>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</si>
  <si>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</si>
  <si>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</si>
  <si>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</si>
  <si>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</si>
  <si>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</si>
  <si>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</si>
  <si>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</si>
  <si>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</si>
  <si>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</si>
  <si>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</si>
  <si>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</si>
  <si>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</si>
  <si>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</si>
  <si>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</si>
  <si>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</si>
  <si>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</si>
  <si>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</si>
  <si>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</si>
  <si>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</si>
  <si>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</si>
  <si>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</si>
  <si>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</si>
  <si>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</si>
  <si>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</si>
  <si>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</si>
  <si>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</si>
  <si>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</si>
  <si>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東京都日野市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</si>
  <si>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</si>
  <si>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</si>
  <si>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</si>
  <si>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</si>
  <si>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</si>
  <si>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</si>
  <si>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</si>
  <si>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</si>
  <si>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</si>
  <si>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</si>
  <si>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</si>
  <si>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</si>
  <si>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</si>
  <si>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</si>
  <si>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</si>
  <si>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</si>
  <si>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</si>
  <si>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</si>
  <si>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</si>
  <si>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</si>
  <si>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</si>
  <si>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</si>
  <si>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</si>
  <si>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</si>
  <si>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</si>
  <si>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</si>
  <si>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</si>
  <si>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</si>
  <si>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</si>
  <si>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</si>
  <si>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</si>
  <si>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</si>
  <si>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</si>
  <si>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</si>
  <si>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</si>
  <si>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</si>
  <si>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</si>
  <si>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</si>
  <si>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</si>
  <si>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</si>
  <si>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</si>
  <si>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</si>
  <si>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</si>
  <si>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</si>
  <si>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</si>
  <si>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</si>
  <si>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</si>
  <si>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</si>
  <si>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</si>
  <si>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</si>
  <si>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</si>
  <si>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</si>
  <si>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</si>
  <si>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</si>
  <si>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</si>
  <si>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</si>
  <si>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</si>
  <si>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</si>
  <si>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</si>
  <si>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</si>
  <si>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</si>
  <si>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</si>
  <si>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</si>
  <si>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</si>
  <si>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</si>
  <si>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</si>
  <si>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</si>
  <si>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</si>
  <si>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</si>
  <si>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</si>
  <si>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</si>
  <si>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</si>
  <si>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</si>
  <si>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</si>
  <si>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</si>
  <si>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</si>
  <si>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</si>
  <si>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</si>
  <si>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</si>
  <si>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</si>
  <si>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</si>
  <si>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</si>
  <si>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</si>
  <si>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</si>
  <si>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</si>
  <si>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</si>
  <si>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</si>
  <si>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</si>
  <si>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</si>
  <si>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</si>
  <si>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</si>
  <si>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</si>
  <si>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</si>
  <si>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</si>
  <si>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</si>
  <si>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</si>
  <si>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</si>
  <si>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</si>
  <si>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</si>
  <si>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</si>
  <si>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</si>
  <si>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</si>
  <si>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</si>
  <si>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</si>
  <si>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</si>
  <si>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</si>
  <si>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</si>
  <si>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</si>
  <si>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</si>
  <si>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</si>
  <si>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</si>
  <si>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</si>
  <si>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</si>
  <si>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</si>
  <si>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</si>
  <si>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</si>
  <si>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</si>
  <si>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</si>
  <si>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</si>
  <si>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</si>
  <si>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</si>
  <si>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</si>
  <si>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</si>
  <si>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</si>
  <si>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</si>
  <si>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</si>
  <si>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</si>
  <si>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</si>
  <si>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</si>
  <si>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</si>
  <si>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</si>
  <si>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</si>
  <si>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</si>
  <si>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</si>
  <si>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</si>
  <si>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</si>
  <si>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</si>
  <si>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</si>
  <si>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</si>
  <si>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</si>
  <si>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</si>
  <si>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</si>
  <si>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</si>
  <si>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</si>
  <si>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</si>
  <si>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</si>
  <si>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</si>
  <si>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</si>
  <si>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</si>
  <si>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東京都日野市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</si>
  <si>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</si>
  <si>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</si>
  <si>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</si>
  <si>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</si>
  <si>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</si>
  <si>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</si>
  <si>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</si>
  <si>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</si>
  <si>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</si>
  <si>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</si>
  <si>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</si>
  <si>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</si>
  <si>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</si>
  <si>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</si>
  <si>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</si>
  <si>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</si>
  <si>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</si>
  <si>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</si>
  <si>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</si>
  <si>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</si>
  <si>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</si>
  <si>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</si>
  <si>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</si>
  <si>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</si>
  <si>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</si>
  <si>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</si>
  <si>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</si>
  <si>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</si>
  <si>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</si>
  <si>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</si>
  <si>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</si>
  <si>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</si>
  <si>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</si>
  <si>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</si>
  <si>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</si>
  <si>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</si>
  <si>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</si>
  <si>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市立病院事業会計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</si>
  <si>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</si>
  <si>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</si>
  <si>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</si>
  <si>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</si>
  <si>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</si>
  <si>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</si>
  <si>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</si>
  <si>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</si>
  <si>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</si>
  <si>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</si>
  <si>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</si>
  <si>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</si>
  <si>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</si>
  <si>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</si>
  <si>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</si>
  <si>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</si>
  <si>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</si>
  <si>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</si>
  <si>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</si>
  <si>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</si>
  <si>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</si>
  <si>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</si>
  <si>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</si>
  <si>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</si>
  <si>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</si>
  <si>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</si>
  <si>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</si>
  <si>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</si>
  <si>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</si>
  <si>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</si>
  <si>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</si>
  <si>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</si>
  <si>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</si>
  <si>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</si>
  <si>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</si>
  <si>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</si>
  <si>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</si>
  <si>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</si>
  <si>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</si>
  <si>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</si>
  <si>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</si>
  <si>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</si>
  <si>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</si>
  <si>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</si>
  <si>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</si>
  <si>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</si>
  <si>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</si>
  <si>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</si>
  <si>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</si>
  <si>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</si>
  <si>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</si>
  <si>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</si>
  <si>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</si>
  <si>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</si>
  <si>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</si>
  <si>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</si>
  <si>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</si>
  <si>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</si>
  <si>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</si>
  <si>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</si>
  <si>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</si>
  <si>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</si>
  <si>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</si>
  <si>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</si>
  <si>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</si>
  <si>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</si>
  <si>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</si>
  <si>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</si>
  <si>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</si>
  <si>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</si>
  <si>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</si>
  <si>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</si>
  <si>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</si>
  <si>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</si>
  <si>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</si>
  <si>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</si>
  <si>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</si>
  <si>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</si>
  <si>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</si>
  <si>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</si>
  <si>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</si>
  <si>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</si>
  <si>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</si>
  <si>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</si>
  <si>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</si>
  <si>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</si>
  <si>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</si>
  <si>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</si>
  <si>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</si>
  <si>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</si>
  <si>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</si>
  <si>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</si>
  <si>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</si>
  <si>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</si>
  <si>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</si>
  <si>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</si>
  <si>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</si>
  <si>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</si>
  <si>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</si>
  <si>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</si>
  <si>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</si>
  <si>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</si>
  <si>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</si>
  <si>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</si>
  <si>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</si>
  <si>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</si>
  <si>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</si>
  <si>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</si>
  <si>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</si>
  <si>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</si>
  <si>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</si>
  <si>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</si>
  <si>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</si>
  <si>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</si>
  <si>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</si>
  <si>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</si>
  <si>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</si>
  <si>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</si>
  <si>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</si>
  <si>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</si>
  <si>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</si>
  <si>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</si>
  <si>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</si>
  <si>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</si>
  <si>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</si>
  <si>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</si>
  <si>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</si>
  <si>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</si>
  <si>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</si>
  <si>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</si>
  <si>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</si>
  <si>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</si>
  <si>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</si>
  <si>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</si>
  <si>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</si>
  <si>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</si>
  <si>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0.80</t>
  </si>
  <si>
    <t>▲ 1.66</t>
  </si>
  <si>
    <t>▲ 0.07</t>
  </si>
  <si>
    <t>一般会計</t>
  </si>
  <si>
    <t>市立病院事業会計</t>
  </si>
  <si>
    <t>国民健康保険特別会計</t>
  </si>
  <si>
    <t>土地区画整理事業特別会計</t>
  </si>
  <si>
    <t>下水道事業特別会計</t>
  </si>
  <si>
    <t>後期高齢者医療特別会計</t>
  </si>
  <si>
    <t>介護保険特別会計</t>
  </si>
  <si>
    <t>その他会計（赤字）</t>
  </si>
  <si>
    <t>その他会計（黒字）</t>
  </si>
  <si>
    <t>東京都市町村総合事務組合（一般会計）</t>
    <rPh sb="0" eb="3">
      <t>トウキョウト</t>
    </rPh>
    <rPh sb="3" eb="6">
      <t>シチョウソン</t>
    </rPh>
    <rPh sb="6" eb="8">
      <t>ソウゴウ</t>
    </rPh>
    <rPh sb="8" eb="10">
      <t>ジム</t>
    </rPh>
    <rPh sb="10" eb="12">
      <t>クミアイ</t>
    </rPh>
    <rPh sb="13" eb="15">
      <t>イッパン</t>
    </rPh>
    <rPh sb="15" eb="17">
      <t>カイケイ</t>
    </rPh>
    <phoneticPr fontId="5"/>
  </si>
  <si>
    <t>東京都市町村総合事務組合（東京都市町村民交通災害共済事業特別会計）</t>
    <rPh sb="0" eb="3">
      <t>トウキョウト</t>
    </rPh>
    <rPh sb="3" eb="6">
      <t>シチョウソン</t>
    </rPh>
    <rPh sb="6" eb="8">
      <t>ソウゴウ</t>
    </rPh>
    <rPh sb="8" eb="10">
      <t>ジム</t>
    </rPh>
    <rPh sb="10" eb="12">
      <t>クミアイ</t>
    </rPh>
    <rPh sb="13" eb="16">
      <t>トウキョウト</t>
    </rPh>
    <rPh sb="16" eb="19">
      <t>シチョウソン</t>
    </rPh>
    <rPh sb="19" eb="20">
      <t>ミン</t>
    </rPh>
    <rPh sb="20" eb="22">
      <t>コウツウ</t>
    </rPh>
    <rPh sb="22" eb="24">
      <t>サイガイ</t>
    </rPh>
    <rPh sb="24" eb="26">
      <t>キョウサイ</t>
    </rPh>
    <rPh sb="26" eb="28">
      <t>ジギョウ</t>
    </rPh>
    <rPh sb="28" eb="30">
      <t>トクベツ</t>
    </rPh>
    <rPh sb="30" eb="32">
      <t>カイケイ</t>
    </rPh>
    <phoneticPr fontId="5"/>
  </si>
  <si>
    <t>東京都十一市競輪事業組合</t>
    <rPh sb="0" eb="3">
      <t>トウキョウト</t>
    </rPh>
    <rPh sb="3" eb="5">
      <t>ジュウイチ</t>
    </rPh>
    <rPh sb="5" eb="6">
      <t>シ</t>
    </rPh>
    <rPh sb="6" eb="8">
      <t>ケイリン</t>
    </rPh>
    <rPh sb="8" eb="10">
      <t>ジギョウ</t>
    </rPh>
    <rPh sb="10" eb="12">
      <t>クミアイ</t>
    </rPh>
    <phoneticPr fontId="5"/>
  </si>
  <si>
    <t>東京都四市競艇事業組合</t>
    <rPh sb="0" eb="3">
      <t>トウキョウト</t>
    </rPh>
    <rPh sb="3" eb="4">
      <t>ヨン</t>
    </rPh>
    <rPh sb="4" eb="5">
      <t>シ</t>
    </rPh>
    <rPh sb="5" eb="7">
      <t>キョウテイ</t>
    </rPh>
    <rPh sb="7" eb="9">
      <t>ジギョウ</t>
    </rPh>
    <rPh sb="9" eb="11">
      <t>クミアイ</t>
    </rPh>
    <phoneticPr fontId="5"/>
  </si>
  <si>
    <t>東京たま広域資源循環組合</t>
    <rPh sb="0" eb="2">
      <t>トウキョウ</t>
    </rPh>
    <rPh sb="4" eb="6">
      <t>コウイキ</t>
    </rPh>
    <rPh sb="6" eb="8">
      <t>シゲン</t>
    </rPh>
    <rPh sb="8" eb="10">
      <t>ジュンカン</t>
    </rPh>
    <rPh sb="10" eb="12">
      <t>クミアイ</t>
    </rPh>
    <phoneticPr fontId="5"/>
  </si>
  <si>
    <t>南多摩斎場組合</t>
    <rPh sb="0" eb="3">
      <t>ミナミタマ</t>
    </rPh>
    <rPh sb="3" eb="5">
      <t>サイジョウ</t>
    </rPh>
    <rPh sb="5" eb="7">
      <t>クミアイ</t>
    </rPh>
    <phoneticPr fontId="5"/>
  </si>
  <si>
    <t>東京都後期高齢者医療広域連合（一般会計）</t>
    <phoneticPr fontId="5"/>
  </si>
  <si>
    <t>東京都後期高齢者医療広域連合（後期高齢者医療特別会計）</t>
    <phoneticPr fontId="5"/>
  </si>
  <si>
    <t>浅川清流環境組合</t>
    <rPh sb="0" eb="2">
      <t>アサカワ</t>
    </rPh>
    <rPh sb="2" eb="4">
      <t>セイリュウ</t>
    </rPh>
    <rPh sb="4" eb="6">
      <t>カンキョウ</t>
    </rPh>
    <rPh sb="6" eb="8">
      <t>クミアイ</t>
    </rPh>
    <phoneticPr fontId="2"/>
  </si>
  <si>
    <t>○</t>
    <phoneticPr fontId="5"/>
  </si>
  <si>
    <t>日野市土地開発公社</t>
    <rPh sb="0" eb="3">
      <t>ヒノシ</t>
    </rPh>
    <rPh sb="3" eb="5">
      <t>トチ</t>
    </rPh>
    <rPh sb="5" eb="7">
      <t>カイハツ</t>
    </rPh>
    <rPh sb="7" eb="9">
      <t>コウシャ</t>
    </rPh>
    <phoneticPr fontId="5"/>
  </si>
  <si>
    <t>株式会社日野市企業公社</t>
    <rPh sb="0" eb="2">
      <t>カブシキ</t>
    </rPh>
    <rPh sb="2" eb="4">
      <t>カイシャ</t>
    </rPh>
    <rPh sb="4" eb="7">
      <t>ヒノシ</t>
    </rPh>
    <rPh sb="7" eb="9">
      <t>キギョウ</t>
    </rPh>
    <rPh sb="9" eb="11">
      <t>コウシャ</t>
    </rPh>
    <phoneticPr fontId="5"/>
  </si>
  <si>
    <t>公益財団法人日野市環境緑化協会</t>
    <rPh sb="0" eb="2">
      <t>コウエキ</t>
    </rPh>
    <rPh sb="2" eb="3">
      <t>ザイ</t>
    </rPh>
    <rPh sb="3" eb="4">
      <t>ダン</t>
    </rPh>
    <rPh sb="4" eb="6">
      <t>ホウジン</t>
    </rPh>
    <rPh sb="6" eb="9">
      <t>ヒノシ</t>
    </rPh>
    <rPh sb="9" eb="11">
      <t>カンキョウ</t>
    </rPh>
    <rPh sb="11" eb="13">
      <t>リョクカ</t>
    </rPh>
    <rPh sb="13" eb="15">
      <t>キョウカイ</t>
    </rPh>
    <phoneticPr fontId="5"/>
  </si>
  <si>
    <t>多摩都市モノレール株式会社</t>
    <rPh sb="0" eb="2">
      <t>タマ</t>
    </rPh>
    <rPh sb="2" eb="4">
      <t>トシ</t>
    </rPh>
    <rPh sb="9" eb="11">
      <t>カブシキ</t>
    </rPh>
    <rPh sb="11" eb="13">
      <t>カイシャ</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</si>
  <si>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</si>
  <si>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</si>
  <si>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</si>
  <si>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</si>
  <si>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</si>
  <si>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</si>
  <si>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</si>
  <si>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</si>
  <si>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</si>
  <si>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</si>
  <si>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</si>
  <si>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平成25年度以降は、３か年続けて前年度からの改善を果たしている。これは、地方債の借り入れ抑制に努めたことなどによる将来負担比率の改善と、一部地方債の償還終了に伴う公債費の減と連動した実質公債費比率の減によるところが大きいと考えられる。
ただし今後、公共施設の耐震化・老朽化対策等の大規模事業に充てる歳出額が増となり、それに比例して地方債の額及びその元利償還金が増加に転じる可能性も考えられる。
将来にわたり両指標を適正水準に維持するために、歳出の削減と特定財源の確保に努めていく。</t>
    <rPh sb="0" eb="2">
      <t>ヘイセイ</t>
    </rPh>
    <rPh sb="4" eb="6">
      <t>ネンド</t>
    </rPh>
    <rPh sb="6" eb="8">
      <t>イコウ</t>
    </rPh>
    <rPh sb="12" eb="13">
      <t>ネン</t>
    </rPh>
    <rPh sb="13" eb="14">
      <t>ツヅ</t>
    </rPh>
    <rPh sb="16" eb="19">
      <t>ゼンネンド</t>
    </rPh>
    <rPh sb="22" eb="24">
      <t>カイゼン</t>
    </rPh>
    <rPh sb="25" eb="26">
      <t>ハ</t>
    </rPh>
    <rPh sb="36" eb="39">
      <t>チホウサイ</t>
    </rPh>
    <rPh sb="40" eb="41">
      <t>カ</t>
    </rPh>
    <rPh sb="42" eb="43">
      <t>イ</t>
    </rPh>
    <rPh sb="44" eb="46">
      <t>ヨクセイ</t>
    </rPh>
    <rPh sb="47" eb="48">
      <t>ツト</t>
    </rPh>
    <rPh sb="64" eb="66">
      <t>カイゼン</t>
    </rPh>
    <rPh sb="68" eb="70">
      <t>イチブ</t>
    </rPh>
    <rPh sb="70" eb="72">
      <t>チホウ</t>
    </rPh>
    <rPh sb="72" eb="73">
      <t>サイ</t>
    </rPh>
    <rPh sb="74" eb="76">
      <t>ショウカン</t>
    </rPh>
    <rPh sb="76" eb="78">
      <t>シュウリョウ</t>
    </rPh>
    <rPh sb="79" eb="80">
      <t>トモナ</t>
    </rPh>
    <rPh sb="81" eb="83">
      <t>コウサイ</t>
    </rPh>
    <rPh sb="83" eb="84">
      <t>ヒ</t>
    </rPh>
    <rPh sb="85" eb="86">
      <t>ゲン</t>
    </rPh>
    <rPh sb="87" eb="89">
      <t>レンドウ</t>
    </rPh>
    <rPh sb="91" eb="93">
      <t>ジッシツ</t>
    </rPh>
    <rPh sb="93" eb="96">
      <t>コウサイヒ</t>
    </rPh>
    <rPh sb="96" eb="98">
      <t>ヒリツ</t>
    </rPh>
    <rPh sb="99" eb="100">
      <t>ゲン</t>
    </rPh>
    <rPh sb="107" eb="108">
      <t>オオ</t>
    </rPh>
    <rPh sb="111" eb="112">
      <t>カンガ</t>
    </rPh>
    <rPh sb="121" eb="123">
      <t>コンゴ</t>
    </rPh>
    <rPh sb="140" eb="143">
      <t>ダイキボ</t>
    </rPh>
    <rPh sb="143" eb="145">
      <t>ジギョウ</t>
    </rPh>
    <rPh sb="146" eb="147">
      <t>ア</t>
    </rPh>
    <rPh sb="149" eb="151">
      <t>サイシュツ</t>
    </rPh>
    <rPh sb="151" eb="152">
      <t>ガク</t>
    </rPh>
    <rPh sb="153" eb="154">
      <t>ゾウ</t>
    </rPh>
    <rPh sb="161" eb="163">
      <t>ヒレイ</t>
    </rPh>
    <rPh sb="165" eb="168">
      <t>チホウサイ</t>
    </rPh>
    <rPh sb="169" eb="170">
      <t>ガク</t>
    </rPh>
    <rPh sb="170" eb="171">
      <t>オヨ</t>
    </rPh>
    <rPh sb="174" eb="176">
      <t>ガンリ</t>
    </rPh>
    <rPh sb="176" eb="179">
      <t>ショウカンキン</t>
    </rPh>
    <rPh sb="180" eb="182">
      <t>ゾウカ</t>
    </rPh>
    <rPh sb="183" eb="184">
      <t>テン</t>
    </rPh>
    <rPh sb="186" eb="189">
      <t>カノウセイ</t>
    </rPh>
    <rPh sb="190" eb="191">
      <t>カンガ</t>
    </rPh>
    <rPh sb="203" eb="204">
      <t>リョウ</t>
    </rPh>
    <rPh sb="220" eb="222">
      <t>サイシュツ</t>
    </rPh>
    <rPh sb="223" eb="225">
      <t>サクゲン</t>
    </rPh>
    <rPh sb="226" eb="228">
      <t>トクテイ</t>
    </rPh>
    <rPh sb="228" eb="230">
      <t>ザイゲン</t>
    </rPh>
    <rPh sb="231" eb="233">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</si>
</sst>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43532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40181</c:v>
                </c:pt>
                <c:pt idx="1">
                  <c:v>31962</c:v>
                </c:pt>
                <c:pt idx="2">
                  <c:v>29563</c:v>
                </c:pt>
                <c:pt idx="3">
                  <c:v>30021</c:v>
                </c:pt>
                <c:pt idx="4">
                  <c:v>42731</c:v>
                </c:pt>
              </c:numCache>
            </c:numRef>
          </c:val>
          <c:smooth val="0"/>
        </c:ser>
        <c:dLbls>
          <c:showLegendKey val="0"/>
          <c:showVal val="0"/>
          <c:showCatName val="0"/>
          <c:showSerName val="0"/>
          <c:showPercent val="0"/>
          <c:showBubbleSize val="0"/>
        </c:dLbls>
        <c:marker val="1"/>
        <c:smooth val="0"/>
        <c:axId val="104068992"/>
        <c:axId val="117112832"/>
      </c:lineChart>
      <c:catAx>
        <c:axId val="1040689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112832"/>
        <c:crosses val="autoZero"/>
        <c:auto val="1"/>
        <c:lblAlgn val="ctr"/>
        <c:lblOffset val="100"/>
        <c:tickLblSkip val="1"/>
        <c:tickMarkSkip val="1"/>
        <c:noMultiLvlLbl val="0"/>
      </c:catAx>
      <c:valAx>
        <c:axId val="11711283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068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6.77</c:v>
                </c:pt>
                <c:pt idx="1">
                  <c:v>6.37</c:v>
                </c:pt>
                <c:pt idx="2">
                  <c:v>5.58</c:v>
                </c:pt>
                <c:pt idx="3">
                  <c:v>6.6</c:v>
                </c:pt>
                <c:pt idx="4">
                  <c:v>8.6300000000000008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8.2899999999999991</c:v>
                </c:pt>
                <c:pt idx="1">
                  <c:v>11.06</c:v>
                </c:pt>
                <c:pt idx="2">
                  <c:v>9.89</c:v>
                </c:pt>
                <c:pt idx="3">
                  <c:v>15.37</c:v>
                </c:pt>
                <c:pt idx="4">
                  <c:v>12.76</c:v>
                </c:pt>
              </c:numCache>
            </c:numRef>
          </c:val>
        </c:ser>
        <c:dLbls>
          <c:showLegendKey val="0"/>
          <c:showVal val="0"/>
          <c:showCatName val="0"/>
          <c:showSerName val="0"/>
          <c:showPercent val="0"/>
          <c:showBubbleSize val="0"/>
        </c:dLbls>
        <c:gapWidth val="250"/>
        <c:overlap val="100"/>
        <c:axId val="120895360"/>
        <c:axId val="123301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-0.8</c:v>
                </c:pt>
                <c:pt idx="1">
                  <c:v>2.5499999999999998</c:v>
                </c:pt>
                <c:pt idx="2">
                  <c:v>-1.66</c:v>
                </c:pt>
                <c:pt idx="3">
                  <c:v>6.44</c:v>
                </c:pt>
                <c:pt idx="4">
                  <c:v>-7.0000000000000007E-2</c:v>
                </c:pt>
              </c:numCache>
            </c:numRef>
          </c:val>
          <c:smooth val="0"/>
        </c:ser>
        <c:dLbls>
          <c:showLegendKey val="0"/>
          <c:showVal val="0"/>
          <c:showCatName val="0"/>
          <c:showSerName val="0"/>
          <c:showPercent val="0"/>
          <c:showBubbleSize val="0"/>
        </c:dLbls>
        <c:marker val="1"/>
        <c:smooth val="0"/>
        <c:axId val="120895360"/>
        <c:axId val="123301888"/>
      </c:lineChart>
      <c:catAx>
        <c:axId val="12089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301888"/>
        <c:crosses val="autoZero"/>
        <c:auto val="1"/>
        <c:lblAlgn val="ctr"/>
        <c:lblOffset val="100"/>
        <c:tickLblSkip val="1"/>
        <c:tickMarkSkip val="1"/>
        <c:noMultiLvlLbl val="0"/>
      </c:catAx>
      <c:valAx>
        <c:axId val="123301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89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0.06</c:v>
                </c:pt>
                <c:pt idx="2">
                  <c:v>#N/A</c:v>
                </c:pt>
                <c:pt idx="3">
                  <c:v>0.06</c:v>
                </c:pt>
                <c:pt idx="4">
                  <c:v>#N/A</c:v>
                </c:pt>
                <c:pt idx="5">
                  <c:v>0.63</c:v>
                </c:pt>
                <c:pt idx="6">
                  <c:v>#N/A</c:v>
                </c:pt>
                <c:pt idx="7">
                  <c:v>0.06</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0.05</c:v>
                </c:pt>
                <c:pt idx="4">
                  <c:v>#N/A</c:v>
                </c:pt>
                <c:pt idx="5">
                  <c:v>0.02</c:v>
                </c:pt>
                <c:pt idx="6">
                  <c:v>#N/A</c:v>
                </c:pt>
                <c:pt idx="7">
                  <c:v>0.27</c:v>
                </c:pt>
                <c:pt idx="8">
                  <c:v>#N/A</c:v>
                </c:pt>
                <c:pt idx="9">
                  <c:v>0.04</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0.35</c:v>
                </c:pt>
                <c:pt idx="2">
                  <c:v>#N/A</c:v>
                </c:pt>
                <c:pt idx="3">
                  <c:v>0.67</c:v>
                </c:pt>
                <c:pt idx="4">
                  <c:v>#N/A</c:v>
                </c:pt>
                <c:pt idx="5">
                  <c:v>0.34</c:v>
                </c:pt>
                <c:pt idx="6">
                  <c:v>#N/A</c:v>
                </c:pt>
                <c:pt idx="7">
                  <c:v>0.23</c:v>
                </c:pt>
                <c:pt idx="8">
                  <c:v>#N/A</c:v>
                </c:pt>
                <c:pt idx="9">
                  <c:v>0.3</c:v>
                </c:pt>
              </c:numCache>
            </c:numRef>
          </c:val>
        </c:ser>
        <c:ser>
          <c:idx val="6"/>
          <c:order val="6"/>
          <c:tx>
            <c:strRef>
              <c:f>データシート!$A$33</c:f>
              <c:strCache>
                <c:ptCount val="1"/>
                <c:pt idx="0">
                  <c:v>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0.27</c:v>
                </c:pt>
                <c:pt idx="2">
                  <c:v>#N/A</c:v>
                </c:pt>
                <c:pt idx="3">
                  <c:v>0.21</c:v>
                </c:pt>
                <c:pt idx="4">
                  <c:v>#N/A</c:v>
                </c:pt>
                <c:pt idx="5">
                  <c:v>0.41</c:v>
                </c:pt>
                <c:pt idx="6">
                  <c:v>#N/A</c:v>
                </c:pt>
                <c:pt idx="7">
                  <c:v>1.01</c:v>
                </c:pt>
                <c:pt idx="8">
                  <c:v>#N/A</c:v>
                </c:pt>
                <c:pt idx="9">
                  <c:v>0.4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0.86</c:v>
                </c:pt>
                <c:pt idx="2">
                  <c:v>#N/A</c:v>
                </c:pt>
                <c:pt idx="3">
                  <c:v>0.71</c:v>
                </c:pt>
                <c:pt idx="4">
                  <c:v>#N/A</c:v>
                </c:pt>
                <c:pt idx="5">
                  <c:v>0.79</c:v>
                </c:pt>
                <c:pt idx="6">
                  <c:v>#N/A</c:v>
                </c:pt>
                <c:pt idx="7">
                  <c:v>0.74</c:v>
                </c:pt>
                <c:pt idx="8">
                  <c:v>#N/A</c:v>
                </c:pt>
                <c:pt idx="9">
                  <c:v>0.48</c:v>
                </c:pt>
              </c:numCache>
            </c:numRef>
          </c:val>
        </c:ser>
        <c:ser>
          <c:idx val="8"/>
          <c:order val="8"/>
          <c:tx>
            <c:strRef>
              <c:f>データシート!$A$35</c:f>
              <c:strCache>
                <c:ptCount val="1"/>
                <c:pt idx="0">
                  <c:v>市立病院事業会計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2.87</c:v>
                </c:pt>
                <c:pt idx="2">
                  <c:v>#N/A</c:v>
                </c:pt>
                <c:pt idx="3">
                  <c:v>3.84</c:v>
                </c:pt>
                <c:pt idx="4">
                  <c:v>#N/A</c:v>
                </c:pt>
                <c:pt idx="5">
                  <c:v>4.1399999999999997</c:v>
                </c:pt>
                <c:pt idx="6">
                  <c:v>#N/A</c:v>
                </c:pt>
                <c:pt idx="7">
                  <c:v>3.3</c:v>
                </c:pt>
                <c:pt idx="8">
                  <c:v>#N/A</c:v>
                </c:pt>
                <c:pt idx="9">
                  <c:v>3.92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6.49</c:v>
                </c:pt>
                <c:pt idx="2">
                  <c:v>#N/A</c:v>
                </c:pt>
                <c:pt idx="3">
                  <c:v>6.15</c:v>
                </c:pt>
                <c:pt idx="4">
                  <c:v>#N/A</c:v>
                </c:pt>
                <c:pt idx="5">
                  <c:v>5.16</c:v>
                </c:pt>
                <c:pt idx="6">
                  <c:v>#N/A</c:v>
                </c:pt>
                <c:pt idx="7">
                  <c:v>5.58</c:v>
                </c:pt>
                <c:pt idx="8">
                  <c:v>#N/A</c:v>
                </c:pt>
                <c:pt idx="9">
                  <c:v>8.2200000000000006</c:v>
                </c:pt>
              </c:numCache>
            </c:numRef>
          </c:val>
        </c:ser>
        <c:dLbls>
          <c:showLegendKey val="0"/>
          <c:showVal val="0"/>
          <c:showCatName val="0"/>
          <c:showSerName val="0"/>
          <c:showPercent val="0"/>
          <c:showBubbleSize val="0"/>
        </c:dLbls>
        <c:gapWidth val="150"/>
        <c:overlap val="100"/>
        <c:axId val="123690368"/>
        <c:axId val="123708544"/>
      </c:barChart>
      <c:catAx>
        <c:axId val="12369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708544"/>
        <c:crosses val="autoZero"/>
        <c:auto val="1"/>
        <c:lblAlgn val="ctr"/>
        <c:lblOffset val="100"/>
        <c:tickLblSkip val="1"/>
        <c:tickMarkSkip val="1"/>
        <c:noMultiLvlLbl val="0"/>
      </c:catAx>
      <c:valAx>
        <c:axId val="123708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690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5673</c:v>
                </c:pt>
                <c:pt idx="5">
                  <c:v>5654</c:v>
                </c:pt>
                <c:pt idx="8">
                  <c:v>5697</c:v>
                </c:pt>
                <c:pt idx="11">
                  <c:v>5746</c:v>
                </c:pt>
                <c:pt idx="14">
                  <c:v>5384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153</c:v>
                </c:pt>
                <c:pt idx="3">
                  <c:v>153</c:v>
                </c:pt>
                <c:pt idx="6">
                  <c:v>150</c:v>
                </c:pt>
                <c:pt idx="9">
                  <c:v>150</c:v>
                </c:pt>
                <c:pt idx="12">
                  <c:v>178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133</c:v>
                </c:pt>
                <c:pt idx="3">
                  <c:v>135</c:v>
                </c:pt>
                <c:pt idx="6">
                  <c:v>98</c:v>
                </c:pt>
                <c:pt idx="9">
                  <c:v>81</c:v>
                </c:pt>
                <c:pt idx="12">
                  <c:v>83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2120</c:v>
                </c:pt>
                <c:pt idx="3">
                  <c:v>1958</c:v>
                </c:pt>
                <c:pt idx="6">
                  <c:v>1712</c:v>
                </c:pt>
                <c:pt idx="9">
                  <c:v>1780</c:v>
                </c:pt>
                <c:pt idx="12">
                  <c:v>1804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3654</c:v>
                </c:pt>
                <c:pt idx="3">
                  <c:v>3677</c:v>
                </c:pt>
                <c:pt idx="6">
                  <c:v>3714</c:v>
                </c:pt>
                <c:pt idx="9">
                  <c:v>3487</c:v>
                </c:pt>
                <c:pt idx="12">
                  <c:v>3094</c:v>
                </c:pt>
              </c:numCache>
            </c:numRef>
          </c:val>
        </c:ser>
        <c:dLbls>
          <c:showLegendKey val="0"/>
          <c:showVal val="0"/>
          <c:showCatName val="0"/>
          <c:showSerName val="0"/>
          <c:showPercent val="0"/>
          <c:showBubbleSize val="0"/>
        </c:dLbls>
        <c:gapWidth val="100"/>
        <c:overlap val="100"/>
        <c:axId val="103926400"/>
        <c:axId val="123994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387</c:v>
                </c:pt>
                <c:pt idx="2">
                  <c:v>#N/A</c:v>
                </c:pt>
                <c:pt idx="3">
                  <c:v>#N/A</c:v>
                </c:pt>
                <c:pt idx="4">
                  <c:v>269</c:v>
                </c:pt>
                <c:pt idx="5">
                  <c:v>#N/A</c:v>
                </c:pt>
                <c:pt idx="6">
                  <c:v>#N/A</c:v>
                </c:pt>
                <c:pt idx="7">
                  <c:v>-23</c:v>
                </c:pt>
                <c:pt idx="8">
                  <c:v>#N/A</c:v>
                </c:pt>
                <c:pt idx="9">
                  <c:v>#N/A</c:v>
                </c:pt>
                <c:pt idx="10">
                  <c:v>-248</c:v>
                </c:pt>
                <c:pt idx="11">
                  <c:v>#N/A</c:v>
                </c:pt>
                <c:pt idx="12">
                  <c:v>#N/A</c:v>
                </c:pt>
                <c:pt idx="13">
                  <c:v>-225</c:v>
                </c:pt>
                <c:pt idx="14">
                  <c:v>#N/A</c:v>
                </c:pt>
              </c:numCache>
            </c:numRef>
          </c:val>
          <c:smooth val="0"/>
        </c:ser>
        <c:dLbls>
          <c:showLegendKey val="0"/>
          <c:showVal val="0"/>
          <c:showCatName val="0"/>
          <c:showSerName val="0"/>
          <c:showPercent val="0"/>
          <c:showBubbleSize val="0"/>
        </c:dLbls>
        <c:marker val="1"/>
        <c:smooth val="0"/>
        <c:axId val="103926400"/>
        <c:axId val="123994880"/>
      </c:lineChart>
      <c:catAx>
        <c:axId val="103926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994880"/>
        <c:crosses val="autoZero"/>
        <c:auto val="1"/>
        <c:lblAlgn val="ctr"/>
        <c:lblOffset val="100"/>
        <c:tickLblSkip val="1"/>
        <c:tickMarkSkip val="1"/>
        <c:noMultiLvlLbl val="0"/>
      </c:catAx>
      <c:valAx>
        <c:axId val="123994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926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41092</c:v>
                </c:pt>
                <c:pt idx="5">
                  <c:v>40103</c:v>
                </c:pt>
                <c:pt idx="8">
                  <c:v>40070</c:v>
                </c:pt>
                <c:pt idx="11">
                  <c:v>39333</c:v>
                </c:pt>
                <c:pt idx="14">
                  <c:v>37973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21138</c:v>
                </c:pt>
                <c:pt idx="5">
                  <c:v>19877</c:v>
                </c:pt>
                <c:pt idx="8">
                  <c:v>18442</c:v>
                </c:pt>
                <c:pt idx="11">
                  <c:v>18288</c:v>
                </c:pt>
                <c:pt idx="14">
                  <c:v>17869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11004</c:v>
                </c:pt>
                <c:pt idx="5">
                  <c:v>12312</c:v>
                </c:pt>
                <c:pt idx="8">
                  <c:v>12145</c:v>
                </c:pt>
                <c:pt idx="11">
                  <c:v>14200</c:v>
                </c:pt>
                <c:pt idx="14">
                  <c:v>14819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420</c:v>
                </c:pt>
                <c:pt idx="3">
                  <c:v>596</c:v>
                </c:pt>
                <c:pt idx="6">
                  <c:v>523</c:v>
                </c:pt>
                <c:pt idx="9">
                  <c:v>457</c:v>
                </c:pt>
                <c:pt idx="12">
                  <c:v>313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9963</c:v>
                </c:pt>
                <c:pt idx="3">
                  <c:v>10121</c:v>
                </c:pt>
                <c:pt idx="6">
                  <c:v>9903</c:v>
                </c:pt>
                <c:pt idx="9">
                  <c:v>9175</c:v>
                </c:pt>
                <c:pt idx="12">
                  <c:v>8982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728</c:v>
                </c:pt>
                <c:pt idx="3">
                  <c:v>590</c:v>
                </c:pt>
                <c:pt idx="6">
                  <c:v>511</c:v>
                </c:pt>
                <c:pt idx="9">
                  <c:v>425</c:v>
                </c:pt>
                <c:pt idx="12">
                  <c:v>330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24309</c:v>
                </c:pt>
                <c:pt idx="3">
                  <c:v>23127</c:v>
                </c:pt>
                <c:pt idx="6">
                  <c:v>20772</c:v>
                </c:pt>
                <c:pt idx="9">
                  <c:v>19531</c:v>
                </c:pt>
                <c:pt idx="12">
                  <c:v>18238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13521</c:v>
                </c:pt>
                <c:pt idx="3">
                  <c:v>12695</c:v>
                </c:pt>
                <c:pt idx="6">
                  <c:v>11555</c:v>
                </c:pt>
                <c:pt idx="9">
                  <c:v>11812</c:v>
                </c:pt>
                <c:pt idx="12">
                  <c:v>11484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36610</c:v>
                </c:pt>
                <c:pt idx="3">
                  <c:v>35306</c:v>
                </c:pt>
                <c:pt idx="6">
                  <c:v>34365</c:v>
                </c:pt>
                <c:pt idx="9">
                  <c:v>33853</c:v>
                </c:pt>
                <c:pt idx="12">
                  <c:v>33806</c:v>
                </c:pt>
              </c:numCache>
            </c:numRef>
          </c:val>
        </c:ser>
        <c:dLbls>
          <c:showLegendKey val="0"/>
          <c:showVal val="0"/>
          <c:showCatName val="0"/>
          <c:showSerName val="0"/>
          <c:showPercent val="0"/>
          <c:showBubbleSize val="0"/>
        </c:dLbls>
        <c:gapWidth val="100"/>
        <c:overlap val="100"/>
        <c:axId val="123635200"/>
        <c:axId val="123637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12317</c:v>
                </c:pt>
                <c:pt idx="2">
                  <c:v>#N/A</c:v>
                </c:pt>
                <c:pt idx="3">
                  <c:v>#N/A</c:v>
                </c:pt>
                <c:pt idx="4">
                  <c:v>10142</c:v>
                </c:pt>
                <c:pt idx="5">
                  <c:v>#N/A</c:v>
                </c:pt>
                <c:pt idx="6">
                  <c:v>#N/A</c:v>
                </c:pt>
                <c:pt idx="7">
                  <c:v>6972</c:v>
                </c:pt>
                <c:pt idx="8">
                  <c:v>#N/A</c:v>
                </c:pt>
                <c:pt idx="9">
                  <c:v>#N/A</c:v>
                </c:pt>
                <c:pt idx="10">
                  <c:v>3432</c:v>
                </c:pt>
                <c:pt idx="11">
                  <c:v>#N/A</c:v>
                </c:pt>
                <c:pt idx="12">
                  <c:v>#N/A</c:v>
                </c:pt>
                <c:pt idx="13">
                  <c:v>2490</c:v>
                </c:pt>
                <c:pt idx="14">
                  <c:v>#N/A</c:v>
                </c:pt>
              </c:numCache>
            </c:numRef>
          </c:val>
          <c:smooth val="0"/>
        </c:ser>
        <c:dLbls>
          <c:showLegendKey val="0"/>
          <c:showVal val="0"/>
          <c:showCatName val="0"/>
          <c:showSerName val="0"/>
          <c:showPercent val="0"/>
          <c:showBubbleSize val="0"/>
        </c:dLbls>
        <c:marker val="1"/>
        <c:smooth val="0"/>
        <c:axId val="123635200"/>
        <c:axId val="123637120"/>
      </c:lineChart>
      <c:catAx>
        <c:axId val="12363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637120"/>
        <c:crosses val="autoZero"/>
        <c:auto val="1"/>
        <c:lblAlgn val="ctr"/>
        <c:lblOffset val="100"/>
        <c:tickLblSkip val="1"/>
        <c:tickMarkSkip val="1"/>
        <c:noMultiLvlLbl val="0"/>
      </c:catAx>
      <c:valAx>
        <c:axId val="123637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635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4228352"/>
        <c:axId val="124230272"/>
      </c:scatterChart>
      <c:valAx>
        <c:axId val="1242283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230272"/>
        <c:crosses val="autoZero"/>
        <c:crossBetween val="midCat"/>
      </c:valAx>
      <c:valAx>
        <c:axId val="1242302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2283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c:v>
                </c:pt>
                <c:pt idx="1">
                  <c:v>1.1000000000000001</c:v>
                </c:pt>
                <c:pt idx="2">
                  <c:v>0.7</c:v>
                </c:pt>
                <c:pt idx="3">
                  <c:v>0</c:v>
                </c:pt>
                <c:pt idx="4">
                  <c:v>-0.5</c:v>
                </c:pt>
              </c:numCache>
            </c:numRef>
          </c:xVal>
          <c:yVal>
            <c:numRef>
              <c:f>公会計指標分析・財政指標組合せ分析表!$K$73:$O$73</c:f>
              <c:numCache>
                <c:formatCode>#,##0.0;"▲ "#,##0.0</c:formatCode>
                <c:ptCount val="5"/>
                <c:pt idx="0">
                  <c:v>43.3</c:v>
                </c:pt>
                <c:pt idx="1">
                  <c:v>35.200000000000003</c:v>
                </c:pt>
                <c:pt idx="2">
                  <c:v>23.7</c:v>
                </c:pt>
                <c:pt idx="3">
                  <c:v>11.8</c:v>
                </c:pt>
                <c:pt idx="4">
                  <c:v>8.1999999999999993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7.6</c:v>
                </c:pt>
                <c:pt idx="1">
                  <c:v>6.8</c:v>
                </c:pt>
                <c:pt idx="2">
                  <c:v>5.9</c:v>
                </c:pt>
                <c:pt idx="3">
                  <c:v>5.2</c:v>
                </c:pt>
                <c:pt idx="4">
                  <c:v>4.0999999999999996</c:v>
                </c:pt>
              </c:numCache>
            </c:numRef>
          </c:xVal>
          <c:yVal>
            <c:numRef>
              <c:f>公会計指標分析・財政指標組合せ分析表!$K$77:$O$77</c:f>
              <c:numCache>
                <c:formatCode>#,##0.0;"▲ "#,##0.0</c:formatCode>
                <c:ptCount val="5"/>
                <c:pt idx="0">
                  <c:v>53.1</c:v>
                </c:pt>
                <c:pt idx="1">
                  <c:v>42</c:v>
                </c:pt>
                <c:pt idx="2">
                  <c:v>32.6</c:v>
                </c:pt>
                <c:pt idx="3">
                  <c:v>30.5</c:v>
                </c:pt>
                <c:pt idx="4">
                  <c:v>21.2</c:v>
                </c:pt>
              </c:numCache>
            </c:numRef>
          </c:yVal>
          <c:smooth val="0"/>
        </c:ser>
        <c:dLbls>
          <c:showLegendKey val="0"/>
          <c:showVal val="0"/>
          <c:showCatName val="0"/>
          <c:showSerName val="0"/>
          <c:showPercent val="0"/>
          <c:showBubbleSize val="0"/>
        </c:dLbls>
        <c:axId val="73879552"/>
        <c:axId val="73881472"/>
      </c:scatterChart>
      <c:valAx>
        <c:axId val="73879552"/>
        <c:scaling>
          <c:orientation val="minMax"/>
          <c:max val="8.2999999999999989"/>
          <c:min val="-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881472"/>
        <c:crosses val="autoZero"/>
        <c:crossBetween val="midCat"/>
      </c:valAx>
      <c:valAx>
        <c:axId val="73881472"/>
        <c:scaling>
          <c:orientation val="minMax"/>
          <c:max val="61"/>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8795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rgbClr val="FF0000"/>
              </a:solidFill>
              <a:effectLst/>
              <a:latin typeface="+mn-lt"/>
              <a:ea typeface="+mn-ea"/>
              <a:cs typeface="+mn-cs"/>
            </a:rPr>
            <a:t>　</a:t>
          </a:r>
          <a:r>
            <a:rPr lang="ja-JP" altLang="ja-JP" sz="1400" b="0" i="0" baseline="0">
              <a:solidFill>
                <a:sysClr val="windowText" lastClr="000000"/>
              </a:solidFill>
              <a:effectLst/>
              <a:latin typeface="+mn-lt"/>
              <a:ea typeface="+mn-ea"/>
              <a:cs typeface="+mn-cs"/>
            </a:rPr>
            <a:t>実質公債費比率は類似団体と比較しても概ね適正な数値を維持している</a:t>
          </a:r>
          <a:r>
            <a:rPr lang="ja-JP" altLang="en-US" sz="1400" b="0" i="0" baseline="0">
              <a:solidFill>
                <a:sysClr val="windowText" lastClr="000000"/>
              </a:solidFill>
              <a:effectLst/>
              <a:latin typeface="+mn-lt"/>
              <a:ea typeface="+mn-ea"/>
              <a:cs typeface="+mn-cs"/>
            </a:rPr>
            <a:t>。</a:t>
          </a:r>
          <a:endParaRPr lang="en-US" altLang="ja-JP" sz="1400" b="0" i="0" baseline="0">
            <a:solidFill>
              <a:sysClr val="windowText" lastClr="000000"/>
            </a:solidFill>
            <a:effectLst/>
            <a:latin typeface="+mn-lt"/>
            <a:ea typeface="+mn-ea"/>
            <a:cs typeface="+mn-cs"/>
          </a:endParaRPr>
        </a:p>
        <a:p>
          <a:pPr rtl="0"/>
          <a:r>
            <a:rPr lang="ja-JP" altLang="en-US" sz="1400" b="0" i="0" baseline="0">
              <a:solidFill>
                <a:sysClr val="windowText" lastClr="000000"/>
              </a:solidFill>
              <a:effectLst/>
              <a:latin typeface="+mn-lt"/>
              <a:ea typeface="+mn-ea"/>
              <a:cs typeface="+mn-cs"/>
            </a:rPr>
            <a:t>　</a:t>
          </a:r>
          <a:r>
            <a:rPr lang="ja-JP" altLang="ja-JP" sz="1400" b="0" i="0" baseline="0">
              <a:solidFill>
                <a:sysClr val="windowText" lastClr="000000"/>
              </a:solidFill>
              <a:effectLst/>
              <a:latin typeface="+mn-lt"/>
              <a:ea typeface="+mn-ea"/>
              <a:cs typeface="+mn-cs"/>
            </a:rPr>
            <a:t>今後、</a:t>
          </a:r>
          <a:r>
            <a:rPr lang="ja-JP" altLang="en-US" sz="1400" b="0" i="0" baseline="0">
              <a:solidFill>
                <a:sysClr val="windowText" lastClr="000000"/>
              </a:solidFill>
              <a:effectLst/>
              <a:latin typeface="+mn-lt"/>
              <a:ea typeface="+mn-ea"/>
              <a:cs typeface="+mn-cs"/>
            </a:rPr>
            <a:t>公共</a:t>
          </a:r>
          <a:r>
            <a:rPr lang="ja-JP" altLang="ja-JP" sz="1400" b="0" i="0" baseline="0">
              <a:solidFill>
                <a:sysClr val="windowText" lastClr="000000"/>
              </a:solidFill>
              <a:effectLst/>
              <a:latin typeface="+mn-lt"/>
              <a:ea typeface="+mn-ea"/>
              <a:cs typeface="+mn-cs"/>
            </a:rPr>
            <a:t>施設の老朽化をうけた長寿命化等の対応</a:t>
          </a:r>
          <a:r>
            <a:rPr lang="ja-JP" altLang="en-US" sz="1400" b="0" i="0" baseline="0">
              <a:solidFill>
                <a:sysClr val="windowText" lastClr="000000"/>
              </a:solidFill>
              <a:effectLst/>
              <a:latin typeface="+mn-lt"/>
              <a:ea typeface="+mn-ea"/>
              <a:cs typeface="+mn-cs"/>
            </a:rPr>
            <a:t>や</a:t>
          </a:r>
          <a:r>
            <a:rPr lang="ja-JP" altLang="ja-JP" sz="1400" b="0" i="0" baseline="0">
              <a:solidFill>
                <a:sysClr val="windowText" lastClr="000000"/>
              </a:solidFill>
              <a:effectLst/>
              <a:latin typeface="+mn-lt"/>
              <a:ea typeface="+mn-ea"/>
              <a:cs typeface="+mn-cs"/>
            </a:rPr>
            <a:t>、</a:t>
          </a:r>
          <a:r>
            <a:rPr lang="ja-JP" altLang="en-US" sz="1400" b="0" i="0" baseline="0">
              <a:solidFill>
                <a:sysClr val="windowText" lastClr="000000"/>
              </a:solidFill>
              <a:effectLst/>
              <a:latin typeface="+mn-lt"/>
              <a:ea typeface="+mn-ea"/>
              <a:cs typeface="+mn-cs"/>
            </a:rPr>
            <a:t>社会保障関連経費の増加などから、</a:t>
          </a:r>
          <a:r>
            <a:rPr lang="ja-JP" altLang="ja-JP" sz="1400" b="0" i="0" baseline="0">
              <a:solidFill>
                <a:sysClr val="windowText" lastClr="000000"/>
              </a:solidFill>
              <a:effectLst/>
              <a:latin typeface="+mn-lt"/>
              <a:ea typeface="+mn-ea"/>
              <a:cs typeface="+mn-cs"/>
            </a:rPr>
            <a:t>元利償還金が増加</a:t>
          </a:r>
          <a:r>
            <a:rPr lang="ja-JP" altLang="en-US" sz="1400" b="0" i="0" baseline="0">
              <a:solidFill>
                <a:sysClr val="windowText" lastClr="000000"/>
              </a:solidFill>
              <a:effectLst/>
              <a:latin typeface="+mn-lt"/>
              <a:ea typeface="+mn-ea"/>
              <a:cs typeface="+mn-cs"/>
            </a:rPr>
            <a:t>傾向になる見通しである。</a:t>
          </a:r>
          <a:endParaRPr lang="en-US" altLang="ja-JP" sz="1400" b="0" i="0" baseline="0">
            <a:solidFill>
              <a:sysClr val="windowText" lastClr="000000"/>
            </a:solidFill>
            <a:effectLst/>
            <a:latin typeface="+mn-lt"/>
            <a:ea typeface="+mn-ea"/>
            <a:cs typeface="+mn-cs"/>
          </a:endParaRPr>
        </a:p>
        <a:p>
          <a:pPr rtl="0"/>
          <a:r>
            <a:rPr lang="ja-JP" altLang="en-US" sz="1400" b="0" i="0" baseline="0">
              <a:solidFill>
                <a:sysClr val="windowText" lastClr="000000"/>
              </a:solidFill>
              <a:effectLst/>
              <a:latin typeface="+mn-lt"/>
              <a:ea typeface="+mn-ea"/>
              <a:cs typeface="+mn-cs"/>
            </a:rPr>
            <a:t>　</a:t>
          </a:r>
          <a:r>
            <a:rPr lang="ja-JP" altLang="ja-JP" sz="1400" b="0" i="0" baseline="0">
              <a:solidFill>
                <a:sysClr val="windowText" lastClr="000000"/>
              </a:solidFill>
              <a:effectLst/>
              <a:latin typeface="+mn-lt"/>
              <a:ea typeface="+mn-ea"/>
              <a:cs typeface="+mn-cs"/>
            </a:rPr>
            <a:t>将来に向け、指標を悪化させることのないよう、プライマリーバランスの回復・維持に努めるとともに、引き続き地方債残高の抑制に取り組んでいく。</a:t>
          </a:r>
          <a:endParaRPr lang="en-US" altLang="ja-JP" sz="1400" b="0" i="0" baseline="0">
            <a:solidFill>
              <a:sysClr val="windowText" lastClr="000000"/>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200" b="0" i="0" baseline="0">
              <a:solidFill>
                <a:schemeClr val="dk1"/>
              </a:solidFill>
              <a:effectLst/>
              <a:latin typeface="+mn-lt"/>
              <a:ea typeface="+mn-ea"/>
              <a:cs typeface="+mn-cs"/>
            </a:rPr>
            <a:t>　</a:t>
          </a:r>
          <a:r>
            <a:rPr lang="ja-JP" altLang="ja-JP" sz="1200" b="0" i="0" baseline="0">
              <a:solidFill>
                <a:sysClr val="windowText" lastClr="000000"/>
              </a:solidFill>
              <a:effectLst/>
              <a:latin typeface="+mn-lt"/>
              <a:ea typeface="+mn-ea"/>
              <a:cs typeface="+mn-cs"/>
            </a:rPr>
            <a:t>投資的経費の</a:t>
          </a:r>
          <a:r>
            <a:rPr lang="ja-JP" altLang="en-US" sz="1200" b="0" i="0" baseline="0">
              <a:solidFill>
                <a:sysClr val="windowText" lastClr="000000"/>
              </a:solidFill>
              <a:effectLst/>
              <a:latin typeface="+mn-lt"/>
              <a:ea typeface="+mn-ea"/>
              <a:cs typeface="+mn-cs"/>
            </a:rPr>
            <a:t>増加</a:t>
          </a:r>
          <a:r>
            <a:rPr lang="ja-JP" altLang="ja-JP" sz="1200" b="0" i="0" baseline="0">
              <a:solidFill>
                <a:sysClr val="windowText" lastClr="000000"/>
              </a:solidFill>
              <a:effectLst/>
              <a:latin typeface="+mn-lt"/>
              <a:ea typeface="+mn-ea"/>
              <a:cs typeface="+mn-cs"/>
            </a:rPr>
            <a:t>等により、地方債残高</a:t>
          </a:r>
          <a:r>
            <a:rPr lang="ja-JP" altLang="en-US" sz="1200" b="0" i="0" baseline="0">
              <a:solidFill>
                <a:sysClr val="windowText" lastClr="000000"/>
              </a:solidFill>
              <a:effectLst/>
              <a:latin typeface="+mn-lt"/>
              <a:ea typeface="+mn-ea"/>
              <a:cs typeface="+mn-cs"/>
            </a:rPr>
            <a:t>の減少幅は小さくなっている。</a:t>
          </a:r>
          <a:endParaRPr lang="en-US" altLang="ja-JP" sz="12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ysClr val="windowText" lastClr="000000"/>
              </a:solidFill>
              <a:effectLst/>
              <a:latin typeface="+mn-lt"/>
              <a:ea typeface="+mn-ea"/>
              <a:cs typeface="+mn-cs"/>
            </a:rPr>
            <a:t>　また、</a:t>
          </a:r>
          <a:r>
            <a:rPr lang="ja-JP" altLang="ja-JP" sz="1200" b="0" i="0" baseline="0">
              <a:solidFill>
                <a:sysClr val="windowText" lastClr="000000"/>
              </a:solidFill>
              <a:effectLst/>
              <a:latin typeface="+mn-lt"/>
              <a:ea typeface="+mn-ea"/>
              <a:cs typeface="+mn-cs"/>
            </a:rPr>
            <a:t>数値のうえでは将来負担は減少しているものの、基金の取崩しに依存する傾向は続いており、今後本格化が予想される老朽化施設の更新・長寿命化への対応</a:t>
          </a:r>
          <a:r>
            <a:rPr lang="ja-JP" altLang="en-US" sz="1200" b="0" i="0" baseline="0">
              <a:solidFill>
                <a:sysClr val="windowText" lastClr="000000"/>
              </a:solidFill>
              <a:effectLst/>
              <a:latin typeface="+mn-lt"/>
              <a:ea typeface="+mn-ea"/>
              <a:cs typeface="+mn-cs"/>
            </a:rPr>
            <a:t>等を見据えると、厳しい現状となっている。</a:t>
          </a:r>
          <a:endParaRPr lang="en-US" altLang="ja-JP" sz="12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ysClr val="windowText" lastClr="000000"/>
              </a:solidFill>
              <a:effectLst/>
              <a:latin typeface="+mn-lt"/>
              <a:ea typeface="+mn-ea"/>
              <a:cs typeface="+mn-cs"/>
            </a:rPr>
            <a:t>　基金と市債のバランスのとれた活用を図るとともに、長期的な視点で</a:t>
          </a:r>
          <a:r>
            <a:rPr kumimoji="1" lang="ja-JP" altLang="ja-JP" sz="1200" b="0" i="0" baseline="0">
              <a:solidFill>
                <a:sysClr val="windowText" lastClr="000000"/>
              </a:solidFill>
              <a:effectLst/>
              <a:latin typeface="+mn-lt"/>
              <a:ea typeface="+mn-ea"/>
              <a:cs typeface="+mn-cs"/>
            </a:rPr>
            <a:t>事業費の平準化や適正配置の検討等に取り組んでいく。</a:t>
          </a:r>
          <a:endParaRPr lang="ja-JP" altLang="ja-JP" sz="1200">
            <a:solidFill>
              <a:sysClr val="windowText" lastClr="00000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en-US" altLang="ja-JP" sz="1200" b="0" i="0" baseline="0">
            <a:solidFill>
              <a:sysClr val="windowText" lastClr="000000"/>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東京都日野市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182,765
180,046
27.55
67,529,269
64,393,664
2,905,706
33,661,441
33,805,918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8.2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8" name="正方形/長方形 3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0" name="テキスト ボックス 39"/>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0" name="正方形/長方形 4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2" name="テキスト ボックス 5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東京都日野市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182,765
180,046
27.55
67,529,269
64,393,664
2,905,706
33,661,441
33,805,918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東京都日野市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182,765
180,046
27.55
67,529,269
64,393,664
2,905,706
33,661,441
33,805,918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東京都日野市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182,765
180,046
27.55
67,529,269
64,393,664
2,905,706
33,661,441
33,805,918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8.2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財政力指数は、</a:t>
          </a:r>
          <a:r>
            <a:rPr lang="en-US" altLang="ja-JP" sz="1100" b="0" i="0" baseline="0">
              <a:solidFill>
                <a:sysClr val="windowText" lastClr="000000"/>
              </a:solidFill>
              <a:effectLst/>
              <a:latin typeface="+mn-lt"/>
              <a:ea typeface="+mn-ea"/>
              <a:cs typeface="+mn-cs"/>
            </a:rPr>
            <a:t>3</a:t>
          </a:r>
          <a:r>
            <a:rPr lang="ja-JP" altLang="ja-JP" sz="1100" b="0" i="0" baseline="0">
              <a:solidFill>
                <a:sysClr val="windowText" lastClr="000000"/>
              </a:solidFill>
              <a:effectLst/>
              <a:latin typeface="+mn-lt"/>
              <a:ea typeface="+mn-ea"/>
              <a:cs typeface="+mn-cs"/>
            </a:rPr>
            <a:t>ヵ年平均の前年度比で</a:t>
          </a:r>
          <a:r>
            <a:rPr lang="en-US" altLang="ja-JP" sz="1100" b="0" i="0" baseline="0">
              <a:solidFill>
                <a:sysClr val="windowText" lastClr="000000"/>
              </a:solidFill>
              <a:effectLst/>
              <a:latin typeface="+mn-lt"/>
              <a:ea typeface="+mn-ea"/>
              <a:cs typeface="+mn-cs"/>
            </a:rPr>
            <a:t>0.01</a:t>
          </a:r>
          <a:r>
            <a:rPr lang="ja-JP" altLang="ja-JP" sz="1100" b="0" i="0" baseline="0">
              <a:solidFill>
                <a:sysClr val="windowText" lastClr="000000"/>
              </a:solidFill>
              <a:effectLst/>
              <a:latin typeface="+mn-lt"/>
              <a:ea typeface="+mn-ea"/>
              <a:cs typeface="+mn-cs"/>
            </a:rPr>
            <a:t>ポイント改善した。これは、基準財政需要額では</a:t>
          </a:r>
          <a:r>
            <a:rPr lang="ja-JP" altLang="ja-JP" sz="1100">
              <a:solidFill>
                <a:sysClr val="windowText" lastClr="000000"/>
              </a:solidFill>
              <a:effectLst/>
              <a:latin typeface="+mn-lt"/>
              <a:ea typeface="+mn-ea"/>
              <a:cs typeface="+mn-cs"/>
            </a:rPr>
            <a:t>地域の元気創造事業費</a:t>
          </a:r>
          <a:r>
            <a:rPr lang="ja-JP" altLang="ja-JP" sz="1100" b="0" i="0" baseline="0">
              <a:solidFill>
                <a:sysClr val="windowText" lastClr="000000"/>
              </a:solidFill>
              <a:effectLst/>
              <a:latin typeface="+mn-lt"/>
              <a:ea typeface="+mn-ea"/>
              <a:cs typeface="+mn-cs"/>
            </a:rPr>
            <a:t>や社会福祉費などが前年度と比べ増加したものの、基準財政収入</a:t>
          </a:r>
          <a:r>
            <a:rPr lang="ja-JP" altLang="en-US" sz="1100" b="0" i="0" baseline="0">
              <a:solidFill>
                <a:sysClr val="windowText" lastClr="000000"/>
              </a:solidFill>
              <a:effectLst/>
              <a:latin typeface="+mn-lt"/>
              <a:ea typeface="+mn-ea"/>
              <a:cs typeface="+mn-cs"/>
            </a:rPr>
            <a:t>となる</a:t>
          </a:r>
          <a:r>
            <a:rPr lang="ja-JP" altLang="ja-JP" sz="1100">
              <a:solidFill>
                <a:sysClr val="windowText" lastClr="000000"/>
              </a:solidFill>
              <a:effectLst/>
              <a:latin typeface="+mn-lt"/>
              <a:ea typeface="+mn-ea"/>
              <a:cs typeface="+mn-cs"/>
            </a:rPr>
            <a:t>地方消費税交付金</a:t>
          </a:r>
          <a:r>
            <a:rPr lang="ja-JP" altLang="en-US" sz="1100">
              <a:solidFill>
                <a:sysClr val="windowText" lastClr="000000"/>
              </a:solidFill>
              <a:effectLst/>
              <a:latin typeface="+mn-lt"/>
              <a:ea typeface="+mn-ea"/>
              <a:cs typeface="+mn-cs"/>
            </a:rPr>
            <a:t>や法人市民税</a:t>
          </a:r>
          <a:r>
            <a:rPr lang="ja-JP" altLang="ja-JP" sz="1100" b="0" i="0" baseline="0">
              <a:solidFill>
                <a:sysClr val="windowText" lastClr="000000"/>
              </a:solidFill>
              <a:effectLst/>
              <a:latin typeface="+mn-lt"/>
              <a:ea typeface="+mn-ea"/>
              <a:cs typeface="+mn-cs"/>
            </a:rPr>
            <a:t>の増額</a:t>
          </a:r>
          <a:r>
            <a:rPr lang="ja-JP" altLang="en-US" sz="1100" b="0" i="0" baseline="0">
              <a:solidFill>
                <a:sysClr val="windowText" lastClr="000000"/>
              </a:solidFill>
              <a:effectLst/>
              <a:latin typeface="+mn-lt"/>
              <a:ea typeface="+mn-ea"/>
              <a:cs typeface="+mn-cs"/>
            </a:rPr>
            <a:t>幅</a:t>
          </a:r>
          <a:r>
            <a:rPr lang="ja-JP" altLang="ja-JP" sz="1100" b="0" i="0" baseline="0">
              <a:solidFill>
                <a:sysClr val="windowText" lastClr="000000"/>
              </a:solidFill>
              <a:effectLst/>
              <a:latin typeface="+mn-lt"/>
              <a:ea typeface="+mn-ea"/>
              <a:cs typeface="+mn-cs"/>
            </a:rPr>
            <a:t>がそれを上回ったことによる。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過去４年間は若干の改善もしくは現状維持で推移してはいるものの、今後もこの傾向が続くかどうかは不透明である。法人市民税は年によって増減が大きく変動するなど、</a:t>
          </a:r>
          <a:r>
            <a:rPr lang="ja-JP" altLang="ja-JP" sz="1100" b="0" i="0" baseline="0">
              <a:solidFill>
                <a:sysClr val="windowText" lastClr="000000"/>
              </a:solidFill>
              <a:effectLst/>
              <a:latin typeface="+mn-lt"/>
              <a:ea typeface="+mn-ea"/>
              <a:cs typeface="+mn-cs"/>
            </a:rPr>
            <a:t>交付金</a:t>
          </a:r>
          <a:r>
            <a:rPr lang="ja-JP" altLang="en-US" sz="1100" b="0" i="0" baseline="0">
              <a:solidFill>
                <a:sysClr val="windowText" lastClr="000000"/>
              </a:solidFill>
              <a:effectLst/>
              <a:latin typeface="+mn-lt"/>
              <a:ea typeface="+mn-ea"/>
              <a:cs typeface="+mn-cs"/>
            </a:rPr>
            <a:t>等各種歳入に</a:t>
          </a:r>
          <a:r>
            <a:rPr lang="ja-JP" altLang="ja-JP" sz="1100" b="0" i="0" baseline="0">
              <a:solidFill>
                <a:sysClr val="windowText" lastClr="000000"/>
              </a:solidFill>
              <a:effectLst/>
              <a:latin typeface="+mn-lt"/>
              <a:ea typeface="+mn-ea"/>
              <a:cs typeface="+mn-cs"/>
            </a:rPr>
            <a:t>変動</a:t>
          </a:r>
          <a:r>
            <a:rPr lang="ja-JP" altLang="en-US" sz="1100" b="0" i="0" baseline="0">
              <a:solidFill>
                <a:sysClr val="windowText" lastClr="000000"/>
              </a:solidFill>
              <a:effectLst/>
              <a:latin typeface="+mn-lt"/>
              <a:ea typeface="+mn-ea"/>
              <a:cs typeface="+mn-cs"/>
            </a:rPr>
            <a:t>要素が多くある一方で</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社会福祉費をはじめとした歳出は増加することが予想される。引き続き、</a:t>
          </a:r>
          <a:r>
            <a:rPr lang="ja-JP" altLang="ja-JP" sz="1100" b="0" i="0" baseline="0">
              <a:solidFill>
                <a:sysClr val="windowText" lastClr="000000"/>
              </a:solidFill>
              <a:effectLst/>
              <a:latin typeface="+mn-lt"/>
              <a:ea typeface="+mn-ea"/>
              <a:cs typeface="+mn-cs"/>
            </a:rPr>
            <a:t>第</a:t>
          </a:r>
          <a:r>
            <a:rPr lang="en-US" altLang="ja-JP" sz="1100" b="0" i="0" baseline="0">
              <a:solidFill>
                <a:sysClr val="windowText" lastClr="000000"/>
              </a:solidFill>
              <a:effectLst/>
              <a:latin typeface="+mn-lt"/>
              <a:ea typeface="+mn-ea"/>
              <a:cs typeface="+mn-cs"/>
            </a:rPr>
            <a:t>4</a:t>
          </a:r>
          <a:r>
            <a:rPr lang="ja-JP" altLang="ja-JP" sz="1100" b="0" i="0" baseline="0">
              <a:solidFill>
                <a:sysClr val="windowText" lastClr="000000"/>
              </a:solidFill>
              <a:effectLst/>
              <a:latin typeface="+mn-lt"/>
              <a:ea typeface="+mn-ea"/>
              <a:cs typeface="+mn-cs"/>
            </a:rPr>
            <a:t>次行財政改革（</a:t>
          </a:r>
          <a:r>
            <a:rPr lang="en-US" altLang="ja-JP" sz="1100" b="0" i="0" baseline="0">
              <a:solidFill>
                <a:sysClr val="windowText" lastClr="000000"/>
              </a:solidFill>
              <a:effectLst/>
              <a:latin typeface="+mn-lt"/>
              <a:ea typeface="+mn-ea"/>
              <a:cs typeface="+mn-cs"/>
            </a:rPr>
            <a:t>23</a:t>
          </a:r>
          <a:r>
            <a:rPr lang="ja-JP" altLang="ja-JP" sz="1100" b="0" i="0" baseline="0">
              <a:solidFill>
                <a:sysClr val="windowText" lastClr="000000"/>
              </a:solidFill>
              <a:effectLst/>
              <a:latin typeface="+mn-lt"/>
              <a:ea typeface="+mn-ea"/>
              <a:cs typeface="+mn-cs"/>
            </a:rPr>
            <a:t>年度～</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年度）を踏まえた効率的な行政運営を図ることで着実な歳出削減及び積極的な財源確保に努めていく。</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104775</xdr:rowOff>
    </xdr:to>
    <xdr:cxnSp macro="">
      <xdr:nvCxnSpPr>
        <xdr:cNvPr id="63" name="直線コネクタ 62"/>
        <xdr:cNvCxnSpPr/>
      </xdr:nvCxnSpPr>
      <xdr:spPr>
        <a:xfrm flipV="1">
          <a:off x="4953000" y="6180667"/>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76852</xdr:rowOff>
    </xdr:from>
    <xdr:ext cx="762000" cy="259045"/>
    <xdr:sp macro="" textlink="">
      <xdr:nvSpPr>
        <xdr:cNvPr id="64" name="財政力最小値テキスト"/>
        <xdr:cNvSpPr txBox="1"/>
      </xdr:nvSpPr>
      <xdr:spPr>
        <a:xfrm>
          <a:off x="5041900" y="762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0.47</a:t>
          </a:r>
          <a:endParaRPr kumimoji="1" lang="ja-JP" altLang="en-US" sz="1000" b="1">
            <a:latin typeface="ＭＳ Ｐゴシック"/>
          </a:endParaRPr>
        </a:p>
      </xdr:txBody>
    </xdr:sp>
    <xdr:clientData/>
  </xdr:oneCellAnchor>
  <xdr:twoCellAnchor>
    <xdr:from>
      <xdr:col>7</xdr:col>
      <xdr:colOff>63500</xdr:colOff>
      <xdr:row>44</xdr:row>
      <xdr:rowOff>104775</xdr:rowOff>
    </xdr:from>
    <xdr:to>
      <xdr:col>7</xdr:col>
      <xdr:colOff>241300</xdr:colOff>
      <xdr:row>44</xdr:row>
      <xdr:rowOff>104775</xdr:rowOff>
    </xdr:to>
    <xdr:cxnSp macro="">
      <xdr:nvCxnSpPr>
        <xdr:cNvPr id="65" name="直線コネクタ 64"/>
        <xdr:cNvCxnSpPr/>
      </xdr:nvCxnSpPr>
      <xdr:spPr>
        <a:xfrm>
          <a:off x="4864100" y="764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148167</xdr:rowOff>
    </xdr:from>
    <xdr:to>
      <xdr:col>7</xdr:col>
      <xdr:colOff>152400</xdr:colOff>
      <xdr:row>38</xdr:row>
      <xdr:rowOff>168275</xdr:rowOff>
    </xdr:to>
    <xdr:cxnSp macro="">
      <xdr:nvCxnSpPr>
        <xdr:cNvPr id="68" name="直線コネクタ 67"/>
        <xdr:cNvCxnSpPr/>
      </xdr:nvCxnSpPr>
      <xdr:spPr>
        <a:xfrm flipV="1">
          <a:off x="4114800" y="66632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139294</xdr:rowOff>
    </xdr:from>
    <xdr:ext cx="762000" cy="259045"/>
    <xdr:sp macro="" textlink="">
      <xdr:nvSpPr>
        <xdr:cNvPr id="69" name="財政力平均値テキスト"/>
        <xdr:cNvSpPr txBox="1"/>
      </xdr:nvSpPr>
      <xdr:spPr>
        <a:xfrm>
          <a:off x="5041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70" name="フローチャート : 判断 69"/>
        <xdr:cNvSpPr/>
      </xdr:nvSpPr>
      <xdr:spPr>
        <a:xfrm>
          <a:off x="4902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168275</xdr:rowOff>
    </xdr:from>
    <xdr:to>
      <xdr:col>6</xdr:col>
      <xdr:colOff>0</xdr:colOff>
      <xdr:row>38</xdr:row>
      <xdr:rowOff>168275</xdr:rowOff>
    </xdr:to>
    <xdr:cxnSp macro="">
      <xdr:nvCxnSpPr>
        <xdr:cNvPr id="71" name="直線コネクタ 70"/>
        <xdr:cNvCxnSpPr/>
      </xdr:nvCxnSpPr>
      <xdr:spPr>
        <a:xfrm>
          <a:off x="3225800" y="6683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168275</xdr:rowOff>
    </xdr:from>
    <xdr:to>
      <xdr:col>4</xdr:col>
      <xdr:colOff>482600</xdr:colOff>
      <xdr:row>39</xdr:row>
      <xdr:rowOff>16933</xdr:rowOff>
    </xdr:to>
    <xdr:cxnSp macro="">
      <xdr:nvCxnSpPr>
        <xdr:cNvPr id="74" name="直線コネクタ 73"/>
        <xdr:cNvCxnSpPr/>
      </xdr:nvCxnSpPr>
      <xdr:spPr>
        <a:xfrm flipV="1">
          <a:off x="2336800" y="66833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122360</xdr:rowOff>
    </xdr:from>
    <xdr:ext cx="762000" cy="259045"/>
    <xdr:sp macro="" textlink="">
      <xdr:nvSpPr>
        <xdr:cNvPr id="76" name="テキスト ボックス 75"/>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107950</xdr:rowOff>
    </xdr:from>
    <xdr:to>
      <xdr:col>3</xdr:col>
      <xdr:colOff>279400</xdr:colOff>
      <xdr:row>39</xdr:row>
      <xdr:rowOff>16933</xdr:rowOff>
    </xdr:to>
    <xdr:cxnSp macro="">
      <xdr:nvCxnSpPr>
        <xdr:cNvPr id="77" name="直線コネクタ 76"/>
        <xdr:cNvCxnSpPr/>
      </xdr:nvCxnSpPr>
      <xdr:spPr>
        <a:xfrm>
          <a:off x="1447800" y="66230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35983</xdr:rowOff>
    </xdr:from>
    <xdr:to>
      <xdr:col>3</xdr:col>
      <xdr:colOff>330200</xdr:colOff>
      <xdr:row>40</xdr:row>
      <xdr:rowOff>137583</xdr:rowOff>
    </xdr:to>
    <xdr:sp macro="" textlink="">
      <xdr:nvSpPr>
        <xdr:cNvPr id="78" name="フローチャート : 判断 77"/>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122360</xdr:rowOff>
    </xdr:from>
    <xdr:ext cx="762000" cy="259045"/>
    <xdr:sp macro="" textlink="">
      <xdr:nvSpPr>
        <xdr:cNvPr id="79" name="テキスト ボックス 78"/>
        <xdr:cNvSpPr txBox="1"/>
      </xdr:nvSpPr>
      <xdr:spPr>
        <a:xfrm>
          <a:off x="1955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62035</xdr:rowOff>
    </xdr:from>
    <xdr:ext cx="762000" cy="259045"/>
    <xdr:sp macro="" textlink="">
      <xdr:nvSpPr>
        <xdr:cNvPr id="81" name="テキスト ボックス 80"/>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97367</xdr:rowOff>
    </xdr:from>
    <xdr:to>
      <xdr:col>7</xdr:col>
      <xdr:colOff>203200</xdr:colOff>
      <xdr:row>39</xdr:row>
      <xdr:rowOff>27517</xdr:rowOff>
    </xdr:to>
    <xdr:sp macro="" textlink="">
      <xdr:nvSpPr>
        <xdr:cNvPr id="87" name="円/楕円 86"/>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113894</xdr:rowOff>
    </xdr:from>
    <xdr:ext cx="762000" cy="259045"/>
    <xdr:sp macro="" textlink="">
      <xdr:nvSpPr>
        <xdr:cNvPr id="88" name="財政力該当値テキスト"/>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117475</xdr:rowOff>
    </xdr:from>
    <xdr:to>
      <xdr:col>6</xdr:col>
      <xdr:colOff>50800</xdr:colOff>
      <xdr:row>39</xdr:row>
      <xdr:rowOff>47625</xdr:rowOff>
    </xdr:to>
    <xdr:sp macro="" textlink="">
      <xdr:nvSpPr>
        <xdr:cNvPr id="89" name="円/楕円 88"/>
        <xdr:cNvSpPr/>
      </xdr:nvSpPr>
      <xdr:spPr>
        <a:xfrm>
          <a:off x="4064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57802</xdr:rowOff>
    </xdr:from>
    <xdr:ext cx="736600" cy="259045"/>
    <xdr:sp macro="" textlink="">
      <xdr:nvSpPr>
        <xdr:cNvPr id="90" name="テキスト ボックス 89"/>
        <xdr:cNvSpPr txBox="1"/>
      </xdr:nvSpPr>
      <xdr:spPr>
        <a:xfrm>
          <a:off x="3733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117475</xdr:rowOff>
    </xdr:from>
    <xdr:to>
      <xdr:col>4</xdr:col>
      <xdr:colOff>533400</xdr:colOff>
      <xdr:row>39</xdr:row>
      <xdr:rowOff>47625</xdr:rowOff>
    </xdr:to>
    <xdr:sp macro="" textlink="">
      <xdr:nvSpPr>
        <xdr:cNvPr id="91" name="円/楕円 90"/>
        <xdr:cNvSpPr/>
      </xdr:nvSpPr>
      <xdr:spPr>
        <a:xfrm>
          <a:off x="3175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57802</xdr:rowOff>
    </xdr:from>
    <xdr:ext cx="762000" cy="259045"/>
    <xdr:sp macro="" textlink="">
      <xdr:nvSpPr>
        <xdr:cNvPr id="92" name="テキスト ボックス 91"/>
        <xdr:cNvSpPr txBox="1"/>
      </xdr:nvSpPr>
      <xdr:spPr>
        <a:xfrm>
          <a:off x="2844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137583</xdr:rowOff>
    </xdr:from>
    <xdr:to>
      <xdr:col>3</xdr:col>
      <xdr:colOff>330200</xdr:colOff>
      <xdr:row>39</xdr:row>
      <xdr:rowOff>67733</xdr:rowOff>
    </xdr:to>
    <xdr:sp macro="" textlink="">
      <xdr:nvSpPr>
        <xdr:cNvPr id="93" name="円/楕円 92"/>
        <xdr:cNvSpPr/>
      </xdr:nvSpPr>
      <xdr:spPr>
        <a:xfrm>
          <a:off x="2286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77910</xdr:rowOff>
    </xdr:from>
    <xdr:ext cx="762000" cy="259045"/>
    <xdr:sp macro="" textlink="">
      <xdr:nvSpPr>
        <xdr:cNvPr id="94" name="テキスト ボックス 93"/>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57150</xdr:rowOff>
    </xdr:from>
    <xdr:to>
      <xdr:col>2</xdr:col>
      <xdr:colOff>127000</xdr:colOff>
      <xdr:row>38</xdr:row>
      <xdr:rowOff>158750</xdr:rowOff>
    </xdr:to>
    <xdr:sp macro="" textlink="">
      <xdr:nvSpPr>
        <xdr:cNvPr id="95" name="円/楕円 94"/>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168927</xdr:rowOff>
    </xdr:from>
    <xdr:ext cx="762000" cy="259045"/>
    <xdr:sp macro="" textlink="">
      <xdr:nvSpPr>
        <xdr:cNvPr id="96" name="テキスト ボックス 95"/>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扶助費や他会計への繰出金等のほか、退職者数の増加など</a:t>
          </a:r>
          <a:r>
            <a:rPr lang="ja-JP" altLang="en-US" sz="1100" b="0" i="0" baseline="0">
              <a:solidFill>
                <a:sysClr val="windowText" lastClr="000000"/>
              </a:solidFill>
              <a:effectLst/>
              <a:latin typeface="+mn-lt"/>
              <a:ea typeface="+mn-ea"/>
              <a:cs typeface="+mn-cs"/>
            </a:rPr>
            <a:t>により歳出が</a:t>
          </a:r>
          <a:r>
            <a:rPr lang="ja-JP" altLang="ja-JP" sz="1100" b="0" i="0" baseline="0">
              <a:solidFill>
                <a:sysClr val="windowText" lastClr="000000"/>
              </a:solidFill>
              <a:effectLst/>
              <a:latin typeface="+mn-lt"/>
              <a:ea typeface="+mn-ea"/>
              <a:cs typeface="+mn-cs"/>
            </a:rPr>
            <a:t>増加</a:t>
          </a:r>
          <a:r>
            <a:rPr lang="ja-JP" altLang="en-US" sz="1100" b="0" i="0" baseline="0">
              <a:solidFill>
                <a:sysClr val="windowText" lastClr="000000"/>
              </a:solidFill>
              <a:effectLst/>
              <a:latin typeface="+mn-lt"/>
              <a:ea typeface="+mn-ea"/>
              <a:cs typeface="+mn-cs"/>
            </a:rPr>
            <a:t>した一方</a:t>
          </a:r>
          <a:r>
            <a:rPr lang="ja-JP" altLang="ja-JP" sz="1100" b="0" i="0" baseline="0">
              <a:solidFill>
                <a:sysClr val="windowText" lastClr="000000"/>
              </a:solidFill>
              <a:effectLst/>
              <a:latin typeface="+mn-lt"/>
              <a:ea typeface="+mn-ea"/>
              <a:cs typeface="+mn-cs"/>
            </a:rPr>
            <a:t>、歳入面で</a:t>
          </a:r>
          <a:r>
            <a:rPr lang="ja-JP" altLang="en-US" sz="1100" b="0" i="0" baseline="0">
              <a:solidFill>
                <a:sysClr val="windowText" lastClr="000000"/>
              </a:solidFill>
              <a:effectLst/>
              <a:latin typeface="+mn-lt"/>
              <a:ea typeface="+mn-ea"/>
              <a:cs typeface="+mn-cs"/>
            </a:rPr>
            <a:t>は市税の増加傾向をうけて普通交付税が減となり、結果として経常収支比率は</a:t>
          </a:r>
          <a:r>
            <a:rPr lang="ja-JP" altLang="ja-JP" sz="1100" b="0" i="0" baseline="0">
              <a:solidFill>
                <a:sysClr val="windowText" lastClr="000000"/>
              </a:solidFill>
              <a:effectLst/>
              <a:latin typeface="+mn-lt"/>
              <a:ea typeface="+mn-ea"/>
              <a:cs typeface="+mn-cs"/>
            </a:rPr>
            <a:t>前年度に比べ</a:t>
          </a:r>
          <a:r>
            <a:rPr lang="en-US" altLang="ja-JP" sz="1100" b="0" i="0" baseline="0">
              <a:solidFill>
                <a:sysClr val="windowText" lastClr="000000"/>
              </a:solidFill>
              <a:effectLst/>
              <a:latin typeface="+mn-lt"/>
              <a:ea typeface="+mn-ea"/>
              <a:cs typeface="+mn-cs"/>
            </a:rPr>
            <a:t>2.3</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の</a:t>
          </a:r>
          <a:r>
            <a:rPr lang="ja-JP" altLang="ja-JP" sz="1100" b="0" i="0" baseline="0">
              <a:solidFill>
                <a:sysClr val="windowText" lastClr="000000"/>
              </a:solidFill>
              <a:effectLst/>
              <a:latin typeface="+mn-lt"/>
              <a:ea typeface="+mn-ea"/>
              <a:cs typeface="+mn-cs"/>
            </a:rPr>
            <a:t>悪化となった。</a:t>
          </a:r>
          <a:r>
            <a:rPr lang="ja-JP" altLang="en-US" sz="1100" b="0" i="0" baseline="0">
              <a:solidFill>
                <a:sysClr val="windowText" lastClr="000000"/>
              </a:solidFill>
              <a:effectLst/>
              <a:latin typeface="+mn-lt"/>
              <a:ea typeface="+mn-ea"/>
              <a:cs typeface="+mn-cs"/>
            </a:rPr>
            <a:t>ただしこの結果は</a:t>
          </a:r>
          <a:r>
            <a:rPr lang="ja-JP" altLang="ja-JP" sz="1100" b="0" i="0" baseline="0">
              <a:solidFill>
                <a:sysClr val="windowText" lastClr="000000"/>
              </a:solidFill>
              <a:effectLst/>
              <a:latin typeface="+mn-lt"/>
              <a:ea typeface="+mn-ea"/>
              <a:cs typeface="+mn-cs"/>
            </a:rPr>
            <a:t>臨時財政対策債（赤字公債）の発行</a:t>
          </a:r>
          <a:r>
            <a:rPr lang="ja-JP" altLang="en-US" sz="1100" b="0" i="0" baseline="0">
              <a:solidFill>
                <a:sysClr val="windowText" lastClr="000000"/>
              </a:solidFill>
              <a:effectLst/>
              <a:latin typeface="+mn-lt"/>
              <a:ea typeface="+mn-ea"/>
              <a:cs typeface="+mn-cs"/>
            </a:rPr>
            <a:t>を</a:t>
          </a:r>
          <a:r>
            <a:rPr lang="ja-JP" altLang="ja-JP" sz="1100" b="0" i="0" baseline="0">
              <a:solidFill>
                <a:sysClr val="windowText" lastClr="000000"/>
              </a:solidFill>
              <a:effectLst/>
              <a:latin typeface="+mn-lt"/>
              <a:ea typeface="+mn-ea"/>
              <a:cs typeface="+mn-cs"/>
            </a:rPr>
            <a:t>見送りとした</a:t>
          </a:r>
          <a:r>
            <a:rPr lang="ja-JP" altLang="en-US" sz="1100" b="0" i="0" baseline="0">
              <a:solidFill>
                <a:sysClr val="windowText" lastClr="000000"/>
              </a:solidFill>
              <a:effectLst/>
              <a:latin typeface="+mn-lt"/>
              <a:ea typeface="+mn-ea"/>
              <a:cs typeface="+mn-cs"/>
            </a:rPr>
            <a:t>ことによるところが大きく</a:t>
          </a:r>
          <a:r>
            <a:rPr lang="ja-JP" altLang="ja-JP" sz="1100" b="0" i="0" baseline="0">
              <a:solidFill>
                <a:sysClr val="windowText" lastClr="000000"/>
              </a:solidFill>
              <a:effectLst/>
              <a:latin typeface="+mn-lt"/>
              <a:ea typeface="+mn-ea"/>
              <a:cs typeface="+mn-cs"/>
            </a:rPr>
            <a:t>、臨時財政対策債</a:t>
          </a:r>
          <a:r>
            <a:rPr lang="ja-JP" altLang="en-US" sz="1100" b="0" i="0" baseline="0">
              <a:solidFill>
                <a:sysClr val="windowText" lastClr="000000"/>
              </a:solidFill>
              <a:effectLst/>
              <a:latin typeface="+mn-lt"/>
              <a:ea typeface="+mn-ea"/>
              <a:cs typeface="+mn-cs"/>
            </a:rPr>
            <a:t>を</a:t>
          </a:r>
          <a:r>
            <a:rPr lang="ja-JP" altLang="ja-JP" sz="1100" b="0" i="0" baseline="0">
              <a:solidFill>
                <a:sysClr val="windowText" lastClr="000000"/>
              </a:solidFill>
              <a:effectLst/>
              <a:latin typeface="+mn-lt"/>
              <a:ea typeface="+mn-ea"/>
              <a:cs typeface="+mn-cs"/>
            </a:rPr>
            <a:t>含まない場合</a:t>
          </a:r>
          <a:r>
            <a:rPr lang="ja-JP" altLang="en-US" sz="1100" b="0" i="0" baseline="0">
              <a:solidFill>
                <a:sysClr val="windowText" lastClr="000000"/>
              </a:solidFill>
              <a:effectLst/>
              <a:latin typeface="+mn-lt"/>
              <a:ea typeface="+mn-ea"/>
              <a:cs typeface="+mn-cs"/>
            </a:rPr>
            <a:t>に</a:t>
          </a:r>
          <a:r>
            <a:rPr lang="ja-JP" altLang="ja-JP" sz="1100" b="0" i="0" baseline="0">
              <a:solidFill>
                <a:sysClr val="windowText" lastClr="000000"/>
              </a:solidFill>
              <a:effectLst/>
              <a:latin typeface="+mn-lt"/>
              <a:ea typeface="+mn-ea"/>
              <a:cs typeface="+mn-cs"/>
            </a:rPr>
            <a:t>おいて</a:t>
          </a:r>
          <a:r>
            <a:rPr lang="ja-JP" altLang="en-US" sz="1100" b="0" i="0" baseline="0">
              <a:solidFill>
                <a:sysClr val="windowText" lastClr="000000"/>
              </a:solidFill>
              <a:effectLst/>
              <a:latin typeface="+mn-lt"/>
              <a:ea typeface="+mn-ea"/>
              <a:cs typeface="+mn-cs"/>
            </a:rPr>
            <a:t>比較すると</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1.0</a:t>
          </a:r>
          <a:r>
            <a:rPr lang="ja-JP" altLang="ja-JP" sz="1100" b="0" i="0" baseline="0">
              <a:solidFill>
                <a:sysClr val="windowText" lastClr="000000"/>
              </a:solidFill>
              <a:effectLst/>
              <a:latin typeface="+mn-lt"/>
              <a:ea typeface="+mn-ea"/>
              <a:cs typeface="+mn-cs"/>
            </a:rPr>
            <a:t>％の</a:t>
          </a:r>
          <a:r>
            <a:rPr lang="ja-JP" altLang="en-US" sz="1100" b="0" i="0" baseline="0">
              <a:solidFill>
                <a:sysClr val="windowText" lastClr="000000"/>
              </a:solidFill>
              <a:effectLst/>
              <a:latin typeface="+mn-lt"/>
              <a:ea typeface="+mn-ea"/>
              <a:cs typeface="+mn-cs"/>
            </a:rPr>
            <a:t>改善</a:t>
          </a:r>
          <a:r>
            <a:rPr lang="ja-JP" altLang="ja-JP" sz="1100" b="0" i="0" baseline="0">
              <a:solidFill>
                <a:sysClr val="windowText" lastClr="000000"/>
              </a:solidFill>
              <a:effectLst/>
              <a:latin typeface="+mn-lt"/>
              <a:ea typeface="+mn-ea"/>
              <a:cs typeface="+mn-cs"/>
            </a:rPr>
            <a:t>となっ</a:t>
          </a:r>
          <a:r>
            <a:rPr lang="ja-JP" altLang="en-US" sz="1100" b="0" i="0" baseline="0">
              <a:solidFill>
                <a:sysClr val="windowText" lastClr="000000"/>
              </a:solidFill>
              <a:effectLst/>
              <a:latin typeface="+mn-lt"/>
              <a:ea typeface="+mn-ea"/>
              <a:cs typeface="+mn-cs"/>
            </a:rPr>
            <a:t>ている。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歳出面では、退職者数の増に加え、保育園の定員拡大に伴う運営費</a:t>
          </a:r>
          <a:r>
            <a:rPr lang="ja-JP" altLang="en-US" sz="1100" b="0" i="0" baseline="0">
              <a:solidFill>
                <a:sysClr val="windowText" lastClr="000000"/>
              </a:solidFill>
              <a:effectLst/>
              <a:latin typeface="+mn-lt"/>
              <a:ea typeface="+mn-ea"/>
              <a:cs typeface="+mn-cs"/>
            </a:rPr>
            <a:t>の増加</a:t>
          </a:r>
          <a:r>
            <a:rPr lang="ja-JP" altLang="ja-JP" sz="1100" b="0" i="0" baseline="0">
              <a:solidFill>
                <a:sysClr val="windowText" lastClr="000000"/>
              </a:solidFill>
              <a:effectLst/>
              <a:latin typeface="+mn-lt"/>
              <a:ea typeface="+mn-ea"/>
              <a:cs typeface="+mn-cs"/>
            </a:rPr>
            <a:t>や</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高齢化</a:t>
          </a:r>
          <a:r>
            <a:rPr lang="ja-JP" altLang="en-US" sz="1100" b="0" i="0" baseline="0">
              <a:solidFill>
                <a:sysClr val="windowText" lastClr="000000"/>
              </a:solidFill>
              <a:effectLst/>
              <a:latin typeface="+mn-lt"/>
              <a:ea typeface="+mn-ea"/>
              <a:cs typeface="+mn-cs"/>
            </a:rPr>
            <a:t>及び生活保護受給者の増等による</a:t>
          </a:r>
          <a:r>
            <a:rPr lang="ja-JP" altLang="ja-JP" sz="1100" b="0" i="0" baseline="0">
              <a:solidFill>
                <a:sysClr val="windowText" lastClr="000000"/>
              </a:solidFill>
              <a:effectLst/>
              <a:latin typeface="+mn-lt"/>
              <a:ea typeface="+mn-ea"/>
              <a:cs typeface="+mn-cs"/>
            </a:rPr>
            <a:t>扶助費等の増加が続いている状況にあるため、今後</a:t>
          </a:r>
          <a:r>
            <a:rPr lang="ja-JP" altLang="en-US" sz="1100" b="0" i="0" baseline="0">
              <a:solidFill>
                <a:sysClr val="windowText" lastClr="000000"/>
              </a:solidFill>
              <a:effectLst/>
              <a:latin typeface="+mn-lt"/>
              <a:ea typeface="+mn-ea"/>
              <a:cs typeface="+mn-cs"/>
            </a:rPr>
            <a:t>も引き続き</a:t>
          </a:r>
          <a:r>
            <a:rPr lang="ja-JP" altLang="ja-JP" sz="1100" b="0" i="0" baseline="0">
              <a:solidFill>
                <a:sysClr val="windowText" lastClr="000000"/>
              </a:solidFill>
              <a:effectLst/>
              <a:latin typeface="+mn-lt"/>
              <a:ea typeface="+mn-ea"/>
              <a:cs typeface="+mn-cs"/>
            </a:rPr>
            <a:t>、行財政改革の目標値（</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年度までに経常収支比率を</a:t>
          </a:r>
          <a:r>
            <a:rPr lang="en-US" altLang="ja-JP" sz="1100" b="0" i="0" baseline="0">
              <a:solidFill>
                <a:sysClr val="windowText" lastClr="000000"/>
              </a:solidFill>
              <a:effectLst/>
              <a:latin typeface="+mn-lt"/>
              <a:ea typeface="+mn-ea"/>
              <a:cs typeface="+mn-cs"/>
            </a:rPr>
            <a:t>88%</a:t>
          </a:r>
          <a:r>
            <a:rPr lang="ja-JP" altLang="ja-JP" sz="1100" b="0" i="0" baseline="0">
              <a:solidFill>
                <a:sysClr val="windowText" lastClr="000000"/>
              </a:solidFill>
              <a:effectLst/>
              <a:latin typeface="+mn-lt"/>
              <a:ea typeface="+mn-ea"/>
              <a:cs typeface="+mn-cs"/>
            </a:rPr>
            <a:t>以下）に向け、事務事業の見直し・効率化を進めていく。</a:t>
          </a:r>
          <a:endParaRPr lang="ja-JP" altLang="ja-JP" sz="14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122767</xdr:rowOff>
    </xdr:to>
    <xdr:cxnSp macro="">
      <xdr:nvCxnSpPr>
        <xdr:cNvPr id="126" name="直線コネクタ 125"/>
        <xdr:cNvCxnSpPr/>
      </xdr:nvCxnSpPr>
      <xdr:spPr>
        <a:xfrm flipV="1">
          <a:off x="4953000" y="999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94844</xdr:rowOff>
    </xdr:from>
    <xdr:ext cx="762000" cy="259045"/>
    <xdr:sp macro="" textlink="">
      <xdr:nvSpPr>
        <xdr:cNvPr id="127" name="財政構造の弾力性最小値テキスト"/>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94.8</a:t>
          </a:r>
          <a:endParaRPr kumimoji="1" lang="ja-JP" altLang="en-US" sz="1000" b="1">
            <a:latin typeface="ＭＳ Ｐゴシック"/>
          </a:endParaRPr>
        </a:p>
      </xdr:txBody>
    </xdr:sp>
    <xdr:clientData/>
  </xdr:oneCellAnchor>
  <xdr:twoCellAnchor>
    <xdr:from>
      <xdr:col>7</xdr:col>
      <xdr:colOff>63500</xdr:colOff>
      <xdr:row>66</xdr:row>
      <xdr:rowOff>122767</xdr:rowOff>
    </xdr:from>
    <xdr:to>
      <xdr:col>7</xdr:col>
      <xdr:colOff>241300</xdr:colOff>
      <xdr:row>66</xdr:row>
      <xdr:rowOff>122767</xdr:rowOff>
    </xdr:to>
    <xdr:cxnSp macro="">
      <xdr:nvCxnSpPr>
        <xdr:cNvPr id="128" name="直線コネクタ 127"/>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9"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0" name="直線コネクタ 129"/>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98072</xdr:rowOff>
    </xdr:from>
    <xdr:to>
      <xdr:col>7</xdr:col>
      <xdr:colOff>152400</xdr:colOff>
      <xdr:row>64</xdr:row>
      <xdr:rowOff>63500</xdr:rowOff>
    </xdr:to>
    <xdr:cxnSp macro="">
      <xdr:nvCxnSpPr>
        <xdr:cNvPr id="131" name="直線コネクタ 130"/>
        <xdr:cNvCxnSpPr/>
      </xdr:nvCxnSpPr>
      <xdr:spPr>
        <a:xfrm>
          <a:off x="4114800" y="10727972"/>
          <a:ext cx="838200" cy="30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90610</xdr:rowOff>
    </xdr:from>
    <xdr:ext cx="762000" cy="259045"/>
    <xdr:sp macro="" textlink="">
      <xdr:nvSpPr>
        <xdr:cNvPr id="132" name="財政構造の弾力性平均値テキスト"/>
        <xdr:cNvSpPr txBox="1"/>
      </xdr:nvSpPr>
      <xdr:spPr>
        <a:xfrm>
          <a:off x="5041900" y="1054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74083</xdr:rowOff>
    </xdr:from>
    <xdr:to>
      <xdr:col>7</xdr:col>
      <xdr:colOff>203200</xdr:colOff>
      <xdr:row>63</xdr:row>
      <xdr:rowOff>4233</xdr:rowOff>
    </xdr:to>
    <xdr:sp macro="" textlink="">
      <xdr:nvSpPr>
        <xdr:cNvPr id="133" name="フローチャート : 判断 132"/>
        <xdr:cNvSpPr/>
      </xdr:nvSpPr>
      <xdr:spPr>
        <a:xfrm>
          <a:off x="49022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98072</xdr:rowOff>
    </xdr:from>
    <xdr:to>
      <xdr:col>6</xdr:col>
      <xdr:colOff>0</xdr:colOff>
      <xdr:row>66</xdr:row>
      <xdr:rowOff>95955</xdr:rowOff>
    </xdr:to>
    <xdr:cxnSp macro="">
      <xdr:nvCxnSpPr>
        <xdr:cNvPr id="134" name="直線コネクタ 133"/>
        <xdr:cNvCxnSpPr/>
      </xdr:nvCxnSpPr>
      <xdr:spPr>
        <a:xfrm flipV="1">
          <a:off x="3225800" y="10727972"/>
          <a:ext cx="889000" cy="68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90311</xdr:rowOff>
    </xdr:from>
    <xdr:to>
      <xdr:col>6</xdr:col>
      <xdr:colOff>50800</xdr:colOff>
      <xdr:row>64</xdr:row>
      <xdr:rowOff>20461</xdr:rowOff>
    </xdr:to>
    <xdr:sp macro="" textlink="">
      <xdr:nvSpPr>
        <xdr:cNvPr id="135" name="フローチャート : 判断 134"/>
        <xdr:cNvSpPr/>
      </xdr:nvSpPr>
      <xdr:spPr>
        <a:xfrm>
          <a:off x="4064000" y="1089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5238</xdr:rowOff>
    </xdr:from>
    <xdr:ext cx="736600" cy="259045"/>
    <xdr:sp macro="" textlink="">
      <xdr:nvSpPr>
        <xdr:cNvPr id="136" name="テキスト ボックス 135"/>
        <xdr:cNvSpPr txBox="1"/>
      </xdr:nvSpPr>
      <xdr:spPr>
        <a:xfrm>
          <a:off x="3733800" y="1097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170745</xdr:rowOff>
    </xdr:from>
    <xdr:to>
      <xdr:col>4</xdr:col>
      <xdr:colOff>482600</xdr:colOff>
      <xdr:row>66</xdr:row>
      <xdr:rowOff>95955</xdr:rowOff>
    </xdr:to>
    <xdr:cxnSp macro="">
      <xdr:nvCxnSpPr>
        <xdr:cNvPr id="137" name="直線コネクタ 136"/>
        <xdr:cNvCxnSpPr/>
      </xdr:nvCxnSpPr>
      <xdr:spPr>
        <a:xfrm>
          <a:off x="2336800" y="11143545"/>
          <a:ext cx="889000" cy="26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8" name="フローチャート : 判断 137"/>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39" name="テキスト ボックス 138"/>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170745</xdr:rowOff>
    </xdr:from>
    <xdr:to>
      <xdr:col>3</xdr:col>
      <xdr:colOff>279400</xdr:colOff>
      <xdr:row>66</xdr:row>
      <xdr:rowOff>82550</xdr:rowOff>
    </xdr:to>
    <xdr:cxnSp macro="">
      <xdr:nvCxnSpPr>
        <xdr:cNvPr id="140" name="直線コネクタ 139"/>
        <xdr:cNvCxnSpPr/>
      </xdr:nvCxnSpPr>
      <xdr:spPr>
        <a:xfrm flipV="1">
          <a:off x="1447800" y="11143545"/>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50095</xdr:rowOff>
    </xdr:from>
    <xdr:to>
      <xdr:col>3</xdr:col>
      <xdr:colOff>330200</xdr:colOff>
      <xdr:row>63</xdr:row>
      <xdr:rowOff>151695</xdr:rowOff>
    </xdr:to>
    <xdr:sp macro="" textlink="">
      <xdr:nvSpPr>
        <xdr:cNvPr id="141" name="フローチャート : 判断 140"/>
        <xdr:cNvSpPr/>
      </xdr:nvSpPr>
      <xdr:spPr>
        <a:xfrm>
          <a:off x="2286000" y="1085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161872</xdr:rowOff>
    </xdr:from>
    <xdr:ext cx="762000" cy="259045"/>
    <xdr:sp macro="" textlink="">
      <xdr:nvSpPr>
        <xdr:cNvPr id="142" name="テキスト ボックス 141"/>
        <xdr:cNvSpPr txBox="1"/>
      </xdr:nvSpPr>
      <xdr:spPr>
        <a:xfrm>
          <a:off x="1955800" y="106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127705</xdr:rowOff>
    </xdr:from>
    <xdr:to>
      <xdr:col>2</xdr:col>
      <xdr:colOff>127000</xdr:colOff>
      <xdr:row>63</xdr:row>
      <xdr:rowOff>57855</xdr:rowOff>
    </xdr:to>
    <xdr:sp macro="" textlink="">
      <xdr:nvSpPr>
        <xdr:cNvPr id="143" name="フローチャート : 判断 142"/>
        <xdr:cNvSpPr/>
      </xdr:nvSpPr>
      <xdr:spPr>
        <a:xfrm>
          <a:off x="1397000" y="107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68032</xdr:rowOff>
    </xdr:from>
    <xdr:ext cx="762000" cy="259045"/>
    <xdr:sp macro="" textlink="">
      <xdr:nvSpPr>
        <xdr:cNvPr id="144" name="テキスト ボックス 143"/>
        <xdr:cNvSpPr txBox="1"/>
      </xdr:nvSpPr>
      <xdr:spPr>
        <a:xfrm>
          <a:off x="1066800" y="1052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50" name="円/楕円 149"/>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156227</xdr:rowOff>
    </xdr:from>
    <xdr:ext cx="762000" cy="259045"/>
    <xdr:sp macro="" textlink="">
      <xdr:nvSpPr>
        <xdr:cNvPr id="151" name="財政構造の弾力性該当値テキスト"/>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47272</xdr:rowOff>
    </xdr:from>
    <xdr:to>
      <xdr:col>6</xdr:col>
      <xdr:colOff>50800</xdr:colOff>
      <xdr:row>62</xdr:row>
      <xdr:rowOff>148872</xdr:rowOff>
    </xdr:to>
    <xdr:sp macro="" textlink="">
      <xdr:nvSpPr>
        <xdr:cNvPr id="152" name="円/楕円 151"/>
        <xdr:cNvSpPr/>
      </xdr:nvSpPr>
      <xdr:spPr>
        <a:xfrm>
          <a:off x="4064000" y="1067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159049</xdr:rowOff>
    </xdr:from>
    <xdr:ext cx="736600" cy="259045"/>
    <xdr:sp macro="" textlink="">
      <xdr:nvSpPr>
        <xdr:cNvPr id="153" name="テキスト ボックス 152"/>
        <xdr:cNvSpPr txBox="1"/>
      </xdr:nvSpPr>
      <xdr:spPr>
        <a:xfrm>
          <a:off x="3733800" y="1044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45155</xdr:rowOff>
    </xdr:from>
    <xdr:to>
      <xdr:col>4</xdr:col>
      <xdr:colOff>533400</xdr:colOff>
      <xdr:row>66</xdr:row>
      <xdr:rowOff>146755</xdr:rowOff>
    </xdr:to>
    <xdr:sp macro="" textlink="">
      <xdr:nvSpPr>
        <xdr:cNvPr id="154" name="円/楕円 153"/>
        <xdr:cNvSpPr/>
      </xdr:nvSpPr>
      <xdr:spPr>
        <a:xfrm>
          <a:off x="3175000" y="1136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131532</xdr:rowOff>
    </xdr:from>
    <xdr:ext cx="762000" cy="259045"/>
    <xdr:sp macro="" textlink="">
      <xdr:nvSpPr>
        <xdr:cNvPr id="155" name="テキスト ボックス 154"/>
        <xdr:cNvSpPr txBox="1"/>
      </xdr:nvSpPr>
      <xdr:spPr>
        <a:xfrm>
          <a:off x="2844800" y="1144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119945</xdr:rowOff>
    </xdr:from>
    <xdr:to>
      <xdr:col>3</xdr:col>
      <xdr:colOff>330200</xdr:colOff>
      <xdr:row>65</xdr:row>
      <xdr:rowOff>50095</xdr:rowOff>
    </xdr:to>
    <xdr:sp macro="" textlink="">
      <xdr:nvSpPr>
        <xdr:cNvPr id="156" name="円/楕円 155"/>
        <xdr:cNvSpPr/>
      </xdr:nvSpPr>
      <xdr:spPr>
        <a:xfrm>
          <a:off x="2286000" y="1109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34872</xdr:rowOff>
    </xdr:from>
    <xdr:ext cx="762000" cy="259045"/>
    <xdr:sp macro="" textlink="">
      <xdr:nvSpPr>
        <xdr:cNvPr id="157" name="テキスト ボックス 156"/>
        <xdr:cNvSpPr txBox="1"/>
      </xdr:nvSpPr>
      <xdr:spPr>
        <a:xfrm>
          <a:off x="1955800" y="1117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31750</xdr:rowOff>
    </xdr:from>
    <xdr:to>
      <xdr:col>2</xdr:col>
      <xdr:colOff>127000</xdr:colOff>
      <xdr:row>66</xdr:row>
      <xdr:rowOff>133350</xdr:rowOff>
    </xdr:to>
    <xdr:sp macro="" textlink="">
      <xdr:nvSpPr>
        <xdr:cNvPr id="158" name="円/楕円 157"/>
        <xdr:cNvSpPr/>
      </xdr:nvSpPr>
      <xdr:spPr>
        <a:xfrm>
          <a:off x="1397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118127</xdr:rowOff>
    </xdr:from>
    <xdr:ext cx="762000" cy="259045"/>
    <xdr:sp macro="" textlink="">
      <xdr:nvSpPr>
        <xdr:cNvPr id="159" name="テキスト ボックス 158"/>
        <xdr:cNvSpPr txBox="1"/>
      </xdr:nvSpPr>
      <xdr:spPr>
        <a:xfrm>
          <a:off x="1066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[102,081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人件費においては、</a:t>
          </a:r>
          <a:r>
            <a:rPr lang="ja-JP" altLang="en-US" sz="1100" b="0" i="0" baseline="0">
              <a:solidFill>
                <a:sysClr val="windowText" lastClr="000000"/>
              </a:solidFill>
              <a:effectLst/>
              <a:latin typeface="+mn-lt"/>
              <a:ea typeface="+mn-ea"/>
              <a:cs typeface="+mn-cs"/>
            </a:rPr>
            <a:t>退職者数の増加や国勢調査実施に伴う指導員等報酬の発生などにより、</a:t>
          </a:r>
          <a:r>
            <a:rPr lang="ja-JP" altLang="ja-JP" sz="1100" b="0" i="0" baseline="0">
              <a:solidFill>
                <a:sysClr val="windowText" lastClr="000000"/>
              </a:solidFill>
              <a:effectLst/>
              <a:latin typeface="+mn-lt"/>
              <a:ea typeface="+mn-ea"/>
              <a:cs typeface="+mn-cs"/>
            </a:rPr>
            <a:t>物件費等においては、普通建設事業の増と連動し、区画整理事業や学校関係の工事に係る委託料等が増加したこと</a:t>
          </a:r>
          <a:r>
            <a:rPr lang="ja-JP" altLang="en-US" sz="1100" b="0" i="0" baseline="0">
              <a:solidFill>
                <a:sysClr val="windowText" lastClr="000000"/>
              </a:solidFill>
              <a:effectLst/>
              <a:latin typeface="+mn-lt"/>
              <a:ea typeface="+mn-ea"/>
              <a:cs typeface="+mn-cs"/>
            </a:rPr>
            <a:t>などにより、いずれも決算額が増となっている。</a:t>
          </a:r>
          <a:endParaRPr lang="en-US" altLang="ja-JP" sz="1100" b="0" i="0" baseline="0">
            <a:solidFill>
              <a:sysClr val="windowText" lastClr="000000"/>
            </a:solidFill>
            <a:effectLst/>
            <a:latin typeface="+mn-lt"/>
            <a:ea typeface="+mn-ea"/>
            <a:cs typeface="+mn-cs"/>
          </a:endParaRPr>
        </a:p>
        <a:p>
          <a:pPr rtl="0" eaLnBrk="1" fontAlgn="auto" latinLnBrk="0" hangingPunct="1"/>
          <a:r>
            <a:rPr lang="ja-JP" altLang="en-US" sz="1100" b="0" i="0" baseline="0">
              <a:solidFill>
                <a:sysClr val="windowText" lastClr="000000"/>
              </a:solidFill>
              <a:effectLst/>
              <a:latin typeface="+mn-lt"/>
              <a:ea typeface="+mn-ea"/>
              <a:cs typeface="+mn-cs"/>
            </a:rPr>
            <a:t>　人件費は、</a:t>
          </a:r>
          <a:r>
            <a:rPr lang="ja-JP" altLang="ja-JP" sz="1100" b="0" i="0" baseline="0">
              <a:solidFill>
                <a:sysClr val="windowText" lastClr="000000"/>
              </a:solidFill>
              <a:effectLst/>
              <a:latin typeface="+mn-lt"/>
              <a:ea typeface="+mn-ea"/>
              <a:cs typeface="+mn-cs"/>
            </a:rPr>
            <a:t>各事業における民間委託等の導入</a:t>
          </a:r>
          <a:r>
            <a:rPr lang="ja-JP" altLang="en-US" sz="1100" b="0" i="0" baseline="0">
              <a:solidFill>
                <a:sysClr val="windowText" lastClr="000000"/>
              </a:solidFill>
              <a:effectLst/>
              <a:latin typeface="+mn-lt"/>
              <a:ea typeface="+mn-ea"/>
              <a:cs typeface="+mn-cs"/>
            </a:rPr>
            <a:t>など</a:t>
          </a:r>
          <a:r>
            <a:rPr lang="ja-JP" altLang="ja-JP" sz="1100" b="0" i="0" baseline="0">
              <a:solidFill>
                <a:sysClr val="windowText" lastClr="000000"/>
              </a:solidFill>
              <a:effectLst/>
              <a:latin typeface="+mn-lt"/>
              <a:ea typeface="+mn-ea"/>
              <a:cs typeface="+mn-cs"/>
            </a:rPr>
            <a:t>により、第</a:t>
          </a:r>
          <a:r>
            <a:rPr lang="en-US" altLang="ja-JP" sz="1100" b="0" i="0" baseline="0">
              <a:solidFill>
                <a:sysClr val="windowText" lastClr="000000"/>
              </a:solidFill>
              <a:effectLst/>
              <a:latin typeface="+mn-lt"/>
              <a:ea typeface="+mn-ea"/>
              <a:cs typeface="+mn-cs"/>
            </a:rPr>
            <a:t>4</a:t>
          </a:r>
          <a:r>
            <a:rPr lang="ja-JP" altLang="ja-JP" sz="1100" b="0" i="0" baseline="0">
              <a:solidFill>
                <a:sysClr val="windowText" lastClr="000000"/>
              </a:solidFill>
              <a:effectLst/>
              <a:latin typeface="+mn-lt"/>
              <a:ea typeface="+mn-ea"/>
              <a:cs typeface="+mn-cs"/>
            </a:rPr>
            <a:t>次行財政改革を着実に実行している成果が出ており、今後も行政サービスへの影響を考慮した中で、引き続き人件費の抑制を進めていく。　物件費においては今後も増加</a:t>
          </a:r>
          <a:r>
            <a:rPr lang="ja-JP" altLang="en-US" sz="1100" b="0" i="0" baseline="0">
              <a:solidFill>
                <a:sysClr val="windowText" lastClr="000000"/>
              </a:solidFill>
              <a:effectLst/>
              <a:latin typeface="+mn-lt"/>
              <a:ea typeface="+mn-ea"/>
              <a:cs typeface="+mn-cs"/>
            </a:rPr>
            <a:t>していくことが予想される</a:t>
          </a:r>
          <a:r>
            <a:rPr lang="ja-JP" altLang="ja-JP" sz="1100" b="0" i="0" baseline="0">
              <a:solidFill>
                <a:sysClr val="windowText" lastClr="000000"/>
              </a:solidFill>
              <a:effectLst/>
              <a:latin typeface="+mn-lt"/>
              <a:ea typeface="+mn-ea"/>
              <a:cs typeface="+mn-cs"/>
            </a:rPr>
            <a:t>ため、多様化する行政ニーズを確実に捕捉し、</a:t>
          </a:r>
          <a:r>
            <a:rPr lang="ja-JP" altLang="en-US" sz="1100" b="0" i="0" baseline="0">
              <a:solidFill>
                <a:sysClr val="windowText" lastClr="000000"/>
              </a:solidFill>
              <a:effectLst/>
              <a:latin typeface="+mn-lt"/>
              <a:ea typeface="+mn-ea"/>
              <a:cs typeface="+mn-cs"/>
            </a:rPr>
            <a:t>限られた予算のなかで必要性の高い事業を優先的に実施することを念頭に、</a:t>
          </a:r>
          <a:r>
            <a:rPr lang="ja-JP" altLang="ja-JP" sz="1100" b="0" i="0" baseline="0">
              <a:solidFill>
                <a:sysClr val="windowText" lastClr="000000"/>
              </a:solidFill>
              <a:effectLst/>
              <a:latin typeface="+mn-lt"/>
              <a:ea typeface="+mn-ea"/>
              <a:cs typeface="+mn-cs"/>
            </a:rPr>
            <a:t>事務事業の重点化を図っていく。</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44926</xdr:rowOff>
    </xdr:from>
    <xdr:to>
      <xdr:col>7</xdr:col>
      <xdr:colOff>152400</xdr:colOff>
      <xdr:row>90</xdr:row>
      <xdr:rowOff>31114</xdr:rowOff>
    </xdr:to>
    <xdr:cxnSp macro="">
      <xdr:nvCxnSpPr>
        <xdr:cNvPr id="189" name="直線コネクタ 188"/>
        <xdr:cNvCxnSpPr/>
      </xdr:nvCxnSpPr>
      <xdr:spPr>
        <a:xfrm flipV="1">
          <a:off x="4953000" y="13932376"/>
          <a:ext cx="0" cy="152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3191</xdr:rowOff>
    </xdr:from>
    <xdr:ext cx="762000" cy="259045"/>
    <xdr:sp macro="" textlink="">
      <xdr:nvSpPr>
        <xdr:cNvPr id="190" name="人件費・物件費等の状況最小値テキスト"/>
        <xdr:cNvSpPr txBox="1"/>
      </xdr:nvSpPr>
      <xdr:spPr>
        <a:xfrm>
          <a:off x="5041900" y="1543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131,300</a:t>
          </a:r>
          <a:endParaRPr kumimoji="1" lang="ja-JP" altLang="en-US" sz="1000" b="1">
            <a:latin typeface="ＭＳ Ｐゴシック"/>
          </a:endParaRPr>
        </a:p>
      </xdr:txBody>
    </xdr:sp>
    <xdr:clientData/>
  </xdr:oneCellAnchor>
  <xdr:twoCellAnchor>
    <xdr:from>
      <xdr:col>7</xdr:col>
      <xdr:colOff>63500</xdr:colOff>
      <xdr:row>90</xdr:row>
      <xdr:rowOff>31114</xdr:rowOff>
    </xdr:from>
    <xdr:to>
      <xdr:col>7</xdr:col>
      <xdr:colOff>241300</xdr:colOff>
      <xdr:row>90</xdr:row>
      <xdr:rowOff>31114</xdr:rowOff>
    </xdr:to>
    <xdr:cxnSp macro="">
      <xdr:nvCxnSpPr>
        <xdr:cNvPr id="191" name="直線コネクタ 190"/>
        <xdr:cNvCxnSpPr/>
      </xdr:nvCxnSpPr>
      <xdr:spPr>
        <a:xfrm>
          <a:off x="4864100" y="1546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131303</xdr:rowOff>
    </xdr:from>
    <xdr:ext cx="762000" cy="259045"/>
    <xdr:sp macro="" textlink="">
      <xdr:nvSpPr>
        <xdr:cNvPr id="192" name="人件費・物件費等の状況最大値テキスト"/>
        <xdr:cNvSpPr txBox="1"/>
      </xdr:nvSpPr>
      <xdr:spPr>
        <a:xfrm>
          <a:off x="5041900" y="1367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93,275</a:t>
          </a:r>
          <a:endParaRPr kumimoji="1" lang="ja-JP" altLang="en-US" sz="1000" b="1">
            <a:latin typeface="ＭＳ Ｐゴシック"/>
          </a:endParaRPr>
        </a:p>
      </xdr:txBody>
    </xdr:sp>
    <xdr:clientData/>
  </xdr:oneCellAnchor>
  <xdr:twoCellAnchor>
    <xdr:from>
      <xdr:col>7</xdr:col>
      <xdr:colOff>63500</xdr:colOff>
      <xdr:row>81</xdr:row>
      <xdr:rowOff>44926</xdr:rowOff>
    </xdr:from>
    <xdr:to>
      <xdr:col>7</xdr:col>
      <xdr:colOff>241300</xdr:colOff>
      <xdr:row>81</xdr:row>
      <xdr:rowOff>44926</xdr:rowOff>
    </xdr:to>
    <xdr:cxnSp macro="">
      <xdr:nvCxnSpPr>
        <xdr:cNvPr id="193" name="直線コネクタ 192"/>
        <xdr:cNvCxnSpPr/>
      </xdr:nvCxnSpPr>
      <xdr:spPr>
        <a:xfrm>
          <a:off x="4864100" y="1393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66477</xdr:rowOff>
    </xdr:from>
    <xdr:to>
      <xdr:col>7</xdr:col>
      <xdr:colOff>152400</xdr:colOff>
      <xdr:row>83</xdr:row>
      <xdr:rowOff>56175</xdr:rowOff>
    </xdr:to>
    <xdr:cxnSp macro="">
      <xdr:nvCxnSpPr>
        <xdr:cNvPr id="194" name="直線コネクタ 193"/>
        <xdr:cNvCxnSpPr/>
      </xdr:nvCxnSpPr>
      <xdr:spPr>
        <a:xfrm>
          <a:off x="4114800" y="14125377"/>
          <a:ext cx="838200" cy="16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91862</xdr:rowOff>
    </xdr:from>
    <xdr:ext cx="762000" cy="259045"/>
    <xdr:sp macro="" textlink="">
      <xdr:nvSpPr>
        <xdr:cNvPr id="195" name="人件費・物件費等の状況平均値テキスト"/>
        <xdr:cNvSpPr txBox="1"/>
      </xdr:nvSpPr>
      <xdr:spPr>
        <a:xfrm>
          <a:off x="5041900" y="14493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109,189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119785</xdr:rowOff>
    </xdr:from>
    <xdr:to>
      <xdr:col>7</xdr:col>
      <xdr:colOff>203200</xdr:colOff>
      <xdr:row>85</xdr:row>
      <xdr:rowOff>49935</xdr:rowOff>
    </xdr:to>
    <xdr:sp macro="" textlink="">
      <xdr:nvSpPr>
        <xdr:cNvPr id="196" name="フローチャート : 判断 195"/>
        <xdr:cNvSpPr/>
      </xdr:nvSpPr>
      <xdr:spPr>
        <a:xfrm>
          <a:off x="4902200" y="145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31728</xdr:rowOff>
    </xdr:from>
    <xdr:to>
      <xdr:col>6</xdr:col>
      <xdr:colOff>0</xdr:colOff>
      <xdr:row>82</xdr:row>
      <xdr:rowOff>66477</xdr:rowOff>
    </xdr:to>
    <xdr:cxnSp macro="">
      <xdr:nvCxnSpPr>
        <xdr:cNvPr id="197" name="直線コネクタ 196"/>
        <xdr:cNvCxnSpPr/>
      </xdr:nvCxnSpPr>
      <xdr:spPr>
        <a:xfrm>
          <a:off x="3225800" y="14090628"/>
          <a:ext cx="889000" cy="3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37374</xdr:rowOff>
    </xdr:from>
    <xdr:to>
      <xdr:col>6</xdr:col>
      <xdr:colOff>50800</xdr:colOff>
      <xdr:row>85</xdr:row>
      <xdr:rowOff>138974</xdr:rowOff>
    </xdr:to>
    <xdr:sp macro="" textlink="">
      <xdr:nvSpPr>
        <xdr:cNvPr id="198" name="フローチャート : 判断 197"/>
        <xdr:cNvSpPr/>
      </xdr:nvSpPr>
      <xdr:spPr>
        <a:xfrm>
          <a:off x="4064000" y="1461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123751</xdr:rowOff>
    </xdr:from>
    <xdr:ext cx="736600" cy="259045"/>
    <xdr:sp macro="" textlink="">
      <xdr:nvSpPr>
        <xdr:cNvPr id="199" name="テキスト ボックス 198"/>
        <xdr:cNvSpPr txBox="1"/>
      </xdr:nvSpPr>
      <xdr:spPr>
        <a:xfrm>
          <a:off x="3733800" y="1469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27225</xdr:rowOff>
    </xdr:from>
    <xdr:to>
      <xdr:col>4</xdr:col>
      <xdr:colOff>482600</xdr:colOff>
      <xdr:row>82</xdr:row>
      <xdr:rowOff>31728</xdr:rowOff>
    </xdr:to>
    <xdr:cxnSp macro="">
      <xdr:nvCxnSpPr>
        <xdr:cNvPr id="200" name="直線コネクタ 199"/>
        <xdr:cNvCxnSpPr/>
      </xdr:nvCxnSpPr>
      <xdr:spPr>
        <a:xfrm>
          <a:off x="2336800" y="14086125"/>
          <a:ext cx="8890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55558</xdr:rowOff>
    </xdr:from>
    <xdr:to>
      <xdr:col>4</xdr:col>
      <xdr:colOff>533400</xdr:colOff>
      <xdr:row>84</xdr:row>
      <xdr:rowOff>157158</xdr:rowOff>
    </xdr:to>
    <xdr:sp macro="" textlink="">
      <xdr:nvSpPr>
        <xdr:cNvPr id="201" name="フローチャート : 判断 200"/>
        <xdr:cNvSpPr/>
      </xdr:nvSpPr>
      <xdr:spPr>
        <a:xfrm>
          <a:off x="3175000" y="1445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141935</xdr:rowOff>
    </xdr:from>
    <xdr:ext cx="762000" cy="259045"/>
    <xdr:sp macro="" textlink="">
      <xdr:nvSpPr>
        <xdr:cNvPr id="202" name="テキスト ボックス 201"/>
        <xdr:cNvSpPr txBox="1"/>
      </xdr:nvSpPr>
      <xdr:spPr>
        <a:xfrm>
          <a:off x="2844800" y="14543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27225</xdr:rowOff>
    </xdr:from>
    <xdr:to>
      <xdr:col>3</xdr:col>
      <xdr:colOff>279400</xdr:colOff>
      <xdr:row>83</xdr:row>
      <xdr:rowOff>139021</xdr:rowOff>
    </xdr:to>
    <xdr:cxnSp macro="">
      <xdr:nvCxnSpPr>
        <xdr:cNvPr id="203" name="直線コネクタ 202"/>
        <xdr:cNvCxnSpPr/>
      </xdr:nvCxnSpPr>
      <xdr:spPr>
        <a:xfrm flipV="1">
          <a:off x="1447800" y="14086125"/>
          <a:ext cx="889000" cy="28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166362</xdr:rowOff>
    </xdr:from>
    <xdr:to>
      <xdr:col>3</xdr:col>
      <xdr:colOff>330200</xdr:colOff>
      <xdr:row>84</xdr:row>
      <xdr:rowOff>96512</xdr:rowOff>
    </xdr:to>
    <xdr:sp macro="" textlink="">
      <xdr:nvSpPr>
        <xdr:cNvPr id="204" name="フローチャート : 判断 203"/>
        <xdr:cNvSpPr/>
      </xdr:nvSpPr>
      <xdr:spPr>
        <a:xfrm>
          <a:off x="2286000" y="1439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81289</xdr:rowOff>
    </xdr:from>
    <xdr:ext cx="762000" cy="259045"/>
    <xdr:sp macro="" textlink="">
      <xdr:nvSpPr>
        <xdr:cNvPr id="205" name="テキスト ボックス 204"/>
        <xdr:cNvSpPr txBox="1"/>
      </xdr:nvSpPr>
      <xdr:spPr>
        <a:xfrm>
          <a:off x="1955800" y="1448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93</xdr:rowOff>
    </xdr:from>
    <xdr:to>
      <xdr:col>2</xdr:col>
      <xdr:colOff>127000</xdr:colOff>
      <xdr:row>85</xdr:row>
      <xdr:rowOff>101693</xdr:rowOff>
    </xdr:to>
    <xdr:sp macro="" textlink="">
      <xdr:nvSpPr>
        <xdr:cNvPr id="206" name="フローチャート : 判断 205"/>
        <xdr:cNvSpPr/>
      </xdr:nvSpPr>
      <xdr:spPr>
        <a:xfrm>
          <a:off x="1397000" y="145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86470</xdr:rowOff>
    </xdr:from>
    <xdr:ext cx="762000" cy="259045"/>
    <xdr:sp macro="" textlink="">
      <xdr:nvSpPr>
        <xdr:cNvPr id="207" name="テキスト ボックス 206"/>
        <xdr:cNvSpPr txBox="1"/>
      </xdr:nvSpPr>
      <xdr:spPr>
        <a:xfrm>
          <a:off x="1066800" y="146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5375</xdr:rowOff>
    </xdr:from>
    <xdr:to>
      <xdr:col>7</xdr:col>
      <xdr:colOff>203200</xdr:colOff>
      <xdr:row>83</xdr:row>
      <xdr:rowOff>106975</xdr:rowOff>
    </xdr:to>
    <xdr:sp macro="" textlink="">
      <xdr:nvSpPr>
        <xdr:cNvPr id="213" name="円/楕円 212"/>
        <xdr:cNvSpPr/>
      </xdr:nvSpPr>
      <xdr:spPr>
        <a:xfrm>
          <a:off x="4902200" y="142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21902</xdr:rowOff>
    </xdr:from>
    <xdr:ext cx="762000" cy="259045"/>
    <xdr:sp macro="" textlink="">
      <xdr:nvSpPr>
        <xdr:cNvPr id="214" name="人件費・物件費等の状況該当値テキスト"/>
        <xdr:cNvSpPr txBox="1"/>
      </xdr:nvSpPr>
      <xdr:spPr>
        <a:xfrm>
          <a:off x="5041900" y="140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102,081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15677</xdr:rowOff>
    </xdr:from>
    <xdr:to>
      <xdr:col>6</xdr:col>
      <xdr:colOff>50800</xdr:colOff>
      <xdr:row>82</xdr:row>
      <xdr:rowOff>117277</xdr:rowOff>
    </xdr:to>
    <xdr:sp macro="" textlink="">
      <xdr:nvSpPr>
        <xdr:cNvPr id="215" name="円/楕円 214"/>
        <xdr:cNvSpPr/>
      </xdr:nvSpPr>
      <xdr:spPr>
        <a:xfrm>
          <a:off x="4064000" y="1407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127454</xdr:rowOff>
    </xdr:from>
    <xdr:ext cx="736600" cy="259045"/>
    <xdr:sp macro="" textlink="">
      <xdr:nvSpPr>
        <xdr:cNvPr id="216" name="テキスト ボックス 215"/>
        <xdr:cNvSpPr txBox="1"/>
      </xdr:nvSpPr>
      <xdr:spPr>
        <a:xfrm>
          <a:off x="3733800" y="13843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98,074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152378</xdr:rowOff>
    </xdr:from>
    <xdr:to>
      <xdr:col>4</xdr:col>
      <xdr:colOff>533400</xdr:colOff>
      <xdr:row>82</xdr:row>
      <xdr:rowOff>82528</xdr:rowOff>
    </xdr:to>
    <xdr:sp macro="" textlink="">
      <xdr:nvSpPr>
        <xdr:cNvPr id="217" name="円/楕円 216"/>
        <xdr:cNvSpPr/>
      </xdr:nvSpPr>
      <xdr:spPr>
        <a:xfrm>
          <a:off x="3175000" y="1403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92705</xdr:rowOff>
    </xdr:from>
    <xdr:ext cx="762000" cy="259045"/>
    <xdr:sp macro="" textlink="">
      <xdr:nvSpPr>
        <xdr:cNvPr id="218" name="テキスト ボックス 217"/>
        <xdr:cNvSpPr txBox="1"/>
      </xdr:nvSpPr>
      <xdr:spPr>
        <a:xfrm>
          <a:off x="2844800" y="138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97,210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147875</xdr:rowOff>
    </xdr:from>
    <xdr:to>
      <xdr:col>3</xdr:col>
      <xdr:colOff>330200</xdr:colOff>
      <xdr:row>82</xdr:row>
      <xdr:rowOff>78025</xdr:rowOff>
    </xdr:to>
    <xdr:sp macro="" textlink="">
      <xdr:nvSpPr>
        <xdr:cNvPr id="219" name="円/楕円 218"/>
        <xdr:cNvSpPr/>
      </xdr:nvSpPr>
      <xdr:spPr>
        <a:xfrm>
          <a:off x="2286000" y="1403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88202</xdr:rowOff>
    </xdr:from>
    <xdr:ext cx="762000" cy="259045"/>
    <xdr:sp macro="" textlink="">
      <xdr:nvSpPr>
        <xdr:cNvPr id="220" name="テキスト ボックス 219"/>
        <xdr:cNvSpPr txBox="1"/>
      </xdr:nvSpPr>
      <xdr:spPr>
        <a:xfrm>
          <a:off x="1955800" y="1380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97,098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88221</xdr:rowOff>
    </xdr:from>
    <xdr:to>
      <xdr:col>2</xdr:col>
      <xdr:colOff>127000</xdr:colOff>
      <xdr:row>84</xdr:row>
      <xdr:rowOff>18371</xdr:rowOff>
    </xdr:to>
    <xdr:sp macro="" textlink="">
      <xdr:nvSpPr>
        <xdr:cNvPr id="221" name="円/楕円 220"/>
        <xdr:cNvSpPr/>
      </xdr:nvSpPr>
      <xdr:spPr>
        <a:xfrm>
          <a:off x="1397000" y="1431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28548</xdr:rowOff>
    </xdr:from>
    <xdr:ext cx="762000" cy="259045"/>
    <xdr:sp macro="" textlink="">
      <xdr:nvSpPr>
        <xdr:cNvPr id="222" name="テキスト ボックス 221"/>
        <xdr:cNvSpPr txBox="1"/>
      </xdr:nvSpPr>
      <xdr:spPr>
        <a:xfrm>
          <a:off x="1066800" y="1408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ラスパイレス指数は、前年度と比較して</a:t>
          </a:r>
          <a:r>
            <a:rPr lang="en-US" altLang="ja-JP" sz="1100" b="0" i="0" baseline="0">
              <a:solidFill>
                <a:sysClr val="windowText" lastClr="000000"/>
              </a:solidFill>
              <a:effectLst/>
              <a:latin typeface="+mn-lt"/>
              <a:ea typeface="+mn-ea"/>
              <a:cs typeface="+mn-cs"/>
            </a:rPr>
            <a:t>0.5</a:t>
          </a:r>
          <a:r>
            <a:rPr lang="ja-JP" altLang="ja-JP" sz="1100" b="0" i="0" baseline="0">
              <a:solidFill>
                <a:sysClr val="windowText" lastClr="000000"/>
              </a:solidFill>
              <a:effectLst/>
              <a:latin typeface="+mn-lt"/>
              <a:ea typeface="+mn-ea"/>
              <a:cs typeface="+mn-cs"/>
            </a:rPr>
            <a:t>％の減となった。</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これは、</a:t>
          </a:r>
          <a:r>
            <a:rPr lang="ja-JP" altLang="en-US" sz="1100" b="0" i="0" baseline="0">
              <a:solidFill>
                <a:sysClr val="windowText" lastClr="000000"/>
              </a:solidFill>
              <a:effectLst/>
              <a:latin typeface="+mn-lt"/>
              <a:ea typeface="+mn-ea"/>
              <a:cs typeface="+mn-cs"/>
            </a:rPr>
            <a:t>国の給与改定から増額幅を調整した</a:t>
          </a:r>
          <a:r>
            <a:rPr lang="ja-JP" altLang="ja-JP" sz="1100" b="0" i="0" baseline="0">
              <a:solidFill>
                <a:sysClr val="windowText" lastClr="000000"/>
              </a:solidFill>
              <a:effectLst/>
              <a:latin typeface="+mn-lt"/>
              <a:ea typeface="+mn-ea"/>
              <a:cs typeface="+mn-cs"/>
            </a:rPr>
            <a:t>東京都の給与改定に準拠し</a:t>
          </a:r>
          <a:r>
            <a:rPr lang="ja-JP" altLang="en-US" sz="1100" b="0" i="0" baseline="0">
              <a:solidFill>
                <a:sysClr val="windowText" lastClr="000000"/>
              </a:solidFill>
              <a:effectLst/>
              <a:latin typeface="+mn-lt"/>
              <a:ea typeface="+mn-ea"/>
              <a:cs typeface="+mn-cs"/>
            </a:rPr>
            <a:t>た形で、</a:t>
          </a:r>
          <a:r>
            <a:rPr lang="ja-JP" altLang="ja-JP" sz="1100" b="0" i="0" baseline="0">
              <a:solidFill>
                <a:sysClr val="windowText" lastClr="000000"/>
              </a:solidFill>
              <a:effectLst/>
              <a:latin typeface="+mn-lt"/>
              <a:ea typeface="+mn-ea"/>
              <a:cs typeface="+mn-cs"/>
            </a:rPr>
            <a:t>給料月額の引き</a:t>
          </a:r>
          <a:r>
            <a:rPr lang="ja-JP" altLang="en-US" sz="1100" b="0" i="0" baseline="0">
              <a:solidFill>
                <a:sysClr val="windowText" lastClr="000000"/>
              </a:solidFill>
              <a:effectLst/>
              <a:latin typeface="+mn-lt"/>
              <a:ea typeface="+mn-ea"/>
              <a:cs typeface="+mn-cs"/>
            </a:rPr>
            <a:t>上げ</a:t>
          </a:r>
          <a:r>
            <a:rPr lang="ja-JP" altLang="ja-JP" sz="1100" b="0" i="0" baseline="0">
              <a:solidFill>
                <a:sysClr val="windowText" lastClr="000000"/>
              </a:solidFill>
              <a:effectLst/>
              <a:latin typeface="+mn-lt"/>
              <a:ea typeface="+mn-ea"/>
              <a:cs typeface="+mn-cs"/>
            </a:rPr>
            <a:t>を実施したことによるものである。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今後も人事院勧告や東京都人事委員会勧告の動きを注視し、適正な給与改定を実施するとともに、業務改善を時間外勤務の削減に繋げていくことで、行政サービスの安定確保と人件費の適正化の両立に努め</a:t>
          </a:r>
          <a:r>
            <a:rPr lang="ja-JP" altLang="en-US" sz="1100" b="0" i="0" baseline="0">
              <a:solidFill>
                <a:sysClr val="windowText" lastClr="000000"/>
              </a:solidFill>
              <a:effectLst/>
              <a:latin typeface="+mn-lt"/>
              <a:ea typeface="+mn-ea"/>
              <a:cs typeface="+mn-cs"/>
            </a:rPr>
            <a:t>ていく</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39612</xdr:rowOff>
    </xdr:from>
    <xdr:to>
      <xdr:col>24</xdr:col>
      <xdr:colOff>558800</xdr:colOff>
      <xdr:row>87</xdr:row>
      <xdr:rowOff>56545</xdr:rowOff>
    </xdr:to>
    <xdr:cxnSp macro="">
      <xdr:nvCxnSpPr>
        <xdr:cNvPr id="253" name="直線コネクタ 252"/>
        <xdr:cNvCxnSpPr/>
      </xdr:nvCxnSpPr>
      <xdr:spPr>
        <a:xfrm flipV="1">
          <a:off x="17018000" y="13927062"/>
          <a:ext cx="0" cy="10456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28622</xdr:rowOff>
    </xdr:from>
    <xdr:ext cx="762000" cy="259045"/>
    <xdr:sp macro="" textlink="">
      <xdr:nvSpPr>
        <xdr:cNvPr id="254" name="給与水準   （国との比較）最小値テキスト"/>
        <xdr:cNvSpPr txBox="1"/>
      </xdr:nvSpPr>
      <xdr:spPr>
        <a:xfrm>
          <a:off x="17106900" y="1494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87</xdr:row>
      <xdr:rowOff>56545</xdr:rowOff>
    </xdr:from>
    <xdr:to>
      <xdr:col>24</xdr:col>
      <xdr:colOff>647700</xdr:colOff>
      <xdr:row>87</xdr:row>
      <xdr:rowOff>56545</xdr:rowOff>
    </xdr:to>
    <xdr:cxnSp macro="">
      <xdr:nvCxnSpPr>
        <xdr:cNvPr id="255" name="直線コネクタ 254"/>
        <xdr:cNvCxnSpPr/>
      </xdr:nvCxnSpPr>
      <xdr:spPr>
        <a:xfrm>
          <a:off x="16929100" y="1497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125989</xdr:rowOff>
    </xdr:from>
    <xdr:ext cx="762000" cy="259045"/>
    <xdr:sp macro="" textlink="">
      <xdr:nvSpPr>
        <xdr:cNvPr id="256" name="給与水準   （国との比較）最大値テキスト"/>
        <xdr:cNvSpPr txBox="1"/>
      </xdr:nvSpPr>
      <xdr:spPr>
        <a:xfrm>
          <a:off x="17106900" y="1367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24</xdr:col>
      <xdr:colOff>469900</xdr:colOff>
      <xdr:row>81</xdr:row>
      <xdr:rowOff>39612</xdr:rowOff>
    </xdr:from>
    <xdr:to>
      <xdr:col>24</xdr:col>
      <xdr:colOff>647700</xdr:colOff>
      <xdr:row>81</xdr:row>
      <xdr:rowOff>39612</xdr:rowOff>
    </xdr:to>
    <xdr:cxnSp macro="">
      <xdr:nvCxnSpPr>
        <xdr:cNvPr id="257" name="直線コネクタ 256"/>
        <xdr:cNvCxnSpPr/>
      </xdr:nvCxnSpPr>
      <xdr:spPr>
        <a:xfrm>
          <a:off x="16929100" y="1392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144841</xdr:rowOff>
    </xdr:from>
    <xdr:to>
      <xdr:col>24</xdr:col>
      <xdr:colOff>558800</xdr:colOff>
      <xdr:row>84</xdr:row>
      <xdr:rowOff>30843</xdr:rowOff>
    </xdr:to>
    <xdr:cxnSp macro="">
      <xdr:nvCxnSpPr>
        <xdr:cNvPr id="258" name="直線コネクタ 257"/>
        <xdr:cNvCxnSpPr/>
      </xdr:nvCxnSpPr>
      <xdr:spPr>
        <a:xfrm flipV="1">
          <a:off x="16179800" y="14375191"/>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9"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60" name="フローチャート : 判断 259"/>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30843</xdr:rowOff>
    </xdr:from>
    <xdr:to>
      <xdr:col>23</xdr:col>
      <xdr:colOff>406400</xdr:colOff>
      <xdr:row>84</xdr:row>
      <xdr:rowOff>42334</xdr:rowOff>
    </xdr:to>
    <xdr:cxnSp macro="">
      <xdr:nvCxnSpPr>
        <xdr:cNvPr id="261" name="直線コネクタ 260"/>
        <xdr:cNvCxnSpPr/>
      </xdr:nvCxnSpPr>
      <xdr:spPr>
        <a:xfrm flipV="1">
          <a:off x="15290800" y="1443264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62" name="フローチャート : 判断 261"/>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63" name="テキスト ボックス 262"/>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90</xdr:row>
      <xdr:rowOff>13305</xdr:rowOff>
    </xdr:to>
    <xdr:cxnSp macro="">
      <xdr:nvCxnSpPr>
        <xdr:cNvPr id="264" name="直線コネクタ 263"/>
        <xdr:cNvCxnSpPr/>
      </xdr:nvCxnSpPr>
      <xdr:spPr>
        <a:xfrm flipV="1">
          <a:off x="14401800" y="14444134"/>
          <a:ext cx="889000" cy="99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5" name="フローチャート : 判断 264"/>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66" name="テキスト ボックス 265"/>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115812</xdr:rowOff>
    </xdr:from>
    <xdr:to>
      <xdr:col>21</xdr:col>
      <xdr:colOff>0</xdr:colOff>
      <xdr:row>90</xdr:row>
      <xdr:rowOff>13305</xdr:rowOff>
    </xdr:to>
    <xdr:cxnSp macro="">
      <xdr:nvCxnSpPr>
        <xdr:cNvPr id="267" name="直線コネクタ 266"/>
        <xdr:cNvCxnSpPr/>
      </xdr:nvCxnSpPr>
      <xdr:spPr>
        <a:xfrm>
          <a:off x="13512800" y="1537486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19957</xdr:rowOff>
    </xdr:from>
    <xdr:to>
      <xdr:col>21</xdr:col>
      <xdr:colOff>50800</xdr:colOff>
      <xdr:row>90</xdr:row>
      <xdr:rowOff>121557</xdr:rowOff>
    </xdr:to>
    <xdr:sp macro="" textlink="">
      <xdr:nvSpPr>
        <xdr:cNvPr id="268" name="フローチャート : 判断 267"/>
        <xdr:cNvSpPr/>
      </xdr:nvSpPr>
      <xdr:spPr>
        <a:xfrm>
          <a:off x="14351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106334</xdr:rowOff>
    </xdr:from>
    <xdr:ext cx="762000" cy="259045"/>
    <xdr:sp macro="" textlink="">
      <xdr:nvSpPr>
        <xdr:cNvPr id="269" name="テキスト ボックス 268"/>
        <xdr:cNvSpPr txBox="1"/>
      </xdr:nvSpPr>
      <xdr:spPr>
        <a:xfrm>
          <a:off x="14020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19957</xdr:rowOff>
    </xdr:from>
    <xdr:to>
      <xdr:col>19</xdr:col>
      <xdr:colOff>533400</xdr:colOff>
      <xdr:row>90</xdr:row>
      <xdr:rowOff>121557</xdr:rowOff>
    </xdr:to>
    <xdr:sp macro="" textlink="">
      <xdr:nvSpPr>
        <xdr:cNvPr id="270" name="フローチャート : 判断 269"/>
        <xdr:cNvSpPr/>
      </xdr:nvSpPr>
      <xdr:spPr>
        <a:xfrm>
          <a:off x="13462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106334</xdr:rowOff>
    </xdr:from>
    <xdr:ext cx="762000" cy="259045"/>
    <xdr:sp macro="" textlink="">
      <xdr:nvSpPr>
        <xdr:cNvPr id="271" name="テキスト ボックス 270"/>
        <xdr:cNvSpPr txBox="1"/>
      </xdr:nvSpPr>
      <xdr:spPr>
        <a:xfrm>
          <a:off x="13131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94041</xdr:rowOff>
    </xdr:from>
    <xdr:to>
      <xdr:col>24</xdr:col>
      <xdr:colOff>609600</xdr:colOff>
      <xdr:row>84</xdr:row>
      <xdr:rowOff>24191</xdr:rowOff>
    </xdr:to>
    <xdr:sp macro="" textlink="">
      <xdr:nvSpPr>
        <xdr:cNvPr id="277" name="円/楕円 276"/>
        <xdr:cNvSpPr/>
      </xdr:nvSpPr>
      <xdr:spPr>
        <a:xfrm>
          <a:off x="169672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110568</xdr:rowOff>
    </xdr:from>
    <xdr:ext cx="762000" cy="259045"/>
    <xdr:sp macro="" textlink="">
      <xdr:nvSpPr>
        <xdr:cNvPr id="278" name="給与水準   （国との比較）該当値テキスト"/>
        <xdr:cNvSpPr txBox="1"/>
      </xdr:nvSpPr>
      <xdr:spPr>
        <a:xfrm>
          <a:off x="17106900" y="141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151493</xdr:rowOff>
    </xdr:from>
    <xdr:to>
      <xdr:col>23</xdr:col>
      <xdr:colOff>457200</xdr:colOff>
      <xdr:row>84</xdr:row>
      <xdr:rowOff>81643</xdr:rowOff>
    </xdr:to>
    <xdr:sp macro="" textlink="">
      <xdr:nvSpPr>
        <xdr:cNvPr id="279" name="円/楕円 278"/>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91820</xdr:rowOff>
    </xdr:from>
    <xdr:ext cx="736600" cy="259045"/>
    <xdr:sp macro="" textlink="">
      <xdr:nvSpPr>
        <xdr:cNvPr id="280" name="テキスト ボックス 279"/>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162984</xdr:rowOff>
    </xdr:from>
    <xdr:to>
      <xdr:col>22</xdr:col>
      <xdr:colOff>254000</xdr:colOff>
      <xdr:row>84</xdr:row>
      <xdr:rowOff>93134</xdr:rowOff>
    </xdr:to>
    <xdr:sp macro="" textlink="">
      <xdr:nvSpPr>
        <xdr:cNvPr id="281" name="円/楕円 280"/>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103311</xdr:rowOff>
    </xdr:from>
    <xdr:ext cx="762000" cy="259045"/>
    <xdr:sp macro="" textlink="">
      <xdr:nvSpPr>
        <xdr:cNvPr id="282" name="テキスト ボックス 281"/>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133955</xdr:rowOff>
    </xdr:from>
    <xdr:to>
      <xdr:col>21</xdr:col>
      <xdr:colOff>50800</xdr:colOff>
      <xdr:row>90</xdr:row>
      <xdr:rowOff>64105</xdr:rowOff>
    </xdr:to>
    <xdr:sp macro="" textlink="">
      <xdr:nvSpPr>
        <xdr:cNvPr id="283" name="円/楕円 282"/>
        <xdr:cNvSpPr/>
      </xdr:nvSpPr>
      <xdr:spPr>
        <a:xfrm>
          <a:off x="14351000" y="1539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74282</xdr:rowOff>
    </xdr:from>
    <xdr:ext cx="762000" cy="259045"/>
    <xdr:sp macro="" textlink="">
      <xdr:nvSpPr>
        <xdr:cNvPr id="284" name="テキスト ボックス 283"/>
        <xdr:cNvSpPr txBox="1"/>
      </xdr:nvSpPr>
      <xdr:spPr>
        <a:xfrm>
          <a:off x="14020800" y="1516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65012</xdr:rowOff>
    </xdr:from>
    <xdr:to>
      <xdr:col>19</xdr:col>
      <xdr:colOff>533400</xdr:colOff>
      <xdr:row>89</xdr:row>
      <xdr:rowOff>166612</xdr:rowOff>
    </xdr:to>
    <xdr:sp macro="" textlink="">
      <xdr:nvSpPr>
        <xdr:cNvPr id="285" name="円/楕円 284"/>
        <xdr:cNvSpPr/>
      </xdr:nvSpPr>
      <xdr:spPr>
        <a:xfrm>
          <a:off x="13462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5339</xdr:rowOff>
    </xdr:from>
    <xdr:ext cx="762000" cy="259045"/>
    <xdr:sp macro="" textlink="">
      <xdr:nvSpPr>
        <xdr:cNvPr id="286" name="テキスト ボックス 285"/>
        <xdr:cNvSpPr txBox="1"/>
      </xdr:nvSpPr>
      <xdr:spPr>
        <a:xfrm>
          <a:off x="13131800" y="1509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人口千人当たりの職員数は、平成</a:t>
          </a:r>
          <a:r>
            <a:rPr lang="en-US" altLang="ja-JP" sz="1100" b="0" i="0" baseline="0">
              <a:solidFill>
                <a:sysClr val="windowText" lastClr="000000"/>
              </a:solidFill>
              <a:effectLst/>
              <a:latin typeface="+mn-lt"/>
              <a:ea typeface="+mn-ea"/>
              <a:cs typeface="+mn-cs"/>
            </a:rPr>
            <a:t>19</a:t>
          </a:r>
          <a:r>
            <a:rPr lang="ja-JP" altLang="ja-JP" sz="1100" b="0" i="0" baseline="0">
              <a:solidFill>
                <a:sysClr val="windowText" lastClr="000000"/>
              </a:solidFill>
              <a:effectLst/>
              <a:latin typeface="+mn-lt"/>
              <a:ea typeface="+mn-ea"/>
              <a:cs typeface="+mn-cs"/>
            </a:rPr>
            <a:t>年度から</a:t>
          </a:r>
          <a:r>
            <a:rPr lang="en-US" altLang="ja-JP" sz="1100" b="0" i="0" baseline="0">
              <a:solidFill>
                <a:sysClr val="windowText" lastClr="000000"/>
              </a:solidFill>
              <a:effectLst/>
              <a:latin typeface="+mn-lt"/>
              <a:ea typeface="+mn-ea"/>
              <a:cs typeface="+mn-cs"/>
            </a:rPr>
            <a:t>9</a:t>
          </a:r>
          <a:r>
            <a:rPr lang="ja-JP" altLang="en-US" sz="1100" b="0" i="0" baseline="0">
              <a:solidFill>
                <a:sysClr val="windowText" lastClr="000000"/>
              </a:solidFill>
              <a:effectLst/>
              <a:latin typeface="+mn-lt"/>
              <a:ea typeface="+mn-ea"/>
              <a:cs typeface="+mn-cs"/>
            </a:rPr>
            <a:t>年連続で</a:t>
          </a:r>
          <a:r>
            <a:rPr lang="ja-JP" altLang="ja-JP" sz="1100" b="0" i="0" baseline="0">
              <a:solidFill>
                <a:sysClr val="windowText" lastClr="000000"/>
              </a:solidFill>
              <a:effectLst/>
              <a:latin typeface="+mn-lt"/>
              <a:ea typeface="+mn-ea"/>
              <a:cs typeface="+mn-cs"/>
            </a:rPr>
            <a:t>類似団体平均を下回っており、前年度こそ微増となったものの、平成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は前年度と</a:t>
          </a:r>
          <a:r>
            <a:rPr lang="ja-JP" altLang="ja-JP" sz="1100" b="0" i="0" baseline="0">
              <a:solidFill>
                <a:sysClr val="windowText" lastClr="000000"/>
              </a:solidFill>
              <a:effectLst/>
              <a:latin typeface="+mn-lt"/>
              <a:ea typeface="+mn-ea"/>
              <a:cs typeface="+mn-cs"/>
            </a:rPr>
            <a:t>比較して</a:t>
          </a:r>
          <a:r>
            <a:rPr lang="en-US" altLang="ja-JP" sz="1100" b="0" i="0" baseline="0">
              <a:solidFill>
                <a:sysClr val="windowText" lastClr="000000"/>
              </a:solidFill>
              <a:effectLst/>
              <a:latin typeface="+mn-lt"/>
              <a:ea typeface="+mn-ea"/>
              <a:cs typeface="+mn-cs"/>
            </a:rPr>
            <a:t>0.03</a:t>
          </a:r>
          <a:r>
            <a:rPr lang="ja-JP" altLang="ja-JP" sz="1100" b="0" i="0" baseline="0">
              <a:solidFill>
                <a:sysClr val="windowText" lastClr="000000"/>
              </a:solidFill>
              <a:effectLst/>
              <a:latin typeface="+mn-lt"/>
              <a:ea typeface="+mn-ea"/>
              <a:cs typeface="+mn-cs"/>
            </a:rPr>
            <a:t>人の減となっ</a:t>
          </a:r>
          <a:r>
            <a:rPr lang="ja-JP" altLang="en-US" sz="1100" b="0" i="0" baseline="0">
              <a:solidFill>
                <a:sysClr val="windowText" lastClr="000000"/>
              </a:solidFill>
              <a:effectLst/>
              <a:latin typeface="+mn-lt"/>
              <a:ea typeface="+mn-ea"/>
              <a:cs typeface="+mn-cs"/>
            </a:rPr>
            <a:t>た。</a:t>
          </a:r>
          <a:r>
            <a:rPr lang="ja-JP" altLang="ja-JP" sz="1100" b="0" i="0" baseline="0">
              <a:solidFill>
                <a:sysClr val="windowText" lastClr="000000"/>
              </a:solidFill>
              <a:effectLst/>
              <a:latin typeface="+mn-lt"/>
              <a:ea typeface="+mn-ea"/>
              <a:cs typeface="+mn-cs"/>
            </a:rPr>
            <a:t>これは、第</a:t>
          </a:r>
          <a:r>
            <a:rPr lang="en-US" altLang="ja-JP" sz="1100" b="0" i="0" baseline="0">
              <a:solidFill>
                <a:sysClr val="windowText" lastClr="000000"/>
              </a:solidFill>
              <a:effectLst/>
              <a:latin typeface="+mn-lt"/>
              <a:ea typeface="+mn-ea"/>
              <a:cs typeface="+mn-cs"/>
            </a:rPr>
            <a:t>4</a:t>
          </a:r>
          <a:r>
            <a:rPr lang="ja-JP" altLang="ja-JP" sz="1100" b="0" i="0" baseline="0">
              <a:solidFill>
                <a:sysClr val="windowText" lastClr="000000"/>
              </a:solidFill>
              <a:effectLst/>
              <a:latin typeface="+mn-lt"/>
              <a:ea typeface="+mn-ea"/>
              <a:cs typeface="+mn-cs"/>
            </a:rPr>
            <a:t>次行財政改革（</a:t>
          </a:r>
          <a:r>
            <a:rPr lang="en-US" altLang="ja-JP" sz="1100" b="0" i="0" baseline="0">
              <a:solidFill>
                <a:sysClr val="windowText" lastClr="000000"/>
              </a:solidFill>
              <a:effectLst/>
              <a:latin typeface="+mn-lt"/>
              <a:ea typeface="+mn-ea"/>
              <a:cs typeface="+mn-cs"/>
            </a:rPr>
            <a:t>23</a:t>
          </a:r>
          <a:r>
            <a:rPr lang="ja-JP" altLang="ja-JP" sz="1100" b="0" i="0" baseline="0">
              <a:solidFill>
                <a:sysClr val="windowText" lastClr="000000"/>
              </a:solidFill>
              <a:effectLst/>
              <a:latin typeface="+mn-lt"/>
              <a:ea typeface="+mn-ea"/>
              <a:cs typeface="+mn-cs"/>
            </a:rPr>
            <a:t>年度～</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年度）に位置付ける職員数減目標の着実な達成によるものである。</a:t>
          </a:r>
          <a:endParaRPr lang="ja-JP" altLang="ja-JP">
            <a:solidFill>
              <a:sysClr val="windowText" lastClr="000000"/>
            </a:solidFill>
            <a:effectLst/>
          </a:endParaRPr>
        </a:p>
        <a:p>
          <a:r>
            <a:rPr lang="ja-JP" altLang="ja-JP" sz="1100" b="0" i="0" baseline="0">
              <a:solidFill>
                <a:sysClr val="windowText" lastClr="000000"/>
              </a:solidFill>
              <a:effectLst/>
              <a:latin typeface="+mn-lt"/>
              <a:ea typeface="+mn-ea"/>
              <a:cs typeface="+mn-cs"/>
            </a:rPr>
            <a:t>　今後も、事務事業の民間委託や指定管理者制度の導入を進めるとともに、適材適所の人員配置や業務効率化により、適正な定員管理に努めていく</a:t>
          </a:r>
          <a:r>
            <a:rPr lang="ja-JP" altLang="en-US"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158496</xdr:rowOff>
    </xdr:from>
    <xdr:to>
      <xdr:col>24</xdr:col>
      <xdr:colOff>558800</xdr:colOff>
      <xdr:row>65</xdr:row>
      <xdr:rowOff>138176</xdr:rowOff>
    </xdr:to>
    <xdr:cxnSp macro="">
      <xdr:nvCxnSpPr>
        <xdr:cNvPr id="314" name="直線コネクタ 313"/>
        <xdr:cNvCxnSpPr/>
      </xdr:nvCxnSpPr>
      <xdr:spPr>
        <a:xfrm flipV="1">
          <a:off x="17018000" y="993114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110253</xdr:rowOff>
    </xdr:from>
    <xdr:ext cx="762000" cy="259045"/>
    <xdr:sp macro="" textlink="">
      <xdr:nvSpPr>
        <xdr:cNvPr id="315" name="定員管理の状況最小値テキスト"/>
        <xdr:cNvSpPr txBox="1"/>
      </xdr:nvSpPr>
      <xdr:spPr>
        <a:xfrm>
          <a:off x="17106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7.51</a:t>
          </a:r>
          <a:endParaRPr kumimoji="1" lang="ja-JP" altLang="en-US" sz="1000" b="1">
            <a:latin typeface="ＭＳ Ｐゴシック"/>
          </a:endParaRPr>
        </a:p>
      </xdr:txBody>
    </xdr:sp>
    <xdr:clientData/>
  </xdr:oneCellAnchor>
  <xdr:twoCellAnchor>
    <xdr:from>
      <xdr:col>24</xdr:col>
      <xdr:colOff>469900</xdr:colOff>
      <xdr:row>65</xdr:row>
      <xdr:rowOff>138176</xdr:rowOff>
    </xdr:from>
    <xdr:to>
      <xdr:col>24</xdr:col>
      <xdr:colOff>647700</xdr:colOff>
      <xdr:row>65</xdr:row>
      <xdr:rowOff>138176</xdr:rowOff>
    </xdr:to>
    <xdr:cxnSp macro="">
      <xdr:nvCxnSpPr>
        <xdr:cNvPr id="316" name="直線コネクタ 315"/>
        <xdr:cNvCxnSpPr/>
      </xdr:nvCxnSpPr>
      <xdr:spPr>
        <a:xfrm>
          <a:off x="16929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73423</xdr:rowOff>
    </xdr:from>
    <xdr:ext cx="762000" cy="259045"/>
    <xdr:sp macro="" textlink="">
      <xdr:nvSpPr>
        <xdr:cNvPr id="317" name="定員管理の状況最大値テキスト"/>
        <xdr:cNvSpPr txBox="1"/>
      </xdr:nvSpPr>
      <xdr:spPr>
        <a:xfrm>
          <a:off x="17106900" y="96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a:t>
          </a:r>
          <a:endParaRPr kumimoji="1" lang="ja-JP" altLang="en-US" sz="1000" b="1">
            <a:latin typeface="ＭＳ Ｐゴシック"/>
          </a:endParaRPr>
        </a:p>
      </xdr:txBody>
    </xdr:sp>
    <xdr:clientData/>
  </xdr:oneCellAnchor>
  <xdr:twoCellAnchor>
    <xdr:from>
      <xdr:col>24</xdr:col>
      <xdr:colOff>469900</xdr:colOff>
      <xdr:row>57</xdr:row>
      <xdr:rowOff>158496</xdr:rowOff>
    </xdr:from>
    <xdr:to>
      <xdr:col>24</xdr:col>
      <xdr:colOff>647700</xdr:colOff>
      <xdr:row>57</xdr:row>
      <xdr:rowOff>158496</xdr:rowOff>
    </xdr:to>
    <xdr:cxnSp macro="">
      <xdr:nvCxnSpPr>
        <xdr:cNvPr id="318" name="直線コネクタ 317"/>
        <xdr:cNvCxnSpPr/>
      </xdr:nvCxnSpPr>
      <xdr:spPr>
        <a:xfrm>
          <a:off x="16929100" y="993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71374</xdr:rowOff>
    </xdr:from>
    <xdr:to>
      <xdr:col>24</xdr:col>
      <xdr:colOff>558800</xdr:colOff>
      <xdr:row>59</xdr:row>
      <xdr:rowOff>85852</xdr:rowOff>
    </xdr:to>
    <xdr:cxnSp macro="">
      <xdr:nvCxnSpPr>
        <xdr:cNvPr id="319" name="直線コネクタ 318"/>
        <xdr:cNvCxnSpPr/>
      </xdr:nvCxnSpPr>
      <xdr:spPr>
        <a:xfrm flipV="1">
          <a:off x="16179800" y="1018692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120413</xdr:rowOff>
    </xdr:from>
    <xdr:ext cx="762000" cy="259045"/>
    <xdr:sp macro="" textlink="">
      <xdr:nvSpPr>
        <xdr:cNvPr id="320" name="定員管理の状況平均値テキスト"/>
        <xdr:cNvSpPr txBox="1"/>
      </xdr:nvSpPr>
      <xdr:spPr>
        <a:xfrm>
          <a:off x="17106900" y="104074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148336</xdr:rowOff>
    </xdr:from>
    <xdr:to>
      <xdr:col>24</xdr:col>
      <xdr:colOff>609600</xdr:colOff>
      <xdr:row>61</xdr:row>
      <xdr:rowOff>78486</xdr:rowOff>
    </xdr:to>
    <xdr:sp macro="" textlink="">
      <xdr:nvSpPr>
        <xdr:cNvPr id="321" name="フローチャート : 判断 320"/>
        <xdr:cNvSpPr/>
      </xdr:nvSpPr>
      <xdr:spPr>
        <a:xfrm>
          <a:off x="169672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61722</xdr:rowOff>
    </xdr:from>
    <xdr:to>
      <xdr:col>23</xdr:col>
      <xdr:colOff>406400</xdr:colOff>
      <xdr:row>59</xdr:row>
      <xdr:rowOff>85852</xdr:rowOff>
    </xdr:to>
    <xdr:cxnSp macro="">
      <xdr:nvCxnSpPr>
        <xdr:cNvPr id="322" name="直線コネクタ 321"/>
        <xdr:cNvCxnSpPr/>
      </xdr:nvCxnSpPr>
      <xdr:spPr>
        <a:xfrm>
          <a:off x="15290800" y="1017727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78232</xdr:rowOff>
    </xdr:from>
    <xdr:to>
      <xdr:col>23</xdr:col>
      <xdr:colOff>457200</xdr:colOff>
      <xdr:row>62</xdr:row>
      <xdr:rowOff>8382</xdr:rowOff>
    </xdr:to>
    <xdr:sp macro="" textlink="">
      <xdr:nvSpPr>
        <xdr:cNvPr id="323" name="フローチャート : 判断 322"/>
        <xdr:cNvSpPr/>
      </xdr:nvSpPr>
      <xdr:spPr>
        <a:xfrm>
          <a:off x="16129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164609</xdr:rowOff>
    </xdr:from>
    <xdr:ext cx="736600" cy="259045"/>
    <xdr:sp macro="" textlink="">
      <xdr:nvSpPr>
        <xdr:cNvPr id="324" name="テキスト ボックス 323"/>
        <xdr:cNvSpPr txBox="1"/>
      </xdr:nvSpPr>
      <xdr:spPr>
        <a:xfrm>
          <a:off x="15798800" y="10623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61722</xdr:rowOff>
    </xdr:from>
    <xdr:to>
      <xdr:col>22</xdr:col>
      <xdr:colOff>203200</xdr:colOff>
      <xdr:row>59</xdr:row>
      <xdr:rowOff>81026</xdr:rowOff>
    </xdr:to>
    <xdr:cxnSp macro="">
      <xdr:nvCxnSpPr>
        <xdr:cNvPr id="325" name="直線コネクタ 324"/>
        <xdr:cNvCxnSpPr/>
      </xdr:nvCxnSpPr>
      <xdr:spPr>
        <a:xfrm flipV="1">
          <a:off x="14401800" y="101772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97536</xdr:rowOff>
    </xdr:from>
    <xdr:to>
      <xdr:col>22</xdr:col>
      <xdr:colOff>254000</xdr:colOff>
      <xdr:row>62</xdr:row>
      <xdr:rowOff>27686</xdr:rowOff>
    </xdr:to>
    <xdr:sp macro="" textlink="">
      <xdr:nvSpPr>
        <xdr:cNvPr id="326" name="フローチャート : 判断 325"/>
        <xdr:cNvSpPr/>
      </xdr:nvSpPr>
      <xdr:spPr>
        <a:xfrm>
          <a:off x="152400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12463</xdr:rowOff>
    </xdr:from>
    <xdr:ext cx="762000" cy="259045"/>
    <xdr:sp macro="" textlink="">
      <xdr:nvSpPr>
        <xdr:cNvPr id="327" name="テキスト ボックス 326"/>
        <xdr:cNvSpPr txBox="1"/>
      </xdr:nvSpPr>
      <xdr:spPr>
        <a:xfrm>
          <a:off x="14909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81026</xdr:rowOff>
    </xdr:from>
    <xdr:to>
      <xdr:col>21</xdr:col>
      <xdr:colOff>0</xdr:colOff>
      <xdr:row>59</xdr:row>
      <xdr:rowOff>129286</xdr:rowOff>
    </xdr:to>
    <xdr:cxnSp macro="">
      <xdr:nvCxnSpPr>
        <xdr:cNvPr id="328" name="直線コネクタ 327"/>
        <xdr:cNvCxnSpPr/>
      </xdr:nvCxnSpPr>
      <xdr:spPr>
        <a:xfrm flipV="1">
          <a:off x="13512800" y="1019657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116840</xdr:rowOff>
    </xdr:from>
    <xdr:to>
      <xdr:col>21</xdr:col>
      <xdr:colOff>50800</xdr:colOff>
      <xdr:row>62</xdr:row>
      <xdr:rowOff>46990</xdr:rowOff>
    </xdr:to>
    <xdr:sp macro="" textlink="">
      <xdr:nvSpPr>
        <xdr:cNvPr id="329" name="フローチャート : 判断 328"/>
        <xdr:cNvSpPr/>
      </xdr:nvSpPr>
      <xdr:spPr>
        <a:xfrm>
          <a:off x="14351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31767</xdr:rowOff>
    </xdr:from>
    <xdr:ext cx="762000" cy="259045"/>
    <xdr:sp macro="" textlink="">
      <xdr:nvSpPr>
        <xdr:cNvPr id="330" name="テキスト ボックス 329"/>
        <xdr:cNvSpPr txBox="1"/>
      </xdr:nvSpPr>
      <xdr:spPr>
        <a:xfrm>
          <a:off x="14020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22606</xdr:rowOff>
    </xdr:from>
    <xdr:to>
      <xdr:col>19</xdr:col>
      <xdr:colOff>533400</xdr:colOff>
      <xdr:row>62</xdr:row>
      <xdr:rowOff>124206</xdr:rowOff>
    </xdr:to>
    <xdr:sp macro="" textlink="">
      <xdr:nvSpPr>
        <xdr:cNvPr id="331" name="フローチャート : 判断 330"/>
        <xdr:cNvSpPr/>
      </xdr:nvSpPr>
      <xdr:spPr>
        <a:xfrm>
          <a:off x="13462000" y="1065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108983</xdr:rowOff>
    </xdr:from>
    <xdr:ext cx="762000" cy="259045"/>
    <xdr:sp macro="" textlink="">
      <xdr:nvSpPr>
        <xdr:cNvPr id="332" name="テキスト ボックス 331"/>
        <xdr:cNvSpPr txBox="1"/>
      </xdr:nvSpPr>
      <xdr:spPr>
        <a:xfrm>
          <a:off x="13131800" y="107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20574</xdr:rowOff>
    </xdr:from>
    <xdr:to>
      <xdr:col>24</xdr:col>
      <xdr:colOff>609600</xdr:colOff>
      <xdr:row>59</xdr:row>
      <xdr:rowOff>122174</xdr:rowOff>
    </xdr:to>
    <xdr:sp macro="" textlink="">
      <xdr:nvSpPr>
        <xdr:cNvPr id="338" name="円/楕円 337"/>
        <xdr:cNvSpPr/>
      </xdr:nvSpPr>
      <xdr:spPr>
        <a:xfrm>
          <a:off x="16967200" y="101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37101</xdr:rowOff>
    </xdr:from>
    <xdr:ext cx="762000" cy="259045"/>
    <xdr:sp macro="" textlink="">
      <xdr:nvSpPr>
        <xdr:cNvPr id="339" name="定員管理の状況該当値テキスト"/>
        <xdr:cNvSpPr txBox="1"/>
      </xdr:nvSpPr>
      <xdr:spPr>
        <a:xfrm>
          <a:off x="17106900" y="998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35052</xdr:rowOff>
    </xdr:from>
    <xdr:to>
      <xdr:col>23</xdr:col>
      <xdr:colOff>457200</xdr:colOff>
      <xdr:row>59</xdr:row>
      <xdr:rowOff>136652</xdr:rowOff>
    </xdr:to>
    <xdr:sp macro="" textlink="">
      <xdr:nvSpPr>
        <xdr:cNvPr id="340" name="円/楕円 339"/>
        <xdr:cNvSpPr/>
      </xdr:nvSpPr>
      <xdr:spPr>
        <a:xfrm>
          <a:off x="16129000" y="101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146829</xdr:rowOff>
    </xdr:from>
    <xdr:ext cx="736600" cy="259045"/>
    <xdr:sp macro="" textlink="">
      <xdr:nvSpPr>
        <xdr:cNvPr id="341" name="テキスト ボックス 340"/>
        <xdr:cNvSpPr txBox="1"/>
      </xdr:nvSpPr>
      <xdr:spPr>
        <a:xfrm>
          <a:off x="15798800" y="9919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10922</xdr:rowOff>
    </xdr:from>
    <xdr:to>
      <xdr:col>22</xdr:col>
      <xdr:colOff>254000</xdr:colOff>
      <xdr:row>59</xdr:row>
      <xdr:rowOff>112522</xdr:rowOff>
    </xdr:to>
    <xdr:sp macro="" textlink="">
      <xdr:nvSpPr>
        <xdr:cNvPr id="342" name="円/楕円 341"/>
        <xdr:cNvSpPr/>
      </xdr:nvSpPr>
      <xdr:spPr>
        <a:xfrm>
          <a:off x="152400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122699</xdr:rowOff>
    </xdr:from>
    <xdr:ext cx="762000" cy="259045"/>
    <xdr:sp macro="" textlink="">
      <xdr:nvSpPr>
        <xdr:cNvPr id="343" name="テキスト ボックス 342"/>
        <xdr:cNvSpPr txBox="1"/>
      </xdr:nvSpPr>
      <xdr:spPr>
        <a:xfrm>
          <a:off x="14909800" y="989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30226</xdr:rowOff>
    </xdr:from>
    <xdr:to>
      <xdr:col>21</xdr:col>
      <xdr:colOff>50800</xdr:colOff>
      <xdr:row>59</xdr:row>
      <xdr:rowOff>131826</xdr:rowOff>
    </xdr:to>
    <xdr:sp macro="" textlink="">
      <xdr:nvSpPr>
        <xdr:cNvPr id="344" name="円/楕円 343"/>
        <xdr:cNvSpPr/>
      </xdr:nvSpPr>
      <xdr:spPr>
        <a:xfrm>
          <a:off x="14351000" y="101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142003</xdr:rowOff>
    </xdr:from>
    <xdr:ext cx="762000" cy="259045"/>
    <xdr:sp macro="" textlink="">
      <xdr:nvSpPr>
        <xdr:cNvPr id="345" name="テキスト ボックス 344"/>
        <xdr:cNvSpPr txBox="1"/>
      </xdr:nvSpPr>
      <xdr:spPr>
        <a:xfrm>
          <a:off x="14020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78486</xdr:rowOff>
    </xdr:from>
    <xdr:to>
      <xdr:col>19</xdr:col>
      <xdr:colOff>533400</xdr:colOff>
      <xdr:row>60</xdr:row>
      <xdr:rowOff>8636</xdr:rowOff>
    </xdr:to>
    <xdr:sp macro="" textlink="">
      <xdr:nvSpPr>
        <xdr:cNvPr id="346" name="円/楕円 345"/>
        <xdr:cNvSpPr/>
      </xdr:nvSpPr>
      <xdr:spPr>
        <a:xfrm>
          <a:off x="13462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18813</xdr:rowOff>
    </xdr:from>
    <xdr:ext cx="762000" cy="259045"/>
    <xdr:sp macro="" textlink="">
      <xdr:nvSpPr>
        <xdr:cNvPr id="347" name="テキスト ボックス 346"/>
        <xdr:cNvSpPr txBox="1"/>
      </xdr:nvSpPr>
      <xdr:spPr>
        <a:xfrm>
          <a:off x="13131800" y="996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実質公債費比率は、３か年平均では前年度から</a:t>
          </a:r>
          <a:r>
            <a:rPr lang="en-US" altLang="ja-JP" sz="1100" b="0" i="0" baseline="0">
              <a:solidFill>
                <a:sysClr val="windowText" lastClr="000000"/>
              </a:solidFill>
              <a:effectLst/>
              <a:latin typeface="+mn-lt"/>
              <a:ea typeface="+mn-ea"/>
              <a:cs typeface="+mn-cs"/>
            </a:rPr>
            <a:t>0.5</a:t>
          </a:r>
          <a:r>
            <a:rPr lang="ja-JP" altLang="ja-JP" sz="1100" b="0" i="0" baseline="0">
              <a:solidFill>
                <a:sysClr val="windowText" lastClr="000000"/>
              </a:solidFill>
              <a:effectLst/>
              <a:latin typeface="+mn-lt"/>
              <a:ea typeface="+mn-ea"/>
              <a:cs typeface="+mn-cs"/>
            </a:rPr>
            <a:t>ポイントの改善となっており、類似団体及び全国平均と比較しても適正な数値を維持している</a:t>
          </a:r>
          <a:r>
            <a:rPr lang="ja-JP" altLang="en-US" sz="1100" b="0" i="0" baseline="0">
              <a:solidFill>
                <a:sysClr val="windowText" lastClr="000000"/>
              </a:solidFill>
              <a:effectLst/>
              <a:latin typeface="+mn-lt"/>
              <a:ea typeface="+mn-ea"/>
              <a:cs typeface="+mn-cs"/>
            </a:rPr>
            <a:t>。</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今年度の改善は主に、金額の大きな減税補てん債の償還終了に伴う公債費の減によるものである。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しかし今後は、公共施設の耐震化・老朽化対策等に伴い、元利償還金が増加傾向になるものと考えられる</a:t>
          </a:r>
          <a:r>
            <a:rPr lang="ja-JP" altLang="en-US" sz="1100" b="0" i="0" baseline="0">
              <a:solidFill>
                <a:sysClr val="windowText" lastClr="000000"/>
              </a:solidFill>
              <a:effectLst/>
              <a:latin typeface="+mn-lt"/>
              <a:ea typeface="+mn-ea"/>
              <a:cs typeface="+mn-cs"/>
            </a:rPr>
            <a:t>ことから、</a:t>
          </a:r>
          <a:r>
            <a:rPr lang="ja-JP" altLang="ja-JP" sz="1100" b="0" i="0" baseline="0">
              <a:solidFill>
                <a:sysClr val="windowText" lastClr="000000"/>
              </a:solidFill>
              <a:effectLst/>
              <a:latin typeface="+mn-lt"/>
              <a:ea typeface="+mn-ea"/>
              <a:cs typeface="+mn-cs"/>
            </a:rPr>
            <a:t>将来にわたり指標を適正水準に維持するために、積極的な特定財源の確保</a:t>
          </a:r>
          <a:r>
            <a:rPr lang="ja-JP" altLang="en-US" sz="1100" b="0" i="0" baseline="0">
              <a:solidFill>
                <a:sysClr val="windowText" lastClr="000000"/>
              </a:solidFill>
              <a:effectLst/>
              <a:latin typeface="+mn-lt"/>
              <a:ea typeface="+mn-ea"/>
              <a:cs typeface="+mn-cs"/>
            </a:rPr>
            <a:t>をめざす</a:t>
          </a:r>
          <a:r>
            <a:rPr lang="ja-JP" altLang="ja-JP" sz="1100" b="0" i="0" baseline="0">
              <a:solidFill>
                <a:sysClr val="windowText" lastClr="000000"/>
              </a:solidFill>
              <a:effectLst/>
              <a:latin typeface="+mn-lt"/>
              <a:ea typeface="+mn-ea"/>
              <a:cs typeface="+mn-cs"/>
            </a:rPr>
            <a:t>とともに、財政規模に応じた適切な公債費比率を維持するよう努めていく。</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7076</xdr:rowOff>
    </xdr:from>
    <xdr:to>
      <xdr:col>24</xdr:col>
      <xdr:colOff>558800</xdr:colOff>
      <xdr:row>45</xdr:row>
      <xdr:rowOff>7438</xdr:rowOff>
    </xdr:to>
    <xdr:cxnSp macro="">
      <xdr:nvCxnSpPr>
        <xdr:cNvPr id="377" name="直線コネクタ 376"/>
        <xdr:cNvCxnSpPr/>
      </xdr:nvCxnSpPr>
      <xdr:spPr>
        <a:xfrm flipV="1">
          <a:off x="17018000" y="6350726"/>
          <a:ext cx="0" cy="1371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150965</xdr:rowOff>
    </xdr:from>
    <xdr:ext cx="762000" cy="259045"/>
    <xdr:sp macro="" textlink="">
      <xdr:nvSpPr>
        <xdr:cNvPr id="378" name="公債費負担の状況最小値テキスト"/>
        <xdr:cNvSpPr txBox="1"/>
      </xdr:nvSpPr>
      <xdr:spPr>
        <a:xfrm>
          <a:off x="17106900" y="769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24</xdr:col>
      <xdr:colOff>469900</xdr:colOff>
      <xdr:row>45</xdr:row>
      <xdr:rowOff>7438</xdr:rowOff>
    </xdr:from>
    <xdr:to>
      <xdr:col>24</xdr:col>
      <xdr:colOff>647700</xdr:colOff>
      <xdr:row>45</xdr:row>
      <xdr:rowOff>7438</xdr:rowOff>
    </xdr:to>
    <xdr:cxnSp macro="">
      <xdr:nvCxnSpPr>
        <xdr:cNvPr id="379" name="直線コネクタ 378"/>
        <xdr:cNvCxnSpPr/>
      </xdr:nvCxnSpPr>
      <xdr:spPr>
        <a:xfrm>
          <a:off x="16929100" y="7722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93453</xdr:rowOff>
    </xdr:from>
    <xdr:ext cx="762000" cy="259045"/>
    <xdr:sp macro="" textlink="">
      <xdr:nvSpPr>
        <xdr:cNvPr id="380" name="公債費負担の状況最大値テキスト"/>
        <xdr:cNvSpPr txBox="1"/>
      </xdr:nvSpPr>
      <xdr:spPr>
        <a:xfrm>
          <a:off x="17106900" y="609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37</xdr:row>
      <xdr:rowOff>7076</xdr:rowOff>
    </xdr:from>
    <xdr:to>
      <xdr:col>24</xdr:col>
      <xdr:colOff>647700</xdr:colOff>
      <xdr:row>37</xdr:row>
      <xdr:rowOff>7076</xdr:rowOff>
    </xdr:to>
    <xdr:cxnSp macro="">
      <xdr:nvCxnSpPr>
        <xdr:cNvPr id="381" name="直線コネクタ 380"/>
        <xdr:cNvCxnSpPr/>
      </xdr:nvCxnSpPr>
      <xdr:spPr>
        <a:xfrm>
          <a:off x="16929100" y="635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89807</xdr:rowOff>
    </xdr:from>
    <xdr:to>
      <xdr:col>24</xdr:col>
      <xdr:colOff>558800</xdr:colOff>
      <xdr:row>37</xdr:row>
      <xdr:rowOff>124278</xdr:rowOff>
    </xdr:to>
    <xdr:cxnSp macro="">
      <xdr:nvCxnSpPr>
        <xdr:cNvPr id="382" name="直線コネクタ 381"/>
        <xdr:cNvCxnSpPr/>
      </xdr:nvCxnSpPr>
      <xdr:spPr>
        <a:xfrm flipV="1">
          <a:off x="16179800" y="64334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156771</xdr:rowOff>
    </xdr:from>
    <xdr:ext cx="762000" cy="259045"/>
    <xdr:sp macro="" textlink="">
      <xdr:nvSpPr>
        <xdr:cNvPr id="383" name="公債費負担の状況平均値テキスト"/>
        <xdr:cNvSpPr txBox="1"/>
      </xdr:nvSpPr>
      <xdr:spPr>
        <a:xfrm>
          <a:off x="17106900" y="6671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13244</xdr:rowOff>
    </xdr:from>
    <xdr:to>
      <xdr:col>24</xdr:col>
      <xdr:colOff>609600</xdr:colOff>
      <xdr:row>39</xdr:row>
      <xdr:rowOff>114844</xdr:rowOff>
    </xdr:to>
    <xdr:sp macro="" textlink="">
      <xdr:nvSpPr>
        <xdr:cNvPr id="384" name="フローチャート : 判断 383"/>
        <xdr:cNvSpPr/>
      </xdr:nvSpPr>
      <xdr:spPr>
        <a:xfrm>
          <a:off x="16967200" y="669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124278</xdr:rowOff>
    </xdr:from>
    <xdr:to>
      <xdr:col>23</xdr:col>
      <xdr:colOff>406400</xdr:colOff>
      <xdr:row>38</xdr:row>
      <xdr:rowOff>1088</xdr:rowOff>
    </xdr:to>
    <xdr:cxnSp macro="">
      <xdr:nvCxnSpPr>
        <xdr:cNvPr id="385" name="直線コネクタ 384"/>
        <xdr:cNvCxnSpPr/>
      </xdr:nvCxnSpPr>
      <xdr:spPr>
        <a:xfrm flipV="1">
          <a:off x="15290800" y="64679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89081</xdr:rowOff>
    </xdr:from>
    <xdr:to>
      <xdr:col>23</xdr:col>
      <xdr:colOff>457200</xdr:colOff>
      <xdr:row>40</xdr:row>
      <xdr:rowOff>19231</xdr:rowOff>
    </xdr:to>
    <xdr:sp macro="" textlink="">
      <xdr:nvSpPr>
        <xdr:cNvPr id="386" name="フローチャート : 判断 385"/>
        <xdr:cNvSpPr/>
      </xdr:nvSpPr>
      <xdr:spPr>
        <a:xfrm>
          <a:off x="161290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4008</xdr:rowOff>
    </xdr:from>
    <xdr:ext cx="736600" cy="259045"/>
    <xdr:sp macro="" textlink="">
      <xdr:nvSpPr>
        <xdr:cNvPr id="387" name="テキスト ボックス 386"/>
        <xdr:cNvSpPr txBox="1"/>
      </xdr:nvSpPr>
      <xdr:spPr>
        <a:xfrm>
          <a:off x="15798800" y="686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1088</xdr:rowOff>
    </xdr:from>
    <xdr:to>
      <xdr:col>22</xdr:col>
      <xdr:colOff>203200</xdr:colOff>
      <xdr:row>38</xdr:row>
      <xdr:rowOff>28666</xdr:rowOff>
    </xdr:to>
    <xdr:cxnSp macro="">
      <xdr:nvCxnSpPr>
        <xdr:cNvPr id="388" name="直線コネクタ 387"/>
        <xdr:cNvCxnSpPr/>
      </xdr:nvCxnSpPr>
      <xdr:spPr>
        <a:xfrm flipV="1">
          <a:off x="14401800" y="651618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137341</xdr:rowOff>
    </xdr:from>
    <xdr:to>
      <xdr:col>22</xdr:col>
      <xdr:colOff>254000</xdr:colOff>
      <xdr:row>40</xdr:row>
      <xdr:rowOff>67491</xdr:rowOff>
    </xdr:to>
    <xdr:sp macro="" textlink="">
      <xdr:nvSpPr>
        <xdr:cNvPr id="389" name="フローチャート : 判断 388"/>
        <xdr:cNvSpPr/>
      </xdr:nvSpPr>
      <xdr:spPr>
        <a:xfrm>
          <a:off x="152400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52268</xdr:rowOff>
    </xdr:from>
    <xdr:ext cx="762000" cy="259045"/>
    <xdr:sp macro="" textlink="">
      <xdr:nvSpPr>
        <xdr:cNvPr id="390" name="テキスト ボックス 389"/>
        <xdr:cNvSpPr txBox="1"/>
      </xdr:nvSpPr>
      <xdr:spPr>
        <a:xfrm>
          <a:off x="14909800" y="691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21772</xdr:rowOff>
    </xdr:from>
    <xdr:to>
      <xdr:col>21</xdr:col>
      <xdr:colOff>0</xdr:colOff>
      <xdr:row>38</xdr:row>
      <xdr:rowOff>28666</xdr:rowOff>
    </xdr:to>
    <xdr:cxnSp macro="">
      <xdr:nvCxnSpPr>
        <xdr:cNvPr id="391" name="直線コネクタ 390"/>
        <xdr:cNvCxnSpPr/>
      </xdr:nvCxnSpPr>
      <xdr:spPr>
        <a:xfrm>
          <a:off x="13512800" y="653687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27940</xdr:rowOff>
    </xdr:from>
    <xdr:to>
      <xdr:col>21</xdr:col>
      <xdr:colOff>50800</xdr:colOff>
      <xdr:row>40</xdr:row>
      <xdr:rowOff>129540</xdr:rowOff>
    </xdr:to>
    <xdr:sp macro="" textlink="">
      <xdr:nvSpPr>
        <xdr:cNvPr id="392" name="フローチャート : 判断 391"/>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114317</xdr:rowOff>
    </xdr:from>
    <xdr:ext cx="762000" cy="259045"/>
    <xdr:sp macro="" textlink="">
      <xdr:nvSpPr>
        <xdr:cNvPr id="393" name="テキスト ボックス 392"/>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83094</xdr:rowOff>
    </xdr:from>
    <xdr:to>
      <xdr:col>19</xdr:col>
      <xdr:colOff>533400</xdr:colOff>
      <xdr:row>41</xdr:row>
      <xdr:rowOff>13244</xdr:rowOff>
    </xdr:to>
    <xdr:sp macro="" textlink="">
      <xdr:nvSpPr>
        <xdr:cNvPr id="394" name="フローチャート : 判断 393"/>
        <xdr:cNvSpPr/>
      </xdr:nvSpPr>
      <xdr:spPr>
        <a:xfrm>
          <a:off x="13462000" y="69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169471</xdr:rowOff>
    </xdr:from>
    <xdr:ext cx="762000" cy="259045"/>
    <xdr:sp macro="" textlink="">
      <xdr:nvSpPr>
        <xdr:cNvPr id="395" name="テキスト ボックス 394"/>
        <xdr:cNvSpPr txBox="1"/>
      </xdr:nvSpPr>
      <xdr:spPr>
        <a:xfrm>
          <a:off x="13131800" y="70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39007</xdr:rowOff>
    </xdr:from>
    <xdr:to>
      <xdr:col>24</xdr:col>
      <xdr:colOff>609600</xdr:colOff>
      <xdr:row>37</xdr:row>
      <xdr:rowOff>140607</xdr:rowOff>
    </xdr:to>
    <xdr:sp macro="" textlink="">
      <xdr:nvSpPr>
        <xdr:cNvPr id="401" name="円/楕円 400"/>
        <xdr:cNvSpPr/>
      </xdr:nvSpPr>
      <xdr:spPr>
        <a:xfrm>
          <a:off x="169672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131734</xdr:rowOff>
    </xdr:from>
    <xdr:ext cx="762000" cy="259045"/>
    <xdr:sp macro="" textlink="">
      <xdr:nvSpPr>
        <xdr:cNvPr id="402" name="公債費負担の状況該当値テキスト"/>
        <xdr:cNvSpPr txBox="1"/>
      </xdr:nvSpPr>
      <xdr:spPr>
        <a:xfrm>
          <a:off x="17106900" y="630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73478</xdr:rowOff>
    </xdr:from>
    <xdr:to>
      <xdr:col>23</xdr:col>
      <xdr:colOff>457200</xdr:colOff>
      <xdr:row>38</xdr:row>
      <xdr:rowOff>3628</xdr:rowOff>
    </xdr:to>
    <xdr:sp macro="" textlink="">
      <xdr:nvSpPr>
        <xdr:cNvPr id="403" name="円/楕円 402"/>
        <xdr:cNvSpPr/>
      </xdr:nvSpPr>
      <xdr:spPr>
        <a:xfrm>
          <a:off x="1612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13805</xdr:rowOff>
    </xdr:from>
    <xdr:ext cx="736600" cy="259045"/>
    <xdr:sp macro="" textlink="">
      <xdr:nvSpPr>
        <xdr:cNvPr id="404" name="テキスト ボックス 403"/>
        <xdr:cNvSpPr txBox="1"/>
      </xdr:nvSpPr>
      <xdr:spPr>
        <a:xfrm>
          <a:off x="15798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121739</xdr:rowOff>
    </xdr:from>
    <xdr:to>
      <xdr:col>22</xdr:col>
      <xdr:colOff>254000</xdr:colOff>
      <xdr:row>38</xdr:row>
      <xdr:rowOff>51888</xdr:rowOff>
    </xdr:to>
    <xdr:sp macro="" textlink="">
      <xdr:nvSpPr>
        <xdr:cNvPr id="405" name="円/楕円 404"/>
        <xdr:cNvSpPr/>
      </xdr:nvSpPr>
      <xdr:spPr>
        <a:xfrm>
          <a:off x="152400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62066</xdr:rowOff>
    </xdr:from>
    <xdr:ext cx="762000" cy="259045"/>
    <xdr:sp macro="" textlink="">
      <xdr:nvSpPr>
        <xdr:cNvPr id="406" name="テキスト ボックス 405"/>
        <xdr:cNvSpPr txBox="1"/>
      </xdr:nvSpPr>
      <xdr:spPr>
        <a:xfrm>
          <a:off x="14909800" y="623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149316</xdr:rowOff>
    </xdr:from>
    <xdr:to>
      <xdr:col>21</xdr:col>
      <xdr:colOff>50800</xdr:colOff>
      <xdr:row>38</xdr:row>
      <xdr:rowOff>79466</xdr:rowOff>
    </xdr:to>
    <xdr:sp macro="" textlink="">
      <xdr:nvSpPr>
        <xdr:cNvPr id="407" name="円/楕円 406"/>
        <xdr:cNvSpPr/>
      </xdr:nvSpPr>
      <xdr:spPr>
        <a:xfrm>
          <a:off x="14351000" y="64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89643</xdr:rowOff>
    </xdr:from>
    <xdr:ext cx="762000" cy="259045"/>
    <xdr:sp macro="" textlink="">
      <xdr:nvSpPr>
        <xdr:cNvPr id="408" name="テキスト ボックス 407"/>
        <xdr:cNvSpPr txBox="1"/>
      </xdr:nvSpPr>
      <xdr:spPr>
        <a:xfrm>
          <a:off x="14020800" y="62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142422</xdr:rowOff>
    </xdr:from>
    <xdr:to>
      <xdr:col>19</xdr:col>
      <xdr:colOff>533400</xdr:colOff>
      <xdr:row>38</xdr:row>
      <xdr:rowOff>72572</xdr:rowOff>
    </xdr:to>
    <xdr:sp macro="" textlink="">
      <xdr:nvSpPr>
        <xdr:cNvPr id="409" name="円/楕円 408"/>
        <xdr:cNvSpPr/>
      </xdr:nvSpPr>
      <xdr:spPr>
        <a:xfrm>
          <a:off x="13462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82749</xdr:rowOff>
    </xdr:from>
    <xdr:ext cx="762000" cy="259045"/>
    <xdr:sp macro="" textlink="">
      <xdr:nvSpPr>
        <xdr:cNvPr id="410" name="テキスト ボックス 409"/>
        <xdr:cNvSpPr txBox="1"/>
      </xdr:nvSpPr>
      <xdr:spPr>
        <a:xfrm>
          <a:off x="13131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将来負担比率は、過去</a:t>
          </a:r>
          <a:r>
            <a:rPr lang="en-US" altLang="ja-JP" sz="1100" b="0" i="0" baseline="0">
              <a:solidFill>
                <a:sysClr val="windowText" lastClr="000000"/>
              </a:solidFill>
              <a:effectLst/>
              <a:latin typeface="+mn-lt"/>
              <a:ea typeface="+mn-ea"/>
              <a:cs typeface="+mn-cs"/>
            </a:rPr>
            <a:t>3</a:t>
          </a:r>
          <a:r>
            <a:rPr lang="ja-JP" altLang="ja-JP" sz="1100" b="0" i="0" baseline="0">
              <a:solidFill>
                <a:sysClr val="windowText" lastClr="000000"/>
              </a:solidFill>
              <a:effectLst/>
              <a:latin typeface="+mn-lt"/>
              <a:ea typeface="+mn-ea"/>
              <a:cs typeface="+mn-cs"/>
            </a:rPr>
            <a:t>年</a:t>
          </a:r>
          <a:r>
            <a:rPr lang="ja-JP" altLang="en-US" sz="1100" b="0" i="0" baseline="0">
              <a:solidFill>
                <a:sysClr val="windowText" lastClr="000000"/>
              </a:solidFill>
              <a:effectLst/>
              <a:latin typeface="+mn-lt"/>
              <a:ea typeface="+mn-ea"/>
              <a:cs typeface="+mn-cs"/>
            </a:rPr>
            <a:t>ほど大幅ではないものの</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引き続き改善傾向にある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今年度の改善</a:t>
          </a:r>
          <a:r>
            <a:rPr lang="ja-JP" altLang="ja-JP" sz="1100" b="0" i="0" baseline="0">
              <a:solidFill>
                <a:sysClr val="windowText" lastClr="000000"/>
              </a:solidFill>
              <a:effectLst/>
              <a:latin typeface="+mn-lt"/>
              <a:ea typeface="+mn-ea"/>
              <a:cs typeface="+mn-cs"/>
            </a:rPr>
            <a:t>は主に、地方債借り入れの抑制などによる地方債現在高の減少</a:t>
          </a:r>
          <a:r>
            <a:rPr lang="ja-JP" altLang="en-US" sz="1100" b="0" i="0" baseline="0">
              <a:solidFill>
                <a:sysClr val="windowText" lastClr="000000"/>
              </a:solidFill>
              <a:effectLst/>
              <a:latin typeface="+mn-lt"/>
              <a:ea typeface="+mn-ea"/>
              <a:cs typeface="+mn-cs"/>
            </a:rPr>
            <a:t>によるものであるが、</a:t>
          </a:r>
          <a:r>
            <a:rPr lang="ja-JP" altLang="ja-JP" sz="1100" b="0" i="0" baseline="0">
              <a:solidFill>
                <a:sysClr val="windowText" lastClr="000000"/>
              </a:solidFill>
              <a:effectLst/>
              <a:latin typeface="+mn-lt"/>
              <a:ea typeface="+mn-ea"/>
              <a:cs typeface="+mn-cs"/>
            </a:rPr>
            <a:t>地方債等の現在高は引き続き高い水準にあることから、将来負担を十分に検討したうえで、地方債借り入れをコントロールし、基金とのバランスのとれた活用を図っていく。</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21632</xdr:rowOff>
    </xdr:to>
    <xdr:cxnSp macro="">
      <xdr:nvCxnSpPr>
        <xdr:cNvPr id="439" name="直線コネクタ 438"/>
        <xdr:cNvCxnSpPr/>
      </xdr:nvCxnSpPr>
      <xdr:spPr>
        <a:xfrm flipV="1">
          <a:off x="17018000" y="2370667"/>
          <a:ext cx="0" cy="1422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165159</xdr:rowOff>
    </xdr:from>
    <xdr:ext cx="762000" cy="259045"/>
    <xdr:sp macro="" textlink="">
      <xdr:nvSpPr>
        <xdr:cNvPr id="440" name="将来負担の状況最小値テキスト"/>
        <xdr:cNvSpPr txBox="1"/>
      </xdr:nvSpPr>
      <xdr:spPr>
        <a:xfrm>
          <a:off x="17106900" y="376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24</xdr:col>
      <xdr:colOff>469900</xdr:colOff>
      <xdr:row>22</xdr:row>
      <xdr:rowOff>21632</xdr:rowOff>
    </xdr:from>
    <xdr:to>
      <xdr:col>24</xdr:col>
      <xdr:colOff>647700</xdr:colOff>
      <xdr:row>22</xdr:row>
      <xdr:rowOff>21632</xdr:rowOff>
    </xdr:to>
    <xdr:cxnSp macro="">
      <xdr:nvCxnSpPr>
        <xdr:cNvPr id="441" name="直線コネクタ 440"/>
        <xdr:cNvCxnSpPr/>
      </xdr:nvCxnSpPr>
      <xdr:spPr>
        <a:xfrm>
          <a:off x="16929100" y="3793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36322</xdr:rowOff>
    </xdr:from>
    <xdr:to>
      <xdr:col>24</xdr:col>
      <xdr:colOff>558800</xdr:colOff>
      <xdr:row>14</xdr:row>
      <xdr:rowOff>65278</xdr:rowOff>
    </xdr:to>
    <xdr:cxnSp macro="">
      <xdr:nvCxnSpPr>
        <xdr:cNvPr id="444" name="直線コネクタ 443"/>
        <xdr:cNvCxnSpPr/>
      </xdr:nvCxnSpPr>
      <xdr:spPr>
        <a:xfrm flipV="1">
          <a:off x="16179800" y="243662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62162</xdr:rowOff>
    </xdr:from>
    <xdr:ext cx="762000" cy="259045"/>
    <xdr:sp macro="" textlink="">
      <xdr:nvSpPr>
        <xdr:cNvPr id="445" name="将来負担の状況平均値テキスト"/>
        <xdr:cNvSpPr txBox="1"/>
      </xdr:nvSpPr>
      <xdr:spPr>
        <a:xfrm>
          <a:off x="17106900" y="2462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90085</xdr:rowOff>
    </xdr:from>
    <xdr:to>
      <xdr:col>24</xdr:col>
      <xdr:colOff>609600</xdr:colOff>
      <xdr:row>15</xdr:row>
      <xdr:rowOff>20235</xdr:rowOff>
    </xdr:to>
    <xdr:sp macro="" textlink="">
      <xdr:nvSpPr>
        <xdr:cNvPr id="446" name="フローチャート : 判断 445"/>
        <xdr:cNvSpPr/>
      </xdr:nvSpPr>
      <xdr:spPr>
        <a:xfrm>
          <a:off x="16967200" y="249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65278</xdr:rowOff>
    </xdr:from>
    <xdr:to>
      <xdr:col>23</xdr:col>
      <xdr:colOff>406400</xdr:colOff>
      <xdr:row>14</xdr:row>
      <xdr:rowOff>160994</xdr:rowOff>
    </xdr:to>
    <xdr:cxnSp macro="">
      <xdr:nvCxnSpPr>
        <xdr:cNvPr id="447" name="直線コネクタ 446"/>
        <xdr:cNvCxnSpPr/>
      </xdr:nvCxnSpPr>
      <xdr:spPr>
        <a:xfrm flipV="1">
          <a:off x="15290800" y="2465578"/>
          <a:ext cx="889000" cy="9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164888</xdr:rowOff>
    </xdr:from>
    <xdr:to>
      <xdr:col>23</xdr:col>
      <xdr:colOff>457200</xdr:colOff>
      <xdr:row>15</xdr:row>
      <xdr:rowOff>95038</xdr:rowOff>
    </xdr:to>
    <xdr:sp macro="" textlink="">
      <xdr:nvSpPr>
        <xdr:cNvPr id="448" name="フローチャート : 判断 447"/>
        <xdr:cNvSpPr/>
      </xdr:nvSpPr>
      <xdr:spPr>
        <a:xfrm>
          <a:off x="16129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79815</xdr:rowOff>
    </xdr:from>
    <xdr:ext cx="736600" cy="259045"/>
    <xdr:sp macro="" textlink="">
      <xdr:nvSpPr>
        <xdr:cNvPr id="449" name="テキスト ボックス 448"/>
        <xdr:cNvSpPr txBox="1"/>
      </xdr:nvSpPr>
      <xdr:spPr>
        <a:xfrm>
          <a:off x="15798800" y="2651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160994</xdr:rowOff>
    </xdr:from>
    <xdr:to>
      <xdr:col>22</xdr:col>
      <xdr:colOff>203200</xdr:colOff>
      <xdr:row>15</xdr:row>
      <xdr:rowOff>82042</xdr:rowOff>
    </xdr:to>
    <xdr:cxnSp macro="">
      <xdr:nvCxnSpPr>
        <xdr:cNvPr id="450" name="直線コネクタ 449"/>
        <xdr:cNvCxnSpPr/>
      </xdr:nvCxnSpPr>
      <xdr:spPr>
        <a:xfrm flipV="1">
          <a:off x="14401800" y="2561294"/>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10329</xdr:rowOff>
    </xdr:from>
    <xdr:to>
      <xdr:col>22</xdr:col>
      <xdr:colOff>254000</xdr:colOff>
      <xdr:row>15</xdr:row>
      <xdr:rowOff>111929</xdr:rowOff>
    </xdr:to>
    <xdr:sp macro="" textlink="">
      <xdr:nvSpPr>
        <xdr:cNvPr id="451" name="フローチャート : 判断 450"/>
        <xdr:cNvSpPr/>
      </xdr:nvSpPr>
      <xdr:spPr>
        <a:xfrm>
          <a:off x="15240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96706</xdr:rowOff>
    </xdr:from>
    <xdr:ext cx="762000" cy="259045"/>
    <xdr:sp macro="" textlink="">
      <xdr:nvSpPr>
        <xdr:cNvPr id="452" name="テキスト ボックス 451"/>
        <xdr:cNvSpPr txBox="1"/>
      </xdr:nvSpPr>
      <xdr:spPr>
        <a:xfrm>
          <a:off x="14909800" y="266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82042</xdr:rowOff>
    </xdr:from>
    <xdr:to>
      <xdr:col>21</xdr:col>
      <xdr:colOff>0</xdr:colOff>
      <xdr:row>15</xdr:row>
      <xdr:rowOff>147193</xdr:rowOff>
    </xdr:to>
    <xdr:cxnSp macro="">
      <xdr:nvCxnSpPr>
        <xdr:cNvPr id="453" name="直線コネクタ 452"/>
        <xdr:cNvCxnSpPr/>
      </xdr:nvCxnSpPr>
      <xdr:spPr>
        <a:xfrm flipV="1">
          <a:off x="13512800" y="2653792"/>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85937</xdr:rowOff>
    </xdr:from>
    <xdr:to>
      <xdr:col>21</xdr:col>
      <xdr:colOff>50800</xdr:colOff>
      <xdr:row>16</xdr:row>
      <xdr:rowOff>16087</xdr:rowOff>
    </xdr:to>
    <xdr:sp macro="" textlink="">
      <xdr:nvSpPr>
        <xdr:cNvPr id="454" name="フローチャート : 判断 453"/>
        <xdr:cNvSpPr/>
      </xdr:nvSpPr>
      <xdr:spPr>
        <a:xfrm>
          <a:off x="14351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864</xdr:rowOff>
    </xdr:from>
    <xdr:ext cx="762000" cy="259045"/>
    <xdr:sp macro="" textlink="">
      <xdr:nvSpPr>
        <xdr:cNvPr id="455" name="テキスト ボックス 454"/>
        <xdr:cNvSpPr txBox="1"/>
      </xdr:nvSpPr>
      <xdr:spPr>
        <a:xfrm>
          <a:off x="14020800" y="27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3768</xdr:rowOff>
    </xdr:from>
    <xdr:to>
      <xdr:col>19</xdr:col>
      <xdr:colOff>533400</xdr:colOff>
      <xdr:row>16</xdr:row>
      <xdr:rowOff>105368</xdr:rowOff>
    </xdr:to>
    <xdr:sp macro="" textlink="">
      <xdr:nvSpPr>
        <xdr:cNvPr id="456" name="フローチャート : 判断 455"/>
        <xdr:cNvSpPr/>
      </xdr:nvSpPr>
      <xdr:spPr>
        <a:xfrm>
          <a:off x="13462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90145</xdr:rowOff>
    </xdr:from>
    <xdr:ext cx="762000" cy="259045"/>
    <xdr:sp macro="" textlink="">
      <xdr:nvSpPr>
        <xdr:cNvPr id="457" name="テキスト ボックス 456"/>
        <xdr:cNvSpPr txBox="1"/>
      </xdr:nvSpPr>
      <xdr:spPr>
        <a:xfrm>
          <a:off x="13131800" y="2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13</xdr:row>
      <xdr:rowOff>156972</xdr:rowOff>
    </xdr:from>
    <xdr:to>
      <xdr:col>24</xdr:col>
      <xdr:colOff>609600</xdr:colOff>
      <xdr:row>14</xdr:row>
      <xdr:rowOff>87122</xdr:rowOff>
    </xdr:to>
    <xdr:sp macro="" textlink="">
      <xdr:nvSpPr>
        <xdr:cNvPr id="463" name="円/楕円 462"/>
        <xdr:cNvSpPr/>
      </xdr:nvSpPr>
      <xdr:spPr>
        <a:xfrm>
          <a:off x="16967200" y="238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78249</xdr:rowOff>
    </xdr:from>
    <xdr:ext cx="762000" cy="259045"/>
    <xdr:sp macro="" textlink="">
      <xdr:nvSpPr>
        <xdr:cNvPr id="464" name="将来負担の状況該当値テキスト"/>
        <xdr:cNvSpPr txBox="1"/>
      </xdr:nvSpPr>
      <xdr:spPr>
        <a:xfrm>
          <a:off x="17106900" y="230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14478</xdr:rowOff>
    </xdr:from>
    <xdr:to>
      <xdr:col>23</xdr:col>
      <xdr:colOff>457200</xdr:colOff>
      <xdr:row>14</xdr:row>
      <xdr:rowOff>116078</xdr:rowOff>
    </xdr:to>
    <xdr:sp macro="" textlink="">
      <xdr:nvSpPr>
        <xdr:cNvPr id="465" name="円/楕円 464"/>
        <xdr:cNvSpPr/>
      </xdr:nvSpPr>
      <xdr:spPr>
        <a:xfrm>
          <a:off x="16129000" y="24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126255</xdr:rowOff>
    </xdr:from>
    <xdr:ext cx="736600" cy="259045"/>
    <xdr:sp macro="" textlink="">
      <xdr:nvSpPr>
        <xdr:cNvPr id="466" name="テキスト ボックス 465"/>
        <xdr:cNvSpPr txBox="1"/>
      </xdr:nvSpPr>
      <xdr:spPr>
        <a:xfrm>
          <a:off x="15798800" y="2183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110194</xdr:rowOff>
    </xdr:from>
    <xdr:to>
      <xdr:col>22</xdr:col>
      <xdr:colOff>254000</xdr:colOff>
      <xdr:row>15</xdr:row>
      <xdr:rowOff>40344</xdr:rowOff>
    </xdr:to>
    <xdr:sp macro="" textlink="">
      <xdr:nvSpPr>
        <xdr:cNvPr id="467" name="円/楕円 466"/>
        <xdr:cNvSpPr/>
      </xdr:nvSpPr>
      <xdr:spPr>
        <a:xfrm>
          <a:off x="15240000" y="251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50521</xdr:rowOff>
    </xdr:from>
    <xdr:ext cx="762000" cy="259045"/>
    <xdr:sp macro="" textlink="">
      <xdr:nvSpPr>
        <xdr:cNvPr id="468" name="テキスト ボックス 467"/>
        <xdr:cNvSpPr txBox="1"/>
      </xdr:nvSpPr>
      <xdr:spPr>
        <a:xfrm>
          <a:off x="14909800" y="227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31242</xdr:rowOff>
    </xdr:from>
    <xdr:to>
      <xdr:col>21</xdr:col>
      <xdr:colOff>50800</xdr:colOff>
      <xdr:row>15</xdr:row>
      <xdr:rowOff>132842</xdr:rowOff>
    </xdr:to>
    <xdr:sp macro="" textlink="">
      <xdr:nvSpPr>
        <xdr:cNvPr id="469" name="円/楕円 468"/>
        <xdr:cNvSpPr/>
      </xdr:nvSpPr>
      <xdr:spPr>
        <a:xfrm>
          <a:off x="14351000" y="260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143019</xdr:rowOff>
    </xdr:from>
    <xdr:ext cx="762000" cy="259045"/>
    <xdr:sp macro="" textlink="">
      <xdr:nvSpPr>
        <xdr:cNvPr id="470" name="テキスト ボックス 469"/>
        <xdr:cNvSpPr txBox="1"/>
      </xdr:nvSpPr>
      <xdr:spPr>
        <a:xfrm>
          <a:off x="14020800" y="237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96393</xdr:rowOff>
    </xdr:from>
    <xdr:to>
      <xdr:col>19</xdr:col>
      <xdr:colOff>533400</xdr:colOff>
      <xdr:row>16</xdr:row>
      <xdr:rowOff>26543</xdr:rowOff>
    </xdr:to>
    <xdr:sp macro="" textlink="">
      <xdr:nvSpPr>
        <xdr:cNvPr id="471" name="円/楕円 470"/>
        <xdr:cNvSpPr/>
      </xdr:nvSpPr>
      <xdr:spPr>
        <a:xfrm>
          <a:off x="13462000" y="266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36720</xdr:rowOff>
    </xdr:from>
    <xdr:ext cx="762000" cy="259045"/>
    <xdr:sp macro="" textlink="">
      <xdr:nvSpPr>
        <xdr:cNvPr id="472" name="テキスト ボックス 471"/>
        <xdr:cNvSpPr txBox="1"/>
      </xdr:nvSpPr>
      <xdr:spPr>
        <a:xfrm>
          <a:off x="13131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東京都日野市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182,765
180,046
27.55
67,529,269
64,393,664
2,905,706
33,661,441
33,805,918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8.2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退職者数の増加や</a:t>
          </a:r>
          <a:r>
            <a:rPr lang="ja-JP" altLang="en-US" sz="1100" b="0" i="0" baseline="0">
              <a:solidFill>
                <a:sysClr val="windowText" lastClr="000000"/>
              </a:solidFill>
              <a:effectLst/>
              <a:latin typeface="+mn-lt"/>
              <a:ea typeface="+mn-ea"/>
              <a:cs typeface="+mn-cs"/>
            </a:rPr>
            <a:t>国勢調査</a:t>
          </a:r>
          <a:r>
            <a:rPr lang="ja-JP" altLang="ja-JP" sz="1100" b="0" i="0" baseline="0">
              <a:solidFill>
                <a:sysClr val="windowText" lastClr="000000"/>
              </a:solidFill>
              <a:effectLst/>
              <a:latin typeface="+mn-lt"/>
              <a:ea typeface="+mn-ea"/>
              <a:cs typeface="+mn-cs"/>
            </a:rPr>
            <a:t>実施</a:t>
          </a:r>
          <a:r>
            <a:rPr lang="ja-JP" altLang="en-US" sz="1100" b="0" i="0" baseline="0">
              <a:solidFill>
                <a:sysClr val="windowText" lastClr="000000"/>
              </a:solidFill>
              <a:effectLst/>
              <a:latin typeface="+mn-lt"/>
              <a:ea typeface="+mn-ea"/>
              <a:cs typeface="+mn-cs"/>
            </a:rPr>
            <a:t>に伴う指導員等報酬の増加などの臨時的な要因</a:t>
          </a:r>
          <a:r>
            <a:rPr lang="ja-JP" altLang="ja-JP" sz="1100" b="0" i="0" baseline="0">
              <a:solidFill>
                <a:sysClr val="windowText" lastClr="000000"/>
              </a:solidFill>
              <a:effectLst/>
              <a:latin typeface="+mn-lt"/>
              <a:ea typeface="+mn-ea"/>
              <a:cs typeface="+mn-cs"/>
            </a:rPr>
            <a:t>により</a:t>
          </a:r>
          <a:r>
            <a:rPr lang="ja-JP" altLang="en-US" sz="1100" b="0" i="0" baseline="0">
              <a:solidFill>
                <a:sysClr val="windowText" lastClr="000000"/>
              </a:solidFill>
              <a:effectLst/>
              <a:latin typeface="+mn-lt"/>
              <a:ea typeface="+mn-ea"/>
              <a:cs typeface="+mn-cs"/>
            </a:rPr>
            <a:t>、前年度に比べ</a:t>
          </a:r>
          <a:r>
            <a:rPr lang="ja-JP" altLang="ja-JP" sz="1100" b="0" i="0" baseline="0">
              <a:solidFill>
                <a:sysClr val="windowText" lastClr="000000"/>
              </a:solidFill>
              <a:effectLst/>
              <a:latin typeface="+mn-lt"/>
              <a:ea typeface="+mn-ea"/>
              <a:cs typeface="+mn-cs"/>
            </a:rPr>
            <a:t>増加</a:t>
          </a:r>
          <a:r>
            <a:rPr lang="ja-JP" altLang="en-US" sz="1100" b="0" i="0" baseline="0">
              <a:solidFill>
                <a:sysClr val="windowText" lastClr="000000"/>
              </a:solidFill>
              <a:effectLst/>
              <a:latin typeface="+mn-lt"/>
              <a:ea typeface="+mn-ea"/>
              <a:cs typeface="+mn-cs"/>
            </a:rPr>
            <a:t>となった。</a:t>
          </a:r>
          <a:endParaRPr lang="en-US" altLang="ja-JP" sz="1100" b="0" i="0" baseline="0">
            <a:solidFill>
              <a:sysClr val="windowText" lastClr="000000"/>
            </a:solidFill>
            <a:effectLst/>
            <a:latin typeface="+mn-lt"/>
            <a:ea typeface="+mn-ea"/>
            <a:cs typeface="+mn-cs"/>
          </a:endParaRPr>
        </a:p>
        <a:p>
          <a:pPr rtl="0"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第</a:t>
          </a:r>
          <a:r>
            <a:rPr lang="en-US" altLang="ja-JP" sz="1100" b="0" i="0" baseline="0">
              <a:solidFill>
                <a:sysClr val="windowText" lastClr="000000"/>
              </a:solidFill>
              <a:effectLst/>
              <a:latin typeface="+mn-lt"/>
              <a:ea typeface="+mn-ea"/>
              <a:cs typeface="+mn-cs"/>
            </a:rPr>
            <a:t>4</a:t>
          </a:r>
          <a:r>
            <a:rPr lang="ja-JP" altLang="ja-JP" sz="1100" b="0" i="0" baseline="0">
              <a:solidFill>
                <a:sysClr val="windowText" lastClr="000000"/>
              </a:solidFill>
              <a:effectLst/>
              <a:latin typeface="+mn-lt"/>
              <a:ea typeface="+mn-ea"/>
              <a:cs typeface="+mn-cs"/>
            </a:rPr>
            <a:t>次行財政改革に基づく、各事業における民間委託等の導入や退職者不補充等などの職員数の減</a:t>
          </a:r>
          <a:r>
            <a:rPr lang="ja-JP" altLang="en-US" sz="1100" b="0" i="0" baseline="0">
              <a:solidFill>
                <a:sysClr val="windowText" lastClr="000000"/>
              </a:solidFill>
              <a:effectLst/>
              <a:latin typeface="+mn-lt"/>
              <a:ea typeface="+mn-ea"/>
              <a:cs typeface="+mn-cs"/>
            </a:rPr>
            <a:t>などを今後も推進し</a:t>
          </a:r>
          <a:r>
            <a:rPr lang="ja-JP" altLang="ja-JP" sz="1100" b="0" i="0" baseline="0">
              <a:solidFill>
                <a:sysClr val="windowText" lastClr="000000"/>
              </a:solidFill>
              <a:effectLst/>
              <a:latin typeface="+mn-lt"/>
              <a:ea typeface="+mn-ea"/>
              <a:cs typeface="+mn-cs"/>
            </a:rPr>
            <a:t>、引き続き行政規模に見合う定員管理等に努めていく。</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31750</xdr:rowOff>
    </xdr:from>
    <xdr:to>
      <xdr:col>7</xdr:col>
      <xdr:colOff>15875</xdr:colOff>
      <xdr:row>41</xdr:row>
      <xdr:rowOff>133350</xdr:rowOff>
    </xdr:to>
    <xdr:cxnSp macro="">
      <xdr:nvCxnSpPr>
        <xdr:cNvPr id="61" name="直線コネクタ 60"/>
        <xdr:cNvCxnSpPr/>
      </xdr:nvCxnSpPr>
      <xdr:spPr>
        <a:xfrm flipV="1">
          <a:off x="4826000" y="56896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41</xdr:row>
      <xdr:rowOff>133350</xdr:rowOff>
    </xdr:from>
    <xdr:to>
      <xdr:col>7</xdr:col>
      <xdr:colOff>104775</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6</xdr:col>
      <xdr:colOff>612775</xdr:colOff>
      <xdr:row>33</xdr:row>
      <xdr:rowOff>31750</xdr:rowOff>
    </xdr:from>
    <xdr:to>
      <xdr:col>7</xdr:col>
      <xdr:colOff>104775</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xdr:rowOff>
    </xdr:from>
    <xdr:to>
      <xdr:col>7</xdr:col>
      <xdr:colOff>15875</xdr:colOff>
      <xdr:row>38</xdr:row>
      <xdr:rowOff>139700</xdr:rowOff>
    </xdr:to>
    <xdr:cxnSp macro="">
      <xdr:nvCxnSpPr>
        <xdr:cNvPr id="66" name="直線コネクタ 65"/>
        <xdr:cNvCxnSpPr/>
      </xdr:nvCxnSpPr>
      <xdr:spPr>
        <a:xfrm>
          <a:off x="3987800" y="65278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60977</xdr:rowOff>
    </xdr:from>
    <xdr:ext cx="762000" cy="259045"/>
    <xdr:sp macro="" textlink="">
      <xdr:nvSpPr>
        <xdr:cNvPr id="67" name="人件費平均値テキスト"/>
        <xdr:cNvSpPr txBox="1"/>
      </xdr:nvSpPr>
      <xdr:spPr>
        <a:xfrm>
          <a:off x="4914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44450</xdr:rowOff>
    </xdr:from>
    <xdr:to>
      <xdr:col>7</xdr:col>
      <xdr:colOff>66675</xdr:colOff>
      <xdr:row>37</xdr:row>
      <xdr:rowOff>146050</xdr:rowOff>
    </xdr:to>
    <xdr:sp macro="" textlink="">
      <xdr:nvSpPr>
        <xdr:cNvPr id="68" name="フローチャート :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xdr:rowOff>
    </xdr:from>
    <xdr:to>
      <xdr:col>5</xdr:col>
      <xdr:colOff>549275</xdr:colOff>
      <xdr:row>40</xdr:row>
      <xdr:rowOff>0</xdr:rowOff>
    </xdr:to>
    <xdr:cxnSp macro="">
      <xdr:nvCxnSpPr>
        <xdr:cNvPr id="69" name="直線コネクタ 68"/>
        <xdr:cNvCxnSpPr/>
      </xdr:nvCxnSpPr>
      <xdr:spPr>
        <a:xfrm flipV="1">
          <a:off x="3098800" y="65278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25400</xdr:rowOff>
    </xdr:from>
    <xdr:to>
      <xdr:col>5</xdr:col>
      <xdr:colOff>600075</xdr:colOff>
      <xdr:row>38</xdr:row>
      <xdr:rowOff>127000</xdr:rowOff>
    </xdr:to>
    <xdr:sp macro="" textlink="">
      <xdr:nvSpPr>
        <xdr:cNvPr id="70" name="フローチャート : 判断 69"/>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111777</xdr:rowOff>
    </xdr:from>
    <xdr:ext cx="736600" cy="259045"/>
    <xdr:sp macro="" textlink="">
      <xdr:nvSpPr>
        <xdr:cNvPr id="71" name="テキスト ボックス 70"/>
        <xdr:cNvSpPr txBox="1"/>
      </xdr:nvSpPr>
      <xdr:spPr>
        <a:xfrm>
          <a:off x="3606800" y="662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107950</xdr:rowOff>
    </xdr:from>
    <xdr:to>
      <xdr:col>4</xdr:col>
      <xdr:colOff>346075</xdr:colOff>
      <xdr:row>40</xdr:row>
      <xdr:rowOff>0</xdr:rowOff>
    </xdr:to>
    <xdr:cxnSp macro="">
      <xdr:nvCxnSpPr>
        <xdr:cNvPr id="72" name="直線コネクタ 71"/>
        <xdr:cNvCxnSpPr/>
      </xdr:nvCxnSpPr>
      <xdr:spPr>
        <a:xfrm>
          <a:off x="2209800" y="679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xdr:rowOff>
    </xdr:from>
    <xdr:to>
      <xdr:col>4</xdr:col>
      <xdr:colOff>396875</xdr:colOff>
      <xdr:row>38</xdr:row>
      <xdr:rowOff>114300</xdr:rowOff>
    </xdr:to>
    <xdr:sp macro="" textlink="">
      <xdr:nvSpPr>
        <xdr:cNvPr id="73" name="フローチャート : 判断 72"/>
        <xdr:cNvSpPr/>
      </xdr:nvSpPr>
      <xdr:spPr>
        <a:xfrm>
          <a:off x="3048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107950</xdr:rowOff>
    </xdr:from>
    <xdr:to>
      <xdr:col>3</xdr:col>
      <xdr:colOff>142875</xdr:colOff>
      <xdr:row>40</xdr:row>
      <xdr:rowOff>114300</xdr:rowOff>
    </xdr:to>
    <xdr:cxnSp macro="">
      <xdr:nvCxnSpPr>
        <xdr:cNvPr id="75" name="直線コネクタ 74"/>
        <xdr:cNvCxnSpPr/>
      </xdr:nvCxnSpPr>
      <xdr:spPr>
        <a:xfrm flipV="1">
          <a:off x="1320800" y="67945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139700</xdr:rowOff>
    </xdr:from>
    <xdr:to>
      <xdr:col>3</xdr:col>
      <xdr:colOff>193675</xdr:colOff>
      <xdr:row>39</xdr:row>
      <xdr:rowOff>69850</xdr:rowOff>
    </xdr:to>
    <xdr:sp macro="" textlink="">
      <xdr:nvSpPr>
        <xdr:cNvPr id="76" name="フローチャート : 判断 75"/>
        <xdr:cNvSpPr/>
      </xdr:nvSpPr>
      <xdr:spPr>
        <a:xfrm>
          <a:off x="2159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80027</xdr:rowOff>
    </xdr:from>
    <xdr:ext cx="762000" cy="259045"/>
    <xdr:sp macro="" textlink="">
      <xdr:nvSpPr>
        <xdr:cNvPr id="77" name="テキスト ボックス 76"/>
        <xdr:cNvSpPr txBox="1"/>
      </xdr:nvSpPr>
      <xdr:spPr>
        <a:xfrm>
          <a:off x="1828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78" name="フローチャート : 判断 77"/>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79" name="テキスト ボックス 78"/>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88900</xdr:rowOff>
    </xdr:from>
    <xdr:to>
      <xdr:col>7</xdr:col>
      <xdr:colOff>66675</xdr:colOff>
      <xdr:row>39</xdr:row>
      <xdr:rowOff>19050</xdr:rowOff>
    </xdr:to>
    <xdr:sp macro="" textlink="">
      <xdr:nvSpPr>
        <xdr:cNvPr id="85" name="円/楕円 84"/>
        <xdr:cNvSpPr/>
      </xdr:nvSpPr>
      <xdr:spPr>
        <a:xfrm>
          <a:off x="47752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60977</xdr:rowOff>
    </xdr:from>
    <xdr:ext cx="762000" cy="259045"/>
    <xdr:sp macro="" textlink="">
      <xdr:nvSpPr>
        <xdr:cNvPr id="86" name="人件費該当値テキスト"/>
        <xdr:cNvSpPr txBox="1"/>
      </xdr:nvSpPr>
      <xdr:spPr>
        <a:xfrm>
          <a:off x="49149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133350</xdr:rowOff>
    </xdr:from>
    <xdr:to>
      <xdr:col>5</xdr:col>
      <xdr:colOff>600075</xdr:colOff>
      <xdr:row>38</xdr:row>
      <xdr:rowOff>63500</xdr:rowOff>
    </xdr:to>
    <xdr:sp macro="" textlink="">
      <xdr:nvSpPr>
        <xdr:cNvPr id="87" name="円/楕円 86"/>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73677</xdr:rowOff>
    </xdr:from>
    <xdr:ext cx="736600" cy="259045"/>
    <xdr:sp macro="" textlink="">
      <xdr:nvSpPr>
        <xdr:cNvPr id="88" name="テキスト ボックス 87"/>
        <xdr:cNvSpPr txBox="1"/>
      </xdr:nvSpPr>
      <xdr:spPr>
        <a:xfrm>
          <a:off x="3606800" y="624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120650</xdr:rowOff>
    </xdr:from>
    <xdr:to>
      <xdr:col>4</xdr:col>
      <xdr:colOff>396875</xdr:colOff>
      <xdr:row>40</xdr:row>
      <xdr:rowOff>50800</xdr:rowOff>
    </xdr:to>
    <xdr:sp macro="" textlink="">
      <xdr:nvSpPr>
        <xdr:cNvPr id="89" name="円/楕円 88"/>
        <xdr:cNvSpPr/>
      </xdr:nvSpPr>
      <xdr:spPr>
        <a:xfrm>
          <a:off x="3048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35577</xdr:rowOff>
    </xdr:from>
    <xdr:ext cx="762000" cy="259045"/>
    <xdr:sp macro="" textlink="">
      <xdr:nvSpPr>
        <xdr:cNvPr id="90" name="テキスト ボックス 89"/>
        <xdr:cNvSpPr txBox="1"/>
      </xdr:nvSpPr>
      <xdr:spPr>
        <a:xfrm>
          <a:off x="2717800" y="68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57150</xdr:rowOff>
    </xdr:from>
    <xdr:to>
      <xdr:col>3</xdr:col>
      <xdr:colOff>193675</xdr:colOff>
      <xdr:row>39</xdr:row>
      <xdr:rowOff>158750</xdr:rowOff>
    </xdr:to>
    <xdr:sp macro="" textlink="">
      <xdr:nvSpPr>
        <xdr:cNvPr id="91" name="円/楕円 90"/>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143527</xdr:rowOff>
    </xdr:from>
    <xdr:ext cx="762000" cy="259045"/>
    <xdr:sp macro="" textlink="">
      <xdr:nvSpPr>
        <xdr:cNvPr id="92" name="テキスト ボックス 91"/>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63500</xdr:rowOff>
    </xdr:from>
    <xdr:to>
      <xdr:col>1</xdr:col>
      <xdr:colOff>676275</xdr:colOff>
      <xdr:row>40</xdr:row>
      <xdr:rowOff>165100</xdr:rowOff>
    </xdr:to>
    <xdr:sp macro="" textlink="">
      <xdr:nvSpPr>
        <xdr:cNvPr id="93" name="円/楕円 92"/>
        <xdr:cNvSpPr/>
      </xdr:nvSpPr>
      <xdr:spPr>
        <a:xfrm>
          <a:off x="12700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149877</xdr:rowOff>
    </xdr:from>
    <xdr:ext cx="762000" cy="259045"/>
    <xdr:sp macro="" textlink="">
      <xdr:nvSpPr>
        <xdr:cNvPr id="94" name="テキスト ボックス 93"/>
        <xdr:cNvSpPr txBox="1"/>
      </xdr:nvSpPr>
      <xdr:spPr>
        <a:xfrm>
          <a:off x="9398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物件費は、</a:t>
          </a:r>
          <a:r>
            <a:rPr lang="ja-JP" altLang="en-US" sz="1100" b="0" i="0" baseline="0">
              <a:solidFill>
                <a:sysClr val="windowText" lastClr="000000"/>
              </a:solidFill>
              <a:effectLst/>
              <a:latin typeface="+mn-lt"/>
              <a:ea typeface="+mn-ea"/>
              <a:cs typeface="+mn-cs"/>
            </a:rPr>
            <a:t>国勢調査の実施に伴う臨時職員雇上賃金の増や、マイナンバーカード活用を推進するためのコンビニ証明書交付サービスシステム構築経費の計上により、</a:t>
          </a:r>
          <a:r>
            <a:rPr lang="ja-JP" altLang="ja-JP" sz="1100" b="0" i="0" baseline="0">
              <a:solidFill>
                <a:sysClr val="windowText" lastClr="000000"/>
              </a:solidFill>
              <a:effectLst/>
              <a:latin typeface="+mn-lt"/>
              <a:ea typeface="+mn-ea"/>
              <a:cs typeface="+mn-cs"/>
            </a:rPr>
            <a:t>前年度と比較して</a:t>
          </a:r>
          <a:r>
            <a:rPr lang="en-US" altLang="ja-JP" sz="1100" b="0" i="0" baseline="0">
              <a:solidFill>
                <a:sysClr val="windowText" lastClr="000000"/>
              </a:solidFill>
              <a:effectLst/>
              <a:latin typeface="+mn-lt"/>
              <a:ea typeface="+mn-ea"/>
              <a:cs typeface="+mn-cs"/>
            </a:rPr>
            <a:t>0.3</a:t>
          </a:r>
          <a:r>
            <a:rPr lang="ja-JP" altLang="ja-JP" sz="1100" b="0" i="0" baseline="0">
              <a:solidFill>
                <a:sysClr val="windowText" lastClr="000000"/>
              </a:solidFill>
              <a:effectLst/>
              <a:latin typeface="+mn-lt"/>
              <a:ea typeface="+mn-ea"/>
              <a:cs typeface="+mn-cs"/>
            </a:rPr>
            <a:t>％の増となった。</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今後は、多様化する行政ニーズを捕捉し、行政評価システムの積極的な活用と費用対効果の検証の上、社会経済情勢に即した事務事業の重点化を図っていく。</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21</xdr:row>
      <xdr:rowOff>37193</xdr:rowOff>
    </xdr:to>
    <xdr:cxnSp macro="">
      <xdr:nvCxnSpPr>
        <xdr:cNvPr id="124" name="直線コネクタ 123"/>
        <xdr:cNvCxnSpPr/>
      </xdr:nvCxnSpPr>
      <xdr:spPr>
        <a:xfrm flipV="1">
          <a:off x="16510000" y="21027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5"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6" name="直線コネクタ 125"/>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102507</xdr:rowOff>
    </xdr:from>
    <xdr:to>
      <xdr:col>24</xdr:col>
      <xdr:colOff>31750</xdr:colOff>
      <xdr:row>15</xdr:row>
      <xdr:rowOff>151493</xdr:rowOff>
    </xdr:to>
    <xdr:cxnSp macro="">
      <xdr:nvCxnSpPr>
        <xdr:cNvPr id="129" name="直線コネクタ 128"/>
        <xdr:cNvCxnSpPr/>
      </xdr:nvCxnSpPr>
      <xdr:spPr>
        <a:xfrm>
          <a:off x="15671800" y="26742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15620</xdr:rowOff>
    </xdr:from>
    <xdr:ext cx="762000" cy="259045"/>
    <xdr:sp macro="" textlink="">
      <xdr:nvSpPr>
        <xdr:cNvPr id="130" name="物件費平均値テキスト"/>
        <xdr:cNvSpPr txBox="1"/>
      </xdr:nvSpPr>
      <xdr:spPr>
        <a:xfrm>
          <a:off x="16598900" y="275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43543</xdr:rowOff>
    </xdr:from>
    <xdr:to>
      <xdr:col>24</xdr:col>
      <xdr:colOff>82550</xdr:colOff>
      <xdr:row>16</xdr:row>
      <xdr:rowOff>145143</xdr:rowOff>
    </xdr:to>
    <xdr:sp macro="" textlink="">
      <xdr:nvSpPr>
        <xdr:cNvPr id="131" name="フローチャート : 判断 130"/>
        <xdr:cNvSpPr/>
      </xdr:nvSpPr>
      <xdr:spPr>
        <a:xfrm>
          <a:off x="164592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102507</xdr:rowOff>
    </xdr:from>
    <xdr:to>
      <xdr:col>22</xdr:col>
      <xdr:colOff>565150</xdr:colOff>
      <xdr:row>15</xdr:row>
      <xdr:rowOff>135164</xdr:rowOff>
    </xdr:to>
    <xdr:cxnSp macro="">
      <xdr:nvCxnSpPr>
        <xdr:cNvPr id="132" name="直線コネクタ 131"/>
        <xdr:cNvCxnSpPr/>
      </xdr:nvCxnSpPr>
      <xdr:spPr>
        <a:xfrm flipV="1">
          <a:off x="14782800" y="26742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146248</xdr:rowOff>
    </xdr:from>
    <xdr:ext cx="736600" cy="259045"/>
    <xdr:sp macro="" textlink="">
      <xdr:nvSpPr>
        <xdr:cNvPr id="134" name="テキスト ボックス 133"/>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53521</xdr:rowOff>
    </xdr:from>
    <xdr:to>
      <xdr:col>21</xdr:col>
      <xdr:colOff>361950</xdr:colOff>
      <xdr:row>15</xdr:row>
      <xdr:rowOff>135164</xdr:rowOff>
    </xdr:to>
    <xdr:cxnSp macro="">
      <xdr:nvCxnSpPr>
        <xdr:cNvPr id="135" name="直線コネクタ 134"/>
        <xdr:cNvCxnSpPr/>
      </xdr:nvCxnSpPr>
      <xdr:spPr>
        <a:xfrm>
          <a:off x="13893800" y="262527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166007</xdr:rowOff>
    </xdr:from>
    <xdr:to>
      <xdr:col>21</xdr:col>
      <xdr:colOff>412750</xdr:colOff>
      <xdr:row>16</xdr:row>
      <xdr:rowOff>96157</xdr:rowOff>
    </xdr:to>
    <xdr:sp macro="" textlink="">
      <xdr:nvSpPr>
        <xdr:cNvPr id="136" name="フローチャート : 判断 135"/>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80934</xdr:rowOff>
    </xdr:from>
    <xdr:ext cx="762000" cy="259045"/>
    <xdr:sp macro="" textlink="">
      <xdr:nvSpPr>
        <xdr:cNvPr id="137" name="テキスト ボックス 136"/>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53521</xdr:rowOff>
    </xdr:from>
    <xdr:to>
      <xdr:col>20</xdr:col>
      <xdr:colOff>158750</xdr:colOff>
      <xdr:row>15</xdr:row>
      <xdr:rowOff>118836</xdr:rowOff>
    </xdr:to>
    <xdr:cxnSp macro="">
      <xdr:nvCxnSpPr>
        <xdr:cNvPr id="138" name="直線コネクタ 137"/>
        <xdr:cNvCxnSpPr/>
      </xdr:nvCxnSpPr>
      <xdr:spPr>
        <a:xfrm flipV="1">
          <a:off x="13004800" y="26252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84364</xdr:rowOff>
    </xdr:from>
    <xdr:to>
      <xdr:col>20</xdr:col>
      <xdr:colOff>209550</xdr:colOff>
      <xdr:row>16</xdr:row>
      <xdr:rowOff>14514</xdr:rowOff>
    </xdr:to>
    <xdr:sp macro="" textlink="">
      <xdr:nvSpPr>
        <xdr:cNvPr id="139" name="フローチャート : 判断 138"/>
        <xdr:cNvSpPr/>
      </xdr:nvSpPr>
      <xdr:spPr>
        <a:xfrm>
          <a:off x="13843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170741</xdr:rowOff>
    </xdr:from>
    <xdr:ext cx="762000" cy="259045"/>
    <xdr:sp macro="" textlink="">
      <xdr:nvSpPr>
        <xdr:cNvPr id="140" name="テキスト ボックス 139"/>
        <xdr:cNvSpPr txBox="1"/>
      </xdr:nvSpPr>
      <xdr:spPr>
        <a:xfrm>
          <a:off x="135128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41" name="フローチャート : 判断 140"/>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130827</xdr:rowOff>
    </xdr:from>
    <xdr:ext cx="762000" cy="259045"/>
    <xdr:sp macro="" textlink="">
      <xdr:nvSpPr>
        <xdr:cNvPr id="142" name="テキスト ボックス 141"/>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100693</xdr:rowOff>
    </xdr:from>
    <xdr:to>
      <xdr:col>24</xdr:col>
      <xdr:colOff>82550</xdr:colOff>
      <xdr:row>16</xdr:row>
      <xdr:rowOff>30843</xdr:rowOff>
    </xdr:to>
    <xdr:sp macro="" textlink="">
      <xdr:nvSpPr>
        <xdr:cNvPr id="148" name="円/楕円 147"/>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117220</xdr:rowOff>
    </xdr:from>
    <xdr:ext cx="762000" cy="259045"/>
    <xdr:sp macro="" textlink="">
      <xdr:nvSpPr>
        <xdr:cNvPr id="149" name="物件費該当値テキスト"/>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51707</xdr:rowOff>
    </xdr:from>
    <xdr:to>
      <xdr:col>22</xdr:col>
      <xdr:colOff>615950</xdr:colOff>
      <xdr:row>15</xdr:row>
      <xdr:rowOff>153307</xdr:rowOff>
    </xdr:to>
    <xdr:sp macro="" textlink="">
      <xdr:nvSpPr>
        <xdr:cNvPr id="150" name="円/楕円 149"/>
        <xdr:cNvSpPr/>
      </xdr:nvSpPr>
      <xdr:spPr>
        <a:xfrm>
          <a:off x="15621000" y="262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163484</xdr:rowOff>
    </xdr:from>
    <xdr:ext cx="736600" cy="259045"/>
    <xdr:sp macro="" textlink="">
      <xdr:nvSpPr>
        <xdr:cNvPr id="151" name="テキスト ボックス 150"/>
        <xdr:cNvSpPr txBox="1"/>
      </xdr:nvSpPr>
      <xdr:spPr>
        <a:xfrm>
          <a:off x="15290800" y="2392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84364</xdr:rowOff>
    </xdr:from>
    <xdr:to>
      <xdr:col>21</xdr:col>
      <xdr:colOff>412750</xdr:colOff>
      <xdr:row>16</xdr:row>
      <xdr:rowOff>14514</xdr:rowOff>
    </xdr:to>
    <xdr:sp macro="" textlink="">
      <xdr:nvSpPr>
        <xdr:cNvPr id="152" name="円/楕円 151"/>
        <xdr:cNvSpPr/>
      </xdr:nvSpPr>
      <xdr:spPr>
        <a:xfrm>
          <a:off x="14732000" y="26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24691</xdr:rowOff>
    </xdr:from>
    <xdr:ext cx="762000" cy="259045"/>
    <xdr:sp macro="" textlink="">
      <xdr:nvSpPr>
        <xdr:cNvPr id="153" name="テキスト ボックス 152"/>
        <xdr:cNvSpPr txBox="1"/>
      </xdr:nvSpPr>
      <xdr:spPr>
        <a:xfrm>
          <a:off x="14401800" y="242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2721</xdr:rowOff>
    </xdr:from>
    <xdr:to>
      <xdr:col>20</xdr:col>
      <xdr:colOff>209550</xdr:colOff>
      <xdr:row>15</xdr:row>
      <xdr:rowOff>104321</xdr:rowOff>
    </xdr:to>
    <xdr:sp macro="" textlink="">
      <xdr:nvSpPr>
        <xdr:cNvPr id="154" name="円/楕円 153"/>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114498</xdr:rowOff>
    </xdr:from>
    <xdr:ext cx="762000" cy="259045"/>
    <xdr:sp macro="" textlink="">
      <xdr:nvSpPr>
        <xdr:cNvPr id="155" name="テキスト ボックス 154"/>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68036</xdr:rowOff>
    </xdr:from>
    <xdr:to>
      <xdr:col>19</xdr:col>
      <xdr:colOff>6350</xdr:colOff>
      <xdr:row>15</xdr:row>
      <xdr:rowOff>169636</xdr:rowOff>
    </xdr:to>
    <xdr:sp macro="" textlink="">
      <xdr:nvSpPr>
        <xdr:cNvPr id="156" name="円/楕円 155"/>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154413</xdr:rowOff>
    </xdr:from>
    <xdr:ext cx="762000" cy="259045"/>
    <xdr:sp macro="" textlink="">
      <xdr:nvSpPr>
        <xdr:cNvPr id="157" name="テキスト ボックス 156"/>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扶助費においては、保育園の定員拡大</a:t>
          </a:r>
          <a:r>
            <a:rPr lang="ja-JP" altLang="en-US" sz="1100" b="0" i="0" baseline="0">
              <a:solidFill>
                <a:sysClr val="windowText" lastClr="000000"/>
              </a:solidFill>
              <a:effectLst/>
              <a:latin typeface="+mn-lt"/>
              <a:ea typeface="+mn-ea"/>
              <a:cs typeface="+mn-cs"/>
            </a:rPr>
            <a:t>をはじめとした子育て支援の充実</a:t>
          </a:r>
          <a:r>
            <a:rPr lang="ja-JP" altLang="ja-JP" sz="1100" b="0" i="0" baseline="0">
              <a:solidFill>
                <a:sysClr val="windowText" lastClr="000000"/>
              </a:solidFill>
              <a:effectLst/>
              <a:latin typeface="+mn-lt"/>
              <a:ea typeface="+mn-ea"/>
              <a:cs typeface="+mn-cs"/>
            </a:rPr>
            <a:t>や、障害者自立支援給付費、生活保護費の増加による影響で、前年度と比べ、</a:t>
          </a:r>
          <a:r>
            <a:rPr lang="en-US" altLang="ja-JP" sz="1100" b="0" i="0" baseline="0">
              <a:solidFill>
                <a:sysClr val="windowText" lastClr="000000"/>
              </a:solidFill>
              <a:effectLst/>
              <a:latin typeface="+mn-lt"/>
              <a:ea typeface="+mn-ea"/>
              <a:cs typeface="+mn-cs"/>
            </a:rPr>
            <a:t>1.1</a:t>
          </a:r>
          <a:r>
            <a:rPr lang="ja-JP" altLang="ja-JP" sz="1100" b="0" i="0" baseline="0">
              <a:solidFill>
                <a:sysClr val="windowText" lastClr="000000"/>
              </a:solidFill>
              <a:effectLst/>
              <a:latin typeface="+mn-lt"/>
              <a:ea typeface="+mn-ea"/>
              <a:cs typeface="+mn-cs"/>
            </a:rPr>
            <a:t>％の増となった。</a:t>
          </a:r>
          <a:endParaRPr lang="ja-JP" altLang="ja-JP" sz="1400">
            <a:solidFill>
              <a:sysClr val="windowText" lastClr="00000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子育て支援、障害者支援、生活保護いずれも需要は多くあるものの、市の財政は厳しい状況が続くことが予想されるため、</a:t>
          </a:r>
          <a:r>
            <a:rPr lang="ja-JP" altLang="ja-JP" sz="1100" b="0" i="0" baseline="0">
              <a:solidFill>
                <a:sysClr val="windowText" lastClr="000000"/>
              </a:solidFill>
              <a:effectLst/>
              <a:latin typeface="+mn-lt"/>
              <a:ea typeface="+mn-ea"/>
              <a:cs typeface="+mn-cs"/>
            </a:rPr>
            <a:t>限られた予算</a:t>
          </a:r>
          <a:r>
            <a:rPr lang="ja-JP" altLang="en-US" sz="1100" b="0" i="0" baseline="0">
              <a:solidFill>
                <a:sysClr val="windowText" lastClr="000000"/>
              </a:solidFill>
              <a:effectLst/>
              <a:latin typeface="+mn-lt"/>
              <a:ea typeface="+mn-ea"/>
              <a:cs typeface="+mn-cs"/>
            </a:rPr>
            <a:t>を効率的に配分できるよう、</a:t>
          </a:r>
          <a:r>
            <a:rPr lang="ja-JP" altLang="ja-JP" sz="1100" b="0" i="0" baseline="0">
              <a:solidFill>
                <a:sysClr val="windowText" lastClr="000000"/>
              </a:solidFill>
              <a:effectLst/>
              <a:latin typeface="+mn-lt"/>
              <a:ea typeface="+mn-ea"/>
              <a:cs typeface="+mn-cs"/>
            </a:rPr>
            <a:t>長期的視点に立った扶助費の抑制や受益者負担の見直しなどに努めていく。</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61</xdr:row>
      <xdr:rowOff>127000</xdr:rowOff>
    </xdr:to>
    <xdr:cxnSp macro="">
      <xdr:nvCxnSpPr>
        <xdr:cNvPr id="185" name="直線コネクタ 184"/>
        <xdr:cNvCxnSpPr/>
      </xdr:nvCxnSpPr>
      <xdr:spPr>
        <a:xfrm flipV="1">
          <a:off x="4826000" y="92329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6"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7" name="直線コネクタ 186"/>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88"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89" name="直線コネクタ 188"/>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12700</xdr:rowOff>
    </xdr:from>
    <xdr:to>
      <xdr:col>7</xdr:col>
      <xdr:colOff>15875</xdr:colOff>
      <xdr:row>60</xdr:row>
      <xdr:rowOff>50800</xdr:rowOff>
    </xdr:to>
    <xdr:cxnSp macro="">
      <xdr:nvCxnSpPr>
        <xdr:cNvPr id="190" name="直線コネクタ 189"/>
        <xdr:cNvCxnSpPr/>
      </xdr:nvCxnSpPr>
      <xdr:spPr>
        <a:xfrm>
          <a:off x="3987800" y="101282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73677</xdr:rowOff>
    </xdr:from>
    <xdr:ext cx="762000" cy="259045"/>
    <xdr:sp macro="" textlink="">
      <xdr:nvSpPr>
        <xdr:cNvPr id="191" name="扶助費平均値テキスト"/>
        <xdr:cNvSpPr txBox="1"/>
      </xdr:nvSpPr>
      <xdr:spPr>
        <a:xfrm>
          <a:off x="4914900" y="9846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57150</xdr:rowOff>
    </xdr:from>
    <xdr:to>
      <xdr:col>7</xdr:col>
      <xdr:colOff>66675</xdr:colOff>
      <xdr:row>58</xdr:row>
      <xdr:rowOff>158750</xdr:rowOff>
    </xdr:to>
    <xdr:sp macro="" textlink="">
      <xdr:nvSpPr>
        <xdr:cNvPr id="192" name="フローチャート : 判断 191"/>
        <xdr:cNvSpPr/>
      </xdr:nvSpPr>
      <xdr:spPr>
        <a:xfrm>
          <a:off x="47752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12700</xdr:rowOff>
    </xdr:from>
    <xdr:to>
      <xdr:col>5</xdr:col>
      <xdr:colOff>549275</xdr:colOff>
      <xdr:row>59</xdr:row>
      <xdr:rowOff>69850</xdr:rowOff>
    </xdr:to>
    <xdr:cxnSp macro="">
      <xdr:nvCxnSpPr>
        <xdr:cNvPr id="193" name="直線コネクタ 192"/>
        <xdr:cNvCxnSpPr/>
      </xdr:nvCxnSpPr>
      <xdr:spPr>
        <a:xfrm flipV="1">
          <a:off x="3098800" y="10128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133350</xdr:rowOff>
    </xdr:from>
    <xdr:to>
      <xdr:col>5</xdr:col>
      <xdr:colOff>600075</xdr:colOff>
      <xdr:row>58</xdr:row>
      <xdr:rowOff>63500</xdr:rowOff>
    </xdr:to>
    <xdr:sp macro="" textlink="">
      <xdr:nvSpPr>
        <xdr:cNvPr id="194" name="フローチャート : 判断 193"/>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73677</xdr:rowOff>
    </xdr:from>
    <xdr:ext cx="736600" cy="259045"/>
    <xdr:sp macro="" textlink="">
      <xdr:nvSpPr>
        <xdr:cNvPr id="195" name="テキスト ボックス 194"/>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165100</xdr:rowOff>
    </xdr:from>
    <xdr:to>
      <xdr:col>4</xdr:col>
      <xdr:colOff>346075</xdr:colOff>
      <xdr:row>59</xdr:row>
      <xdr:rowOff>69850</xdr:rowOff>
    </xdr:to>
    <xdr:cxnSp macro="">
      <xdr:nvCxnSpPr>
        <xdr:cNvPr id="196" name="直線コネクタ 195"/>
        <xdr:cNvCxnSpPr/>
      </xdr:nvCxnSpPr>
      <xdr:spPr>
        <a:xfrm>
          <a:off x="2209800" y="10109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7" name="フローチャート :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130827</xdr:rowOff>
    </xdr:from>
    <xdr:ext cx="762000" cy="259045"/>
    <xdr:sp macro="" textlink="">
      <xdr:nvSpPr>
        <xdr:cNvPr id="198" name="テキスト ボックス 197"/>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31750</xdr:rowOff>
    </xdr:from>
    <xdr:to>
      <xdr:col>3</xdr:col>
      <xdr:colOff>142875</xdr:colOff>
      <xdr:row>58</xdr:row>
      <xdr:rowOff>165100</xdr:rowOff>
    </xdr:to>
    <xdr:cxnSp macro="">
      <xdr:nvCxnSpPr>
        <xdr:cNvPr id="199" name="直線コネクタ 198"/>
        <xdr:cNvCxnSpPr/>
      </xdr:nvCxnSpPr>
      <xdr:spPr>
        <a:xfrm>
          <a:off x="1320800" y="99758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200" name="フローチャート :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201" name="テキスト ボックス 200"/>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57150</xdr:rowOff>
    </xdr:from>
    <xdr:to>
      <xdr:col>1</xdr:col>
      <xdr:colOff>676275</xdr:colOff>
      <xdr:row>56</xdr:row>
      <xdr:rowOff>158750</xdr:rowOff>
    </xdr:to>
    <xdr:sp macro="" textlink="">
      <xdr:nvSpPr>
        <xdr:cNvPr id="202" name="フローチャート : 判断 201"/>
        <xdr:cNvSpPr/>
      </xdr:nvSpPr>
      <xdr:spPr>
        <a:xfrm>
          <a:off x="1270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168927</xdr:rowOff>
    </xdr:from>
    <xdr:ext cx="762000" cy="259045"/>
    <xdr:sp macro="" textlink="">
      <xdr:nvSpPr>
        <xdr:cNvPr id="203" name="テキスト ボックス 202"/>
        <xdr:cNvSpPr txBox="1"/>
      </xdr:nvSpPr>
      <xdr:spPr>
        <a:xfrm>
          <a:off x="939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60</xdr:row>
      <xdr:rowOff>0</xdr:rowOff>
    </xdr:from>
    <xdr:to>
      <xdr:col>7</xdr:col>
      <xdr:colOff>66675</xdr:colOff>
      <xdr:row>60</xdr:row>
      <xdr:rowOff>101600</xdr:rowOff>
    </xdr:to>
    <xdr:sp macro="" textlink="">
      <xdr:nvSpPr>
        <xdr:cNvPr id="209" name="円/楕円 208"/>
        <xdr:cNvSpPr/>
      </xdr:nvSpPr>
      <xdr:spPr>
        <a:xfrm>
          <a:off x="4775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143527</xdr:rowOff>
    </xdr:from>
    <xdr:ext cx="762000" cy="259045"/>
    <xdr:sp macro="" textlink="">
      <xdr:nvSpPr>
        <xdr:cNvPr id="210" name="扶助費該当値テキスト"/>
        <xdr:cNvSpPr txBox="1"/>
      </xdr:nvSpPr>
      <xdr:spPr>
        <a:xfrm>
          <a:off x="4914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133350</xdr:rowOff>
    </xdr:from>
    <xdr:to>
      <xdr:col>5</xdr:col>
      <xdr:colOff>600075</xdr:colOff>
      <xdr:row>59</xdr:row>
      <xdr:rowOff>63500</xdr:rowOff>
    </xdr:to>
    <xdr:sp macro="" textlink="">
      <xdr:nvSpPr>
        <xdr:cNvPr id="211" name="円/楕円 210"/>
        <xdr:cNvSpPr/>
      </xdr:nvSpPr>
      <xdr:spPr>
        <a:xfrm>
          <a:off x="3937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48277</xdr:rowOff>
    </xdr:from>
    <xdr:ext cx="736600" cy="259045"/>
    <xdr:sp macro="" textlink="">
      <xdr:nvSpPr>
        <xdr:cNvPr id="212" name="テキスト ボックス 211"/>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19050</xdr:rowOff>
    </xdr:from>
    <xdr:to>
      <xdr:col>4</xdr:col>
      <xdr:colOff>396875</xdr:colOff>
      <xdr:row>59</xdr:row>
      <xdr:rowOff>120650</xdr:rowOff>
    </xdr:to>
    <xdr:sp macro="" textlink="">
      <xdr:nvSpPr>
        <xdr:cNvPr id="213" name="円/楕円 212"/>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105427</xdr:rowOff>
    </xdr:from>
    <xdr:ext cx="762000" cy="259045"/>
    <xdr:sp macro="" textlink="">
      <xdr:nvSpPr>
        <xdr:cNvPr id="214" name="テキスト ボックス 213"/>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114300</xdr:rowOff>
    </xdr:from>
    <xdr:to>
      <xdr:col>3</xdr:col>
      <xdr:colOff>193675</xdr:colOff>
      <xdr:row>59</xdr:row>
      <xdr:rowOff>44450</xdr:rowOff>
    </xdr:to>
    <xdr:sp macro="" textlink="">
      <xdr:nvSpPr>
        <xdr:cNvPr id="215" name="円/楕円 214"/>
        <xdr:cNvSpPr/>
      </xdr:nvSpPr>
      <xdr:spPr>
        <a:xfrm>
          <a:off x="2159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29227</xdr:rowOff>
    </xdr:from>
    <xdr:ext cx="762000" cy="259045"/>
    <xdr:sp macro="" textlink="">
      <xdr:nvSpPr>
        <xdr:cNvPr id="216" name="テキスト ボックス 215"/>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152400</xdr:rowOff>
    </xdr:from>
    <xdr:to>
      <xdr:col>1</xdr:col>
      <xdr:colOff>676275</xdr:colOff>
      <xdr:row>58</xdr:row>
      <xdr:rowOff>82550</xdr:rowOff>
    </xdr:to>
    <xdr:sp macro="" textlink="">
      <xdr:nvSpPr>
        <xdr:cNvPr id="217" name="円/楕円 216"/>
        <xdr:cNvSpPr/>
      </xdr:nvSpPr>
      <xdr:spPr>
        <a:xfrm>
          <a:off x="1270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67327</xdr:rowOff>
    </xdr:from>
    <xdr:ext cx="762000" cy="259045"/>
    <xdr:sp macro="" textlink="">
      <xdr:nvSpPr>
        <xdr:cNvPr id="218" name="テキスト ボックス 217"/>
        <xdr:cNvSpPr txBox="1"/>
      </xdr:nvSpPr>
      <xdr:spPr>
        <a:xfrm>
          <a:off x="939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その他に係る経常収支比率においては、</a:t>
          </a:r>
          <a:r>
            <a:rPr lang="ja-JP" altLang="en-US" sz="1100" b="0" i="0" baseline="0">
              <a:solidFill>
                <a:sysClr val="windowText" lastClr="000000"/>
              </a:solidFill>
              <a:effectLst/>
              <a:latin typeface="+mn-lt"/>
              <a:ea typeface="+mn-ea"/>
              <a:cs typeface="+mn-cs"/>
            </a:rPr>
            <a:t>特別会計への繰出金がいずれも前年度に比べて増となったことにより、</a:t>
          </a:r>
          <a:r>
            <a:rPr lang="ja-JP" altLang="ja-JP" sz="1100" b="0" i="0" baseline="0">
              <a:solidFill>
                <a:sysClr val="windowText" lastClr="000000"/>
              </a:solidFill>
              <a:effectLst/>
              <a:latin typeface="+mn-lt"/>
              <a:ea typeface="+mn-ea"/>
              <a:cs typeface="+mn-cs"/>
            </a:rPr>
            <a:t>全体として前年度比で</a:t>
          </a:r>
          <a:r>
            <a:rPr lang="en-US" altLang="ja-JP" sz="1100" b="0" i="0" baseline="0">
              <a:solidFill>
                <a:sysClr val="windowText" lastClr="000000"/>
              </a:solidFill>
              <a:effectLst/>
              <a:latin typeface="+mn-lt"/>
              <a:ea typeface="+mn-ea"/>
              <a:cs typeface="+mn-cs"/>
            </a:rPr>
            <a:t>0.8%</a:t>
          </a:r>
          <a:r>
            <a:rPr lang="ja-JP" altLang="ja-JP" sz="1100" b="0" i="0" baseline="0">
              <a:solidFill>
                <a:sysClr val="windowText" lastClr="000000"/>
              </a:solidFill>
              <a:effectLst/>
              <a:latin typeface="+mn-lt"/>
              <a:ea typeface="+mn-ea"/>
              <a:cs typeface="+mn-cs"/>
            </a:rPr>
            <a:t>増加した。</a:t>
          </a:r>
          <a:endParaRPr lang="en-US" altLang="ja-JP" sz="1100" b="0" i="0" baseline="0">
            <a:solidFill>
              <a:sysClr val="windowText" lastClr="000000"/>
            </a:solidFill>
            <a:effectLst/>
            <a:latin typeface="+mn-lt"/>
            <a:ea typeface="+mn-ea"/>
            <a:cs typeface="+mn-cs"/>
          </a:endParaRPr>
        </a:p>
        <a:p>
          <a:pPr rtl="0"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国民健康保険特別会計</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加入者</a:t>
          </a:r>
          <a:r>
            <a:rPr lang="ja-JP" altLang="en-US" sz="1100" b="0" i="0" baseline="0">
              <a:solidFill>
                <a:sysClr val="windowText" lastClr="000000"/>
              </a:solidFill>
              <a:effectLst/>
              <a:latin typeface="+mn-lt"/>
              <a:ea typeface="+mn-ea"/>
              <a:cs typeface="+mn-cs"/>
            </a:rPr>
            <a:t>は依然として</a:t>
          </a:r>
          <a:r>
            <a:rPr lang="ja-JP" altLang="ja-JP" sz="1100" b="0" i="0" baseline="0">
              <a:solidFill>
                <a:sysClr val="windowText" lastClr="000000"/>
              </a:solidFill>
              <a:effectLst/>
              <a:latin typeface="+mn-lt"/>
              <a:ea typeface="+mn-ea"/>
              <a:cs typeface="+mn-cs"/>
            </a:rPr>
            <a:t>減少</a:t>
          </a:r>
          <a:r>
            <a:rPr lang="ja-JP" altLang="en-US" sz="1100" b="0" i="0" baseline="0">
              <a:solidFill>
                <a:sysClr val="windowText" lastClr="000000"/>
              </a:solidFill>
              <a:effectLst/>
              <a:latin typeface="+mn-lt"/>
              <a:ea typeface="+mn-ea"/>
              <a:cs typeface="+mn-cs"/>
            </a:rPr>
            <a:t>傾向にあるものの、医療費の増加等により増となったほか、</a:t>
          </a:r>
          <a:r>
            <a:rPr lang="ja-JP" altLang="ja-JP" sz="1100" b="0" i="0" baseline="0">
              <a:solidFill>
                <a:sysClr val="windowText" lastClr="000000"/>
              </a:solidFill>
              <a:effectLst/>
              <a:latin typeface="+mn-lt"/>
              <a:ea typeface="+mn-ea"/>
              <a:cs typeface="+mn-cs"/>
            </a:rPr>
            <a:t>後期高齢者医療特別会計及び介護保険特別会計</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高齢人口の増に</a:t>
          </a:r>
          <a:r>
            <a:rPr lang="ja-JP" altLang="en-US" sz="1100" b="0" i="0" baseline="0">
              <a:solidFill>
                <a:sysClr val="windowText" lastClr="000000"/>
              </a:solidFill>
              <a:effectLst/>
              <a:latin typeface="+mn-lt"/>
              <a:ea typeface="+mn-ea"/>
              <a:cs typeface="+mn-cs"/>
            </a:rPr>
            <a:t>より</a:t>
          </a:r>
          <a:r>
            <a:rPr lang="ja-JP" altLang="ja-JP" sz="1100" b="0" i="0" baseline="0">
              <a:solidFill>
                <a:sysClr val="windowText" lastClr="000000"/>
              </a:solidFill>
              <a:effectLst/>
              <a:latin typeface="+mn-lt"/>
              <a:ea typeface="+mn-ea"/>
              <a:cs typeface="+mn-cs"/>
            </a:rPr>
            <a:t>繰出金が増加</a:t>
          </a:r>
          <a:r>
            <a:rPr lang="ja-JP" altLang="en-US" sz="1100" b="0" i="0" baseline="0">
              <a:solidFill>
                <a:sysClr val="windowText" lastClr="000000"/>
              </a:solidFill>
              <a:effectLst/>
              <a:latin typeface="+mn-lt"/>
              <a:ea typeface="+mn-ea"/>
              <a:cs typeface="+mn-cs"/>
            </a:rPr>
            <a:t>する結果となった。</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今後は、特に福祉分野において、高齢者の健康施策の推進により市民の健康増進を図るとともに、医療費の適正化により繰出金の抑制に努めていく。</a:t>
          </a:r>
          <a:endParaRPr lang="ja-JP" altLang="ja-JP">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86178</xdr:rowOff>
    </xdr:from>
    <xdr:to>
      <xdr:col>24</xdr:col>
      <xdr:colOff>31750</xdr:colOff>
      <xdr:row>61</xdr:row>
      <xdr:rowOff>102507</xdr:rowOff>
    </xdr:to>
    <xdr:cxnSp macro="">
      <xdr:nvCxnSpPr>
        <xdr:cNvPr id="248" name="直線コネクタ 247"/>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49"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0" name="直線コネクタ 249"/>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xdr:rowOff>
    </xdr:from>
    <xdr:ext cx="762000" cy="259045"/>
    <xdr:sp macro="" textlink="">
      <xdr:nvSpPr>
        <xdr:cNvPr id="251" name="その他最大値テキスト"/>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86178</xdr:rowOff>
    </xdr:from>
    <xdr:to>
      <xdr:col>24</xdr:col>
      <xdr:colOff>120650</xdr:colOff>
      <xdr:row>53</xdr:row>
      <xdr:rowOff>86178</xdr:rowOff>
    </xdr:to>
    <xdr:cxnSp macro="">
      <xdr:nvCxnSpPr>
        <xdr:cNvPr id="252" name="直線コネクタ 251"/>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45357</xdr:rowOff>
    </xdr:from>
    <xdr:to>
      <xdr:col>24</xdr:col>
      <xdr:colOff>31750</xdr:colOff>
      <xdr:row>59</xdr:row>
      <xdr:rowOff>4535</xdr:rowOff>
    </xdr:to>
    <xdr:cxnSp macro="">
      <xdr:nvCxnSpPr>
        <xdr:cNvPr id="253" name="直線コネクタ 252"/>
        <xdr:cNvCxnSpPr/>
      </xdr:nvCxnSpPr>
      <xdr:spPr>
        <a:xfrm>
          <a:off x="15671800" y="9989457"/>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84562</xdr:rowOff>
    </xdr:from>
    <xdr:ext cx="762000" cy="259045"/>
    <xdr:sp macro="" textlink="">
      <xdr:nvSpPr>
        <xdr:cNvPr id="254" name="その他平均値テキスト"/>
        <xdr:cNvSpPr txBox="1"/>
      </xdr:nvSpPr>
      <xdr:spPr>
        <a:xfrm>
          <a:off x="16598900" y="9685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68035</xdr:rowOff>
    </xdr:from>
    <xdr:to>
      <xdr:col>24</xdr:col>
      <xdr:colOff>82550</xdr:colOff>
      <xdr:row>57</xdr:row>
      <xdr:rowOff>169635</xdr:rowOff>
    </xdr:to>
    <xdr:sp macro="" textlink="">
      <xdr:nvSpPr>
        <xdr:cNvPr id="255" name="フローチャート : 判断 254"/>
        <xdr:cNvSpPr/>
      </xdr:nvSpPr>
      <xdr:spPr>
        <a:xfrm>
          <a:off x="164592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45357</xdr:rowOff>
    </xdr:from>
    <xdr:to>
      <xdr:col>22</xdr:col>
      <xdr:colOff>565150</xdr:colOff>
      <xdr:row>58</xdr:row>
      <xdr:rowOff>78015</xdr:rowOff>
    </xdr:to>
    <xdr:cxnSp macro="">
      <xdr:nvCxnSpPr>
        <xdr:cNvPr id="256" name="直線コネクタ 255"/>
        <xdr:cNvCxnSpPr/>
      </xdr:nvCxnSpPr>
      <xdr:spPr>
        <a:xfrm flipV="1">
          <a:off x="14782800" y="99894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84365</xdr:rowOff>
    </xdr:from>
    <xdr:to>
      <xdr:col>22</xdr:col>
      <xdr:colOff>615950</xdr:colOff>
      <xdr:row>58</xdr:row>
      <xdr:rowOff>14515</xdr:rowOff>
    </xdr:to>
    <xdr:sp macro="" textlink="">
      <xdr:nvSpPr>
        <xdr:cNvPr id="257" name="フローチャート : 判断 256"/>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24692</xdr:rowOff>
    </xdr:from>
    <xdr:ext cx="736600" cy="259045"/>
    <xdr:sp macro="" textlink="">
      <xdr:nvSpPr>
        <xdr:cNvPr id="258" name="テキスト ボックス 257"/>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45357</xdr:rowOff>
    </xdr:from>
    <xdr:to>
      <xdr:col>21</xdr:col>
      <xdr:colOff>361950</xdr:colOff>
      <xdr:row>58</xdr:row>
      <xdr:rowOff>78015</xdr:rowOff>
    </xdr:to>
    <xdr:cxnSp macro="">
      <xdr:nvCxnSpPr>
        <xdr:cNvPr id="259" name="直線コネクタ 258"/>
        <xdr:cNvCxnSpPr/>
      </xdr:nvCxnSpPr>
      <xdr:spPr>
        <a:xfrm>
          <a:off x="13893800" y="99894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2722</xdr:rowOff>
    </xdr:from>
    <xdr:to>
      <xdr:col>21</xdr:col>
      <xdr:colOff>412750</xdr:colOff>
      <xdr:row>57</xdr:row>
      <xdr:rowOff>104322</xdr:rowOff>
    </xdr:to>
    <xdr:sp macro="" textlink="">
      <xdr:nvSpPr>
        <xdr:cNvPr id="260" name="フローチャート : 判断 259"/>
        <xdr:cNvSpPr/>
      </xdr:nvSpPr>
      <xdr:spPr>
        <a:xfrm>
          <a:off x="14732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114499</xdr:rowOff>
    </xdr:from>
    <xdr:ext cx="762000" cy="259045"/>
    <xdr:sp macro="" textlink="">
      <xdr:nvSpPr>
        <xdr:cNvPr id="261" name="テキスト ボックス 260"/>
        <xdr:cNvSpPr txBox="1"/>
      </xdr:nvSpPr>
      <xdr:spPr>
        <a:xfrm>
          <a:off x="14401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45357</xdr:rowOff>
    </xdr:from>
    <xdr:to>
      <xdr:col>20</xdr:col>
      <xdr:colOff>158750</xdr:colOff>
      <xdr:row>58</xdr:row>
      <xdr:rowOff>94343</xdr:rowOff>
    </xdr:to>
    <xdr:cxnSp macro="">
      <xdr:nvCxnSpPr>
        <xdr:cNvPr id="262" name="直線コネクタ 261"/>
        <xdr:cNvCxnSpPr/>
      </xdr:nvCxnSpPr>
      <xdr:spPr>
        <a:xfrm flipV="1">
          <a:off x="13004800" y="99894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141515</xdr:rowOff>
    </xdr:from>
    <xdr:to>
      <xdr:col>20</xdr:col>
      <xdr:colOff>209550</xdr:colOff>
      <xdr:row>57</xdr:row>
      <xdr:rowOff>71665</xdr:rowOff>
    </xdr:to>
    <xdr:sp macro="" textlink="">
      <xdr:nvSpPr>
        <xdr:cNvPr id="263" name="フローチャート : 判断 262"/>
        <xdr:cNvSpPr/>
      </xdr:nvSpPr>
      <xdr:spPr>
        <a:xfrm>
          <a:off x="13843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81842</xdr:rowOff>
    </xdr:from>
    <xdr:ext cx="762000" cy="259045"/>
    <xdr:sp macro="" textlink="">
      <xdr:nvSpPr>
        <xdr:cNvPr id="264" name="テキスト ボックス 263"/>
        <xdr:cNvSpPr txBox="1"/>
      </xdr:nvSpPr>
      <xdr:spPr>
        <a:xfrm>
          <a:off x="13512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108857</xdr:rowOff>
    </xdr:from>
    <xdr:to>
      <xdr:col>19</xdr:col>
      <xdr:colOff>6350</xdr:colOff>
      <xdr:row>57</xdr:row>
      <xdr:rowOff>39007</xdr:rowOff>
    </xdr:to>
    <xdr:sp macro="" textlink="">
      <xdr:nvSpPr>
        <xdr:cNvPr id="265" name="フローチャート : 判断 264"/>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49184</xdr:rowOff>
    </xdr:from>
    <xdr:ext cx="762000" cy="259045"/>
    <xdr:sp macro="" textlink="">
      <xdr:nvSpPr>
        <xdr:cNvPr id="266" name="テキスト ボックス 265"/>
        <xdr:cNvSpPr txBox="1"/>
      </xdr:nvSpPr>
      <xdr:spPr>
        <a:xfrm>
          <a:off x="12623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125185</xdr:rowOff>
    </xdr:from>
    <xdr:to>
      <xdr:col>24</xdr:col>
      <xdr:colOff>82550</xdr:colOff>
      <xdr:row>59</xdr:row>
      <xdr:rowOff>55335</xdr:rowOff>
    </xdr:to>
    <xdr:sp macro="" textlink="">
      <xdr:nvSpPr>
        <xdr:cNvPr id="272" name="円/楕円 271"/>
        <xdr:cNvSpPr/>
      </xdr:nvSpPr>
      <xdr:spPr>
        <a:xfrm>
          <a:off x="164592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97262</xdr:rowOff>
    </xdr:from>
    <xdr:ext cx="762000" cy="259045"/>
    <xdr:sp macro="" textlink="">
      <xdr:nvSpPr>
        <xdr:cNvPr id="273" name="その他該当値テキスト"/>
        <xdr:cNvSpPr txBox="1"/>
      </xdr:nvSpPr>
      <xdr:spPr>
        <a:xfrm>
          <a:off x="165989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166007</xdr:rowOff>
    </xdr:from>
    <xdr:to>
      <xdr:col>22</xdr:col>
      <xdr:colOff>615950</xdr:colOff>
      <xdr:row>58</xdr:row>
      <xdr:rowOff>96157</xdr:rowOff>
    </xdr:to>
    <xdr:sp macro="" textlink="">
      <xdr:nvSpPr>
        <xdr:cNvPr id="274" name="円/楕円 273"/>
        <xdr:cNvSpPr/>
      </xdr:nvSpPr>
      <xdr:spPr>
        <a:xfrm>
          <a:off x="15621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80934</xdr:rowOff>
    </xdr:from>
    <xdr:ext cx="736600" cy="259045"/>
    <xdr:sp macro="" textlink="">
      <xdr:nvSpPr>
        <xdr:cNvPr id="275" name="テキスト ボックス 274"/>
        <xdr:cNvSpPr txBox="1"/>
      </xdr:nvSpPr>
      <xdr:spPr>
        <a:xfrm>
          <a:off x="15290800" y="1002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27215</xdr:rowOff>
    </xdr:from>
    <xdr:to>
      <xdr:col>21</xdr:col>
      <xdr:colOff>412750</xdr:colOff>
      <xdr:row>58</xdr:row>
      <xdr:rowOff>128815</xdr:rowOff>
    </xdr:to>
    <xdr:sp macro="" textlink="">
      <xdr:nvSpPr>
        <xdr:cNvPr id="276" name="円/楕円 275"/>
        <xdr:cNvSpPr/>
      </xdr:nvSpPr>
      <xdr:spPr>
        <a:xfrm>
          <a:off x="14732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113592</xdr:rowOff>
    </xdr:from>
    <xdr:ext cx="762000" cy="259045"/>
    <xdr:sp macro="" textlink="">
      <xdr:nvSpPr>
        <xdr:cNvPr id="277" name="テキスト ボックス 276"/>
        <xdr:cNvSpPr txBox="1"/>
      </xdr:nvSpPr>
      <xdr:spPr>
        <a:xfrm>
          <a:off x="14401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166007</xdr:rowOff>
    </xdr:from>
    <xdr:to>
      <xdr:col>20</xdr:col>
      <xdr:colOff>209550</xdr:colOff>
      <xdr:row>58</xdr:row>
      <xdr:rowOff>96157</xdr:rowOff>
    </xdr:to>
    <xdr:sp macro="" textlink="">
      <xdr:nvSpPr>
        <xdr:cNvPr id="278" name="円/楕円 277"/>
        <xdr:cNvSpPr/>
      </xdr:nvSpPr>
      <xdr:spPr>
        <a:xfrm>
          <a:off x="13843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80934</xdr:rowOff>
    </xdr:from>
    <xdr:ext cx="762000" cy="259045"/>
    <xdr:sp macro="" textlink="">
      <xdr:nvSpPr>
        <xdr:cNvPr id="279" name="テキスト ボックス 278"/>
        <xdr:cNvSpPr txBox="1"/>
      </xdr:nvSpPr>
      <xdr:spPr>
        <a:xfrm>
          <a:off x="13512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43543</xdr:rowOff>
    </xdr:from>
    <xdr:to>
      <xdr:col>19</xdr:col>
      <xdr:colOff>6350</xdr:colOff>
      <xdr:row>58</xdr:row>
      <xdr:rowOff>145143</xdr:rowOff>
    </xdr:to>
    <xdr:sp macro="" textlink="">
      <xdr:nvSpPr>
        <xdr:cNvPr id="280" name="円/楕円 279"/>
        <xdr:cNvSpPr/>
      </xdr:nvSpPr>
      <xdr:spPr>
        <a:xfrm>
          <a:off x="12954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129920</xdr:rowOff>
    </xdr:from>
    <xdr:ext cx="762000" cy="259045"/>
    <xdr:sp macro="" textlink="">
      <xdr:nvSpPr>
        <xdr:cNvPr id="281" name="テキスト ボックス 280"/>
        <xdr:cNvSpPr txBox="1"/>
      </xdr:nvSpPr>
      <xdr:spPr>
        <a:xfrm>
          <a:off x="12623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rgbClr val="FF0000"/>
              </a:solidFill>
              <a:effectLst/>
              <a:latin typeface="+mn-lt"/>
              <a:ea typeface="+mn-ea"/>
              <a:cs typeface="+mn-cs"/>
            </a:rPr>
            <a:t>　</a:t>
          </a:r>
          <a:r>
            <a:rPr lang="ja-JP" altLang="en-US" sz="1100" b="0" i="0" baseline="0">
              <a:solidFill>
                <a:sysClr val="windowText" lastClr="000000"/>
              </a:solidFill>
              <a:effectLst/>
              <a:latin typeface="+mn-lt"/>
              <a:ea typeface="+mn-ea"/>
              <a:cs typeface="+mn-cs"/>
            </a:rPr>
            <a:t>補助費等については、市立病院事業会計負担金の増や、認証保育所及び民間保育施設の運営に対する補助金等の増により、経常収支比率で比較すると、</a:t>
          </a:r>
          <a:r>
            <a:rPr lang="ja-JP" altLang="ja-JP" sz="1100" b="0" i="0" baseline="0">
              <a:solidFill>
                <a:sysClr val="windowText" lastClr="000000"/>
              </a:solidFill>
              <a:effectLst/>
              <a:latin typeface="+mn-lt"/>
              <a:ea typeface="+mn-ea"/>
              <a:cs typeface="+mn-cs"/>
            </a:rPr>
            <a:t>前年度比で</a:t>
          </a:r>
          <a:r>
            <a:rPr lang="en-US" altLang="ja-JP" sz="1100" b="0" i="0" baseline="0">
              <a:solidFill>
                <a:sysClr val="windowText" lastClr="000000"/>
              </a:solidFill>
              <a:effectLst/>
              <a:latin typeface="+mn-lt"/>
              <a:ea typeface="+mn-ea"/>
              <a:cs typeface="+mn-cs"/>
            </a:rPr>
            <a:t>0.3%</a:t>
          </a:r>
          <a:r>
            <a:rPr lang="ja-JP" altLang="ja-JP" sz="1100" b="0" i="0" baseline="0">
              <a:solidFill>
                <a:sysClr val="windowText" lastClr="000000"/>
              </a:solidFill>
              <a:effectLst/>
              <a:latin typeface="+mn-lt"/>
              <a:ea typeface="+mn-ea"/>
              <a:cs typeface="+mn-cs"/>
            </a:rPr>
            <a:t>の増となって</a:t>
          </a:r>
          <a:r>
            <a:rPr lang="ja-JP" altLang="en-US" sz="1100" b="0" i="0" baseline="0">
              <a:solidFill>
                <a:sysClr val="windowText" lastClr="000000"/>
              </a:solidFill>
              <a:effectLst/>
              <a:latin typeface="+mn-lt"/>
              <a:ea typeface="+mn-ea"/>
              <a:cs typeface="+mn-cs"/>
            </a:rPr>
            <a:t>いる。</a:t>
          </a:r>
          <a:r>
            <a:rPr lang="ja-JP" altLang="ja-JP" sz="1100" b="0" i="0" baseline="0">
              <a:solidFill>
                <a:sysClr val="windowText" lastClr="000000"/>
              </a:solidFill>
              <a:effectLst/>
              <a:latin typeface="+mn-lt"/>
              <a:ea typeface="+mn-ea"/>
              <a:cs typeface="+mn-cs"/>
            </a:rPr>
            <a:t>厳しい財政運営の</a:t>
          </a:r>
          <a:r>
            <a:rPr lang="ja-JP" altLang="en-US" sz="1100" b="0" i="0" baseline="0">
              <a:solidFill>
                <a:sysClr val="windowText" lastClr="000000"/>
              </a:solidFill>
              <a:effectLst/>
              <a:latin typeface="+mn-lt"/>
              <a:ea typeface="+mn-ea"/>
              <a:cs typeface="+mn-cs"/>
            </a:rPr>
            <a:t>なか</a:t>
          </a:r>
          <a:r>
            <a:rPr lang="ja-JP" altLang="ja-JP" sz="1100" b="0" i="0" baseline="0">
              <a:solidFill>
                <a:sysClr val="windowText" lastClr="000000"/>
              </a:solidFill>
              <a:effectLst/>
              <a:latin typeface="+mn-lt"/>
              <a:ea typeface="+mn-ea"/>
              <a:cs typeface="+mn-cs"/>
            </a:rPr>
            <a:t>、各補助金の基準見直しを図っているが、</a:t>
          </a:r>
          <a:r>
            <a:rPr lang="ja-JP" altLang="en-US" sz="1100" b="0" i="0" baseline="0">
              <a:solidFill>
                <a:sysClr val="windowText" lastClr="000000"/>
              </a:solidFill>
              <a:effectLst/>
              <a:latin typeface="+mn-lt"/>
              <a:ea typeface="+mn-ea"/>
              <a:cs typeface="+mn-cs"/>
            </a:rPr>
            <a:t>特に</a:t>
          </a:r>
          <a:r>
            <a:rPr lang="ja-JP" altLang="ja-JP" sz="1100" b="0" i="0" baseline="0">
              <a:solidFill>
                <a:sysClr val="windowText" lastClr="000000"/>
              </a:solidFill>
              <a:effectLst/>
              <a:latin typeface="+mn-lt"/>
              <a:ea typeface="+mn-ea"/>
              <a:cs typeface="+mn-cs"/>
            </a:rPr>
            <a:t>市立病院事業会計への繰出しについて資本的支出への出資から収益的支出への補助に重点をおいたことなどから、</a:t>
          </a:r>
          <a:r>
            <a:rPr lang="ja-JP" altLang="en-US" sz="1100" b="0" i="0" baseline="0">
              <a:solidFill>
                <a:sysClr val="windowText" lastClr="000000"/>
              </a:solidFill>
              <a:effectLst/>
              <a:latin typeface="+mn-lt"/>
              <a:ea typeface="+mn-ea"/>
              <a:cs typeface="+mn-cs"/>
            </a:rPr>
            <a:t>他の自治体と比較しても</a:t>
          </a:r>
          <a:r>
            <a:rPr lang="ja-JP" altLang="ja-JP" sz="1100" b="0" i="0" baseline="0">
              <a:solidFill>
                <a:sysClr val="windowText" lastClr="000000"/>
              </a:solidFill>
              <a:effectLst/>
              <a:latin typeface="+mn-lt"/>
              <a:ea typeface="+mn-ea"/>
              <a:cs typeface="+mn-cs"/>
            </a:rPr>
            <a:t>引き続き高い水準</a:t>
          </a:r>
          <a:r>
            <a:rPr lang="ja-JP" altLang="en-US" sz="1100" b="0" i="0" baseline="0">
              <a:solidFill>
                <a:sysClr val="windowText" lastClr="000000"/>
              </a:solidFill>
              <a:effectLst/>
              <a:latin typeface="+mn-lt"/>
              <a:ea typeface="+mn-ea"/>
              <a:cs typeface="+mn-cs"/>
            </a:rPr>
            <a:t>となってい</a:t>
          </a:r>
          <a:r>
            <a:rPr lang="ja-JP" altLang="ja-JP" sz="1100" b="0" i="0" baseline="0">
              <a:solidFill>
                <a:sysClr val="windowText" lastClr="000000"/>
              </a:solidFill>
              <a:effectLst/>
              <a:latin typeface="+mn-lt"/>
              <a:ea typeface="+mn-ea"/>
              <a:cs typeface="+mn-cs"/>
            </a:rPr>
            <a:t>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今後は公営企業繰出基準に基づく適正な支援を図るとともに、市外郭団体への補助をはじめとした補助金の適正化を徹底していく。</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20320</xdr:rowOff>
    </xdr:from>
    <xdr:to>
      <xdr:col>24</xdr:col>
      <xdr:colOff>31750</xdr:colOff>
      <xdr:row>40</xdr:row>
      <xdr:rowOff>149860</xdr:rowOff>
    </xdr:to>
    <xdr:cxnSp macro="">
      <xdr:nvCxnSpPr>
        <xdr:cNvPr id="308" name="直線コネクタ 307"/>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121937</xdr:rowOff>
    </xdr:from>
    <xdr:ext cx="762000" cy="259045"/>
    <xdr:sp macro="" textlink="">
      <xdr:nvSpPr>
        <xdr:cNvPr id="309"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23</xdr:col>
      <xdr:colOff>628650</xdr:colOff>
      <xdr:row>40</xdr:row>
      <xdr:rowOff>149860</xdr:rowOff>
    </xdr:from>
    <xdr:to>
      <xdr:col>24</xdr:col>
      <xdr:colOff>120650</xdr:colOff>
      <xdr:row>40</xdr:row>
      <xdr:rowOff>149860</xdr:rowOff>
    </xdr:to>
    <xdr:cxnSp macro="">
      <xdr:nvCxnSpPr>
        <xdr:cNvPr id="310" name="直線コネクタ 309"/>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106697</xdr:rowOff>
    </xdr:from>
    <xdr:ext cx="762000" cy="259045"/>
    <xdr:sp macro="" textlink="">
      <xdr:nvSpPr>
        <xdr:cNvPr id="311" name="補助費等最大値テキスト"/>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20320</xdr:rowOff>
    </xdr:from>
    <xdr:to>
      <xdr:col>24</xdr:col>
      <xdr:colOff>120650</xdr:colOff>
      <xdr:row>34</xdr:row>
      <xdr:rowOff>20320</xdr:rowOff>
    </xdr:to>
    <xdr:cxnSp macro="">
      <xdr:nvCxnSpPr>
        <xdr:cNvPr id="312" name="直線コネクタ 311"/>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58420</xdr:rowOff>
    </xdr:from>
    <xdr:to>
      <xdr:col>24</xdr:col>
      <xdr:colOff>31750</xdr:colOff>
      <xdr:row>38</xdr:row>
      <xdr:rowOff>81280</xdr:rowOff>
    </xdr:to>
    <xdr:cxnSp macro="">
      <xdr:nvCxnSpPr>
        <xdr:cNvPr id="313" name="直線コネクタ 312"/>
        <xdr:cNvCxnSpPr/>
      </xdr:nvCxnSpPr>
      <xdr:spPr>
        <a:xfrm>
          <a:off x="15671800" y="6573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4"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5" name="フローチャート : 判断 314"/>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58420</xdr:rowOff>
    </xdr:from>
    <xdr:to>
      <xdr:col>22</xdr:col>
      <xdr:colOff>565150</xdr:colOff>
      <xdr:row>38</xdr:row>
      <xdr:rowOff>96520</xdr:rowOff>
    </xdr:to>
    <xdr:cxnSp macro="">
      <xdr:nvCxnSpPr>
        <xdr:cNvPr id="316" name="直線コネクタ 315"/>
        <xdr:cNvCxnSpPr/>
      </xdr:nvCxnSpPr>
      <xdr:spPr>
        <a:xfrm flipV="1">
          <a:off x="14782800" y="6573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68580</xdr:rowOff>
    </xdr:from>
    <xdr:to>
      <xdr:col>22</xdr:col>
      <xdr:colOff>615950</xdr:colOff>
      <xdr:row>36</xdr:row>
      <xdr:rowOff>170180</xdr:rowOff>
    </xdr:to>
    <xdr:sp macro="" textlink="">
      <xdr:nvSpPr>
        <xdr:cNvPr id="317" name="フローチャート : 判断 316"/>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8907</xdr:rowOff>
    </xdr:from>
    <xdr:ext cx="736600" cy="259045"/>
    <xdr:sp macro="" textlink="">
      <xdr:nvSpPr>
        <xdr:cNvPr id="318" name="テキスト ボックス 317"/>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81280</xdr:rowOff>
    </xdr:from>
    <xdr:to>
      <xdr:col>21</xdr:col>
      <xdr:colOff>361950</xdr:colOff>
      <xdr:row>38</xdr:row>
      <xdr:rowOff>96520</xdr:rowOff>
    </xdr:to>
    <xdr:cxnSp macro="">
      <xdr:nvCxnSpPr>
        <xdr:cNvPr id="319" name="直線コネクタ 318"/>
        <xdr:cNvCxnSpPr/>
      </xdr:nvCxnSpPr>
      <xdr:spPr>
        <a:xfrm>
          <a:off x="13893800" y="6596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83820</xdr:rowOff>
    </xdr:from>
    <xdr:to>
      <xdr:col>21</xdr:col>
      <xdr:colOff>412750</xdr:colOff>
      <xdr:row>37</xdr:row>
      <xdr:rowOff>13970</xdr:rowOff>
    </xdr:to>
    <xdr:sp macro="" textlink="">
      <xdr:nvSpPr>
        <xdr:cNvPr id="320" name="フローチャート : 判断 319"/>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24147</xdr:rowOff>
    </xdr:from>
    <xdr:ext cx="762000" cy="259045"/>
    <xdr:sp macro="" textlink="">
      <xdr:nvSpPr>
        <xdr:cNvPr id="321" name="テキスト ボックス 320"/>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81280</xdr:rowOff>
    </xdr:from>
    <xdr:to>
      <xdr:col>20</xdr:col>
      <xdr:colOff>158750</xdr:colOff>
      <xdr:row>38</xdr:row>
      <xdr:rowOff>111760</xdr:rowOff>
    </xdr:to>
    <xdr:cxnSp macro="">
      <xdr:nvCxnSpPr>
        <xdr:cNvPr id="322" name="直線コネクタ 321"/>
        <xdr:cNvCxnSpPr/>
      </xdr:nvCxnSpPr>
      <xdr:spPr>
        <a:xfrm flipV="1">
          <a:off x="13004800" y="6596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83820</xdr:rowOff>
    </xdr:from>
    <xdr:to>
      <xdr:col>20</xdr:col>
      <xdr:colOff>209550</xdr:colOff>
      <xdr:row>37</xdr:row>
      <xdr:rowOff>13970</xdr:rowOff>
    </xdr:to>
    <xdr:sp macro="" textlink="">
      <xdr:nvSpPr>
        <xdr:cNvPr id="323" name="フローチャート : 判断 322"/>
        <xdr:cNvSpPr/>
      </xdr:nvSpPr>
      <xdr:spPr>
        <a:xfrm>
          <a:off x="13843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24147</xdr:rowOff>
    </xdr:from>
    <xdr:ext cx="762000" cy="259045"/>
    <xdr:sp macro="" textlink="">
      <xdr:nvSpPr>
        <xdr:cNvPr id="324" name="テキスト ボックス 323"/>
        <xdr:cNvSpPr txBox="1"/>
      </xdr:nvSpPr>
      <xdr:spPr>
        <a:xfrm>
          <a:off x="13512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60960</xdr:rowOff>
    </xdr:from>
    <xdr:to>
      <xdr:col>19</xdr:col>
      <xdr:colOff>6350</xdr:colOff>
      <xdr:row>36</xdr:row>
      <xdr:rowOff>162560</xdr:rowOff>
    </xdr:to>
    <xdr:sp macro="" textlink="">
      <xdr:nvSpPr>
        <xdr:cNvPr id="325" name="フローチャート : 判断 324"/>
        <xdr:cNvSpPr/>
      </xdr:nvSpPr>
      <xdr:spPr>
        <a:xfrm>
          <a:off x="12954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1287</xdr:rowOff>
    </xdr:from>
    <xdr:ext cx="762000" cy="259045"/>
    <xdr:sp macro="" textlink="">
      <xdr:nvSpPr>
        <xdr:cNvPr id="326" name="テキスト ボックス 325"/>
        <xdr:cNvSpPr txBox="1"/>
      </xdr:nvSpPr>
      <xdr:spPr>
        <a:xfrm>
          <a:off x="12623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30480</xdr:rowOff>
    </xdr:from>
    <xdr:to>
      <xdr:col>24</xdr:col>
      <xdr:colOff>82550</xdr:colOff>
      <xdr:row>38</xdr:row>
      <xdr:rowOff>132080</xdr:rowOff>
    </xdr:to>
    <xdr:sp macro="" textlink="">
      <xdr:nvSpPr>
        <xdr:cNvPr id="332" name="円/楕円 331"/>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2557</xdr:rowOff>
    </xdr:from>
    <xdr:ext cx="762000" cy="259045"/>
    <xdr:sp macro="" textlink="">
      <xdr:nvSpPr>
        <xdr:cNvPr id="333" name="補助費等該当値テキスト"/>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7620</xdr:rowOff>
    </xdr:from>
    <xdr:to>
      <xdr:col>22</xdr:col>
      <xdr:colOff>615950</xdr:colOff>
      <xdr:row>38</xdr:row>
      <xdr:rowOff>109220</xdr:rowOff>
    </xdr:to>
    <xdr:sp macro="" textlink="">
      <xdr:nvSpPr>
        <xdr:cNvPr id="334" name="円/楕円 333"/>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93997</xdr:rowOff>
    </xdr:from>
    <xdr:ext cx="736600" cy="259045"/>
    <xdr:sp macro="" textlink="">
      <xdr:nvSpPr>
        <xdr:cNvPr id="335" name="テキスト ボックス 334"/>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45720</xdr:rowOff>
    </xdr:from>
    <xdr:to>
      <xdr:col>21</xdr:col>
      <xdr:colOff>412750</xdr:colOff>
      <xdr:row>38</xdr:row>
      <xdr:rowOff>147320</xdr:rowOff>
    </xdr:to>
    <xdr:sp macro="" textlink="">
      <xdr:nvSpPr>
        <xdr:cNvPr id="336" name="円/楕円 335"/>
        <xdr:cNvSpPr/>
      </xdr:nvSpPr>
      <xdr:spPr>
        <a:xfrm>
          <a:off x="14732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132097</xdr:rowOff>
    </xdr:from>
    <xdr:ext cx="762000" cy="259045"/>
    <xdr:sp macro="" textlink="">
      <xdr:nvSpPr>
        <xdr:cNvPr id="337" name="テキスト ボックス 336"/>
        <xdr:cNvSpPr txBox="1"/>
      </xdr:nvSpPr>
      <xdr:spPr>
        <a:xfrm>
          <a:off x="14401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30480</xdr:rowOff>
    </xdr:from>
    <xdr:to>
      <xdr:col>20</xdr:col>
      <xdr:colOff>209550</xdr:colOff>
      <xdr:row>38</xdr:row>
      <xdr:rowOff>132080</xdr:rowOff>
    </xdr:to>
    <xdr:sp macro="" textlink="">
      <xdr:nvSpPr>
        <xdr:cNvPr id="338" name="円/楕円 337"/>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116857</xdr:rowOff>
    </xdr:from>
    <xdr:ext cx="762000" cy="259045"/>
    <xdr:sp macro="" textlink="">
      <xdr:nvSpPr>
        <xdr:cNvPr id="339" name="テキスト ボックス 338"/>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60960</xdr:rowOff>
    </xdr:from>
    <xdr:to>
      <xdr:col>19</xdr:col>
      <xdr:colOff>6350</xdr:colOff>
      <xdr:row>38</xdr:row>
      <xdr:rowOff>162560</xdr:rowOff>
    </xdr:to>
    <xdr:sp macro="" textlink="">
      <xdr:nvSpPr>
        <xdr:cNvPr id="340" name="円/楕円 339"/>
        <xdr:cNvSpPr/>
      </xdr:nvSpPr>
      <xdr:spPr>
        <a:xfrm>
          <a:off x="12954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147337</xdr:rowOff>
    </xdr:from>
    <xdr:ext cx="762000" cy="259045"/>
    <xdr:sp macro="" textlink="">
      <xdr:nvSpPr>
        <xdr:cNvPr id="341" name="テキスト ボックス 340"/>
        <xdr:cNvSpPr txBox="1"/>
      </xdr:nvSpPr>
      <xdr:spPr>
        <a:xfrm>
          <a:off x="12623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公債費は、</a:t>
          </a:r>
          <a:r>
            <a:rPr lang="ja-JP" altLang="ja-JP"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16</a:t>
          </a:r>
          <a:r>
            <a:rPr lang="ja-JP" altLang="ja-JP" sz="1100">
              <a:solidFill>
                <a:sysClr val="windowText" lastClr="000000"/>
              </a:solidFill>
              <a:effectLst/>
              <a:latin typeface="+mn-lt"/>
              <a:ea typeface="+mn-ea"/>
              <a:cs typeface="+mn-cs"/>
            </a:rPr>
            <a:t>年度に借り入れた</a:t>
          </a:r>
          <a:r>
            <a:rPr lang="ja-JP" altLang="en-US" sz="1100">
              <a:solidFill>
                <a:sysClr val="windowText" lastClr="000000"/>
              </a:solidFill>
              <a:effectLst/>
              <a:latin typeface="+mn-lt"/>
              <a:ea typeface="+mn-ea"/>
              <a:cs typeface="+mn-cs"/>
            </a:rPr>
            <a:t>減税補てん</a:t>
          </a:r>
          <a:r>
            <a:rPr lang="ja-JP" altLang="ja-JP" sz="1100">
              <a:solidFill>
                <a:sysClr val="windowText" lastClr="000000"/>
              </a:solidFill>
              <a:effectLst/>
              <a:latin typeface="+mn-lt"/>
              <a:ea typeface="+mn-ea"/>
              <a:cs typeface="+mn-cs"/>
            </a:rPr>
            <a:t>債の平成</a:t>
          </a:r>
          <a:r>
            <a:rPr lang="en-US" altLang="ja-JP" sz="1100">
              <a:solidFill>
                <a:sysClr val="windowText" lastClr="000000"/>
              </a:solidFill>
              <a:effectLst/>
              <a:latin typeface="+mn-lt"/>
              <a:ea typeface="+mn-ea"/>
              <a:cs typeface="+mn-cs"/>
            </a:rPr>
            <a:t>26</a:t>
          </a:r>
          <a:r>
            <a:rPr lang="ja-JP" altLang="ja-JP" sz="1100">
              <a:solidFill>
                <a:sysClr val="windowText" lastClr="000000"/>
              </a:solidFill>
              <a:effectLst/>
              <a:latin typeface="+mn-lt"/>
              <a:ea typeface="+mn-ea"/>
              <a:cs typeface="+mn-cs"/>
            </a:rPr>
            <a:t>年度中の償還完了と新たな市債の借り入れの抑制などから、前年度に比べ、</a:t>
          </a:r>
          <a:r>
            <a:rPr lang="en-US" altLang="ja-JP" sz="1100">
              <a:solidFill>
                <a:sysClr val="windowText" lastClr="000000"/>
              </a:solidFill>
              <a:effectLst/>
              <a:latin typeface="+mn-lt"/>
              <a:ea typeface="+mn-ea"/>
              <a:cs typeface="+mn-cs"/>
            </a:rPr>
            <a:t>1.2</a:t>
          </a:r>
          <a:r>
            <a:rPr lang="ja-JP" altLang="ja-JP" sz="1100">
              <a:solidFill>
                <a:sysClr val="windowText" lastClr="000000"/>
              </a:solidFill>
              <a:effectLst/>
              <a:latin typeface="+mn-lt"/>
              <a:ea typeface="+mn-ea"/>
              <a:cs typeface="+mn-cs"/>
            </a:rPr>
            <a:t>ポイント減少している。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第</a:t>
          </a:r>
          <a:r>
            <a:rPr lang="en-US" altLang="ja-JP" sz="1100" b="0" i="0" baseline="0">
              <a:solidFill>
                <a:sysClr val="windowText" lastClr="000000"/>
              </a:solidFill>
              <a:effectLst/>
              <a:latin typeface="+mn-lt"/>
              <a:ea typeface="+mn-ea"/>
              <a:cs typeface="+mn-cs"/>
            </a:rPr>
            <a:t>4</a:t>
          </a:r>
          <a:r>
            <a:rPr lang="ja-JP" altLang="ja-JP" sz="1100" b="0" i="0" baseline="0">
              <a:solidFill>
                <a:sysClr val="windowText" lastClr="000000"/>
              </a:solidFill>
              <a:effectLst/>
              <a:latin typeface="+mn-lt"/>
              <a:ea typeface="+mn-ea"/>
              <a:cs typeface="+mn-cs"/>
            </a:rPr>
            <a:t>次行財政改革（</a:t>
          </a:r>
          <a:r>
            <a:rPr lang="en-US" altLang="ja-JP" sz="1100" b="0" i="0" baseline="0">
              <a:solidFill>
                <a:sysClr val="windowText" lastClr="000000"/>
              </a:solidFill>
              <a:effectLst/>
              <a:latin typeface="+mn-lt"/>
              <a:ea typeface="+mn-ea"/>
              <a:cs typeface="+mn-cs"/>
            </a:rPr>
            <a:t>23</a:t>
          </a:r>
          <a:r>
            <a:rPr lang="ja-JP" altLang="ja-JP" sz="1100" b="0" i="0" baseline="0">
              <a:solidFill>
                <a:sysClr val="windowText" lastClr="000000"/>
              </a:solidFill>
              <a:effectLst/>
              <a:latin typeface="+mn-lt"/>
              <a:ea typeface="+mn-ea"/>
              <a:cs typeface="+mn-cs"/>
            </a:rPr>
            <a:t>年度～</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年度）では、平成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年度末の一般会計の赤字公債残高を平成</a:t>
          </a:r>
          <a:r>
            <a:rPr lang="en-US" altLang="ja-JP" sz="1100" b="0" i="0" baseline="0">
              <a:solidFill>
                <a:sysClr val="windowText" lastClr="000000"/>
              </a:solidFill>
              <a:effectLst/>
              <a:latin typeface="+mn-lt"/>
              <a:ea typeface="+mn-ea"/>
              <a:cs typeface="+mn-cs"/>
            </a:rPr>
            <a:t>21</a:t>
          </a:r>
          <a:r>
            <a:rPr lang="ja-JP" altLang="ja-JP" sz="1100" b="0" i="0" baseline="0">
              <a:solidFill>
                <a:sysClr val="windowText" lastClr="000000"/>
              </a:solidFill>
              <a:effectLst/>
              <a:latin typeface="+mn-lt"/>
              <a:ea typeface="+mn-ea"/>
              <a:cs typeface="+mn-cs"/>
            </a:rPr>
            <a:t>年度末と比べ</a:t>
          </a:r>
          <a:r>
            <a:rPr lang="en-US" altLang="ja-JP" sz="1100" b="0" i="0" baseline="0">
              <a:solidFill>
                <a:sysClr val="windowText" lastClr="000000"/>
              </a:solidFill>
              <a:effectLst/>
              <a:latin typeface="+mn-lt"/>
              <a:ea typeface="+mn-ea"/>
              <a:cs typeface="+mn-cs"/>
            </a:rPr>
            <a:t>30</a:t>
          </a:r>
          <a:r>
            <a:rPr lang="ja-JP" altLang="ja-JP" sz="1100" b="0" i="0" baseline="0">
              <a:solidFill>
                <a:sysClr val="windowText" lastClr="000000"/>
              </a:solidFill>
              <a:effectLst/>
              <a:latin typeface="+mn-lt"/>
              <a:ea typeface="+mn-ea"/>
              <a:cs typeface="+mn-cs"/>
            </a:rPr>
            <a:t>億円削減する目標を立てて</a:t>
          </a:r>
          <a:r>
            <a:rPr lang="ja-JP" altLang="en-US" sz="1100" b="0" i="0" baseline="0">
              <a:solidFill>
                <a:sysClr val="windowText" lastClr="000000"/>
              </a:solidFill>
              <a:effectLst/>
              <a:latin typeface="+mn-lt"/>
              <a:ea typeface="+mn-ea"/>
              <a:cs typeface="+mn-cs"/>
            </a:rPr>
            <a:t>いるが、現状はまだ道半ばである。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今後は、公共施設の耐震化・老朽化対策等に伴い、元利償還金が増加傾向になるものと考えられるため、事業費の精査・抑制と公債費負担の平準化、積極的な特定財源の確保に努めていく。</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76381</xdr:rowOff>
    </xdr:from>
    <xdr:to>
      <xdr:col>7</xdr:col>
      <xdr:colOff>15875</xdr:colOff>
      <xdr:row>81</xdr:row>
      <xdr:rowOff>4536</xdr:rowOff>
    </xdr:to>
    <xdr:cxnSp macro="">
      <xdr:nvCxnSpPr>
        <xdr:cNvPr id="371" name="直線コネクタ 370"/>
        <xdr:cNvCxnSpPr/>
      </xdr:nvCxnSpPr>
      <xdr:spPr>
        <a:xfrm flipV="1">
          <a:off x="4826000" y="12592231"/>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72"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73" name="直線コネクタ 372"/>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162758</xdr:rowOff>
    </xdr:from>
    <xdr:ext cx="762000" cy="259045"/>
    <xdr:sp macro="" textlink="">
      <xdr:nvSpPr>
        <xdr:cNvPr id="374" name="公債費最大値テキスト"/>
        <xdr:cNvSpPr txBox="1"/>
      </xdr:nvSpPr>
      <xdr:spPr>
        <a:xfrm>
          <a:off x="4914900" y="12335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6</xdr:col>
      <xdr:colOff>612775</xdr:colOff>
      <xdr:row>73</xdr:row>
      <xdr:rowOff>76381</xdr:rowOff>
    </xdr:from>
    <xdr:to>
      <xdr:col>7</xdr:col>
      <xdr:colOff>104775</xdr:colOff>
      <xdr:row>73</xdr:row>
      <xdr:rowOff>76381</xdr:rowOff>
    </xdr:to>
    <xdr:cxnSp macro="">
      <xdr:nvCxnSpPr>
        <xdr:cNvPr id="375" name="直線コネクタ 374"/>
        <xdr:cNvCxnSpPr/>
      </xdr:nvCxnSpPr>
      <xdr:spPr>
        <a:xfrm>
          <a:off x="4737100" y="125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15966</xdr:rowOff>
    </xdr:from>
    <xdr:to>
      <xdr:col>7</xdr:col>
      <xdr:colOff>15875</xdr:colOff>
      <xdr:row>74</xdr:row>
      <xdr:rowOff>94343</xdr:rowOff>
    </xdr:to>
    <xdr:cxnSp macro="">
      <xdr:nvCxnSpPr>
        <xdr:cNvPr id="376" name="直線コネクタ 375"/>
        <xdr:cNvCxnSpPr/>
      </xdr:nvCxnSpPr>
      <xdr:spPr>
        <a:xfrm flipV="1">
          <a:off x="3987800" y="12703266"/>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79301</xdr:rowOff>
    </xdr:from>
    <xdr:ext cx="762000" cy="259045"/>
    <xdr:sp macro="" textlink="">
      <xdr:nvSpPr>
        <xdr:cNvPr id="377" name="公債費平均値テキスト"/>
        <xdr:cNvSpPr txBox="1"/>
      </xdr:nvSpPr>
      <xdr:spPr>
        <a:xfrm>
          <a:off x="4914900" y="12938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107224</xdr:rowOff>
    </xdr:from>
    <xdr:to>
      <xdr:col>7</xdr:col>
      <xdr:colOff>66675</xdr:colOff>
      <xdr:row>76</xdr:row>
      <xdr:rowOff>37374</xdr:rowOff>
    </xdr:to>
    <xdr:sp macro="" textlink="">
      <xdr:nvSpPr>
        <xdr:cNvPr id="378" name="フローチャート : 判断 377"/>
        <xdr:cNvSpPr/>
      </xdr:nvSpPr>
      <xdr:spPr>
        <a:xfrm>
          <a:off x="4775200" y="1296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94343</xdr:rowOff>
    </xdr:from>
    <xdr:to>
      <xdr:col>5</xdr:col>
      <xdr:colOff>549275</xdr:colOff>
      <xdr:row>75</xdr:row>
      <xdr:rowOff>7801</xdr:rowOff>
    </xdr:to>
    <xdr:cxnSp macro="">
      <xdr:nvCxnSpPr>
        <xdr:cNvPr id="379" name="直線コネクタ 378"/>
        <xdr:cNvCxnSpPr/>
      </xdr:nvCxnSpPr>
      <xdr:spPr>
        <a:xfrm flipV="1">
          <a:off x="3098800" y="1278164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33745</xdr:rowOff>
    </xdr:from>
    <xdr:to>
      <xdr:col>5</xdr:col>
      <xdr:colOff>600075</xdr:colOff>
      <xdr:row>76</xdr:row>
      <xdr:rowOff>135345</xdr:rowOff>
    </xdr:to>
    <xdr:sp macro="" textlink="">
      <xdr:nvSpPr>
        <xdr:cNvPr id="380" name="フローチャート : 判断 379"/>
        <xdr:cNvSpPr/>
      </xdr:nvSpPr>
      <xdr:spPr>
        <a:xfrm>
          <a:off x="3937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120122</xdr:rowOff>
    </xdr:from>
    <xdr:ext cx="736600" cy="259045"/>
    <xdr:sp macro="" textlink="">
      <xdr:nvSpPr>
        <xdr:cNvPr id="381" name="テキスト ボックス 380"/>
        <xdr:cNvSpPr txBox="1"/>
      </xdr:nvSpPr>
      <xdr:spPr>
        <a:xfrm>
          <a:off x="3606800" y="1315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166188</xdr:rowOff>
    </xdr:from>
    <xdr:to>
      <xdr:col>4</xdr:col>
      <xdr:colOff>346075</xdr:colOff>
      <xdr:row>75</xdr:row>
      <xdr:rowOff>7801</xdr:rowOff>
    </xdr:to>
    <xdr:cxnSp macro="">
      <xdr:nvCxnSpPr>
        <xdr:cNvPr id="382" name="直線コネクタ 381"/>
        <xdr:cNvCxnSpPr/>
      </xdr:nvCxnSpPr>
      <xdr:spPr>
        <a:xfrm>
          <a:off x="2209800" y="1285348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53339</xdr:rowOff>
    </xdr:from>
    <xdr:to>
      <xdr:col>4</xdr:col>
      <xdr:colOff>396875</xdr:colOff>
      <xdr:row>76</xdr:row>
      <xdr:rowOff>154939</xdr:rowOff>
    </xdr:to>
    <xdr:sp macro="" textlink="">
      <xdr:nvSpPr>
        <xdr:cNvPr id="383" name="フローチャート : 判断 382"/>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139716</xdr:rowOff>
    </xdr:from>
    <xdr:ext cx="762000" cy="259045"/>
    <xdr:sp macro="" textlink="">
      <xdr:nvSpPr>
        <xdr:cNvPr id="384" name="テキスト ボックス 383"/>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166188</xdr:rowOff>
    </xdr:from>
    <xdr:to>
      <xdr:col>3</xdr:col>
      <xdr:colOff>142875</xdr:colOff>
      <xdr:row>75</xdr:row>
      <xdr:rowOff>1270</xdr:rowOff>
    </xdr:to>
    <xdr:cxnSp macro="">
      <xdr:nvCxnSpPr>
        <xdr:cNvPr id="385" name="直線コネクタ 384"/>
        <xdr:cNvCxnSpPr/>
      </xdr:nvCxnSpPr>
      <xdr:spPr>
        <a:xfrm flipV="1">
          <a:off x="1320800" y="128534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85998</xdr:rowOff>
    </xdr:from>
    <xdr:to>
      <xdr:col>3</xdr:col>
      <xdr:colOff>193675</xdr:colOff>
      <xdr:row>77</xdr:row>
      <xdr:rowOff>16148</xdr:rowOff>
    </xdr:to>
    <xdr:sp macro="" textlink="">
      <xdr:nvSpPr>
        <xdr:cNvPr id="386" name="フローチャート : 判断 385"/>
        <xdr:cNvSpPr/>
      </xdr:nvSpPr>
      <xdr:spPr>
        <a:xfrm>
          <a:off x="2159000" y="1311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925</xdr:rowOff>
    </xdr:from>
    <xdr:ext cx="762000" cy="259045"/>
    <xdr:sp macro="" textlink="">
      <xdr:nvSpPr>
        <xdr:cNvPr id="387" name="テキスト ボックス 386"/>
        <xdr:cNvSpPr txBox="1"/>
      </xdr:nvSpPr>
      <xdr:spPr>
        <a:xfrm>
          <a:off x="1828800" y="1320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88" name="フローチャート : 判断 387"/>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89" name="テキスト ボックス 388"/>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136616</xdr:rowOff>
    </xdr:from>
    <xdr:to>
      <xdr:col>7</xdr:col>
      <xdr:colOff>66675</xdr:colOff>
      <xdr:row>74</xdr:row>
      <xdr:rowOff>66766</xdr:rowOff>
    </xdr:to>
    <xdr:sp macro="" textlink="">
      <xdr:nvSpPr>
        <xdr:cNvPr id="395" name="円/楕円 394"/>
        <xdr:cNvSpPr/>
      </xdr:nvSpPr>
      <xdr:spPr>
        <a:xfrm>
          <a:off x="4775200" y="1265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45193</xdr:rowOff>
    </xdr:from>
    <xdr:ext cx="762000" cy="259045"/>
    <xdr:sp macro="" textlink="">
      <xdr:nvSpPr>
        <xdr:cNvPr id="396" name="公債費該当値テキスト"/>
        <xdr:cNvSpPr txBox="1"/>
      </xdr:nvSpPr>
      <xdr:spPr>
        <a:xfrm>
          <a:off x="4914900" y="1256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43543</xdr:rowOff>
    </xdr:from>
    <xdr:to>
      <xdr:col>5</xdr:col>
      <xdr:colOff>600075</xdr:colOff>
      <xdr:row>74</xdr:row>
      <xdr:rowOff>145143</xdr:rowOff>
    </xdr:to>
    <xdr:sp macro="" textlink="">
      <xdr:nvSpPr>
        <xdr:cNvPr id="397" name="円/楕円 396"/>
        <xdr:cNvSpPr/>
      </xdr:nvSpPr>
      <xdr:spPr>
        <a:xfrm>
          <a:off x="39370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155320</xdr:rowOff>
    </xdr:from>
    <xdr:ext cx="736600" cy="259045"/>
    <xdr:sp macro="" textlink="">
      <xdr:nvSpPr>
        <xdr:cNvPr id="398" name="テキスト ボックス 397"/>
        <xdr:cNvSpPr txBox="1"/>
      </xdr:nvSpPr>
      <xdr:spPr>
        <a:xfrm>
          <a:off x="3606800" y="1249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128451</xdr:rowOff>
    </xdr:from>
    <xdr:to>
      <xdr:col>4</xdr:col>
      <xdr:colOff>396875</xdr:colOff>
      <xdr:row>75</xdr:row>
      <xdr:rowOff>58601</xdr:rowOff>
    </xdr:to>
    <xdr:sp macro="" textlink="">
      <xdr:nvSpPr>
        <xdr:cNvPr id="399" name="円/楕円 398"/>
        <xdr:cNvSpPr/>
      </xdr:nvSpPr>
      <xdr:spPr>
        <a:xfrm>
          <a:off x="30480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68778</xdr:rowOff>
    </xdr:from>
    <xdr:ext cx="762000" cy="259045"/>
    <xdr:sp macro="" textlink="">
      <xdr:nvSpPr>
        <xdr:cNvPr id="400" name="テキスト ボックス 399"/>
        <xdr:cNvSpPr txBox="1"/>
      </xdr:nvSpPr>
      <xdr:spPr>
        <a:xfrm>
          <a:off x="2717800" y="1258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115388</xdr:rowOff>
    </xdr:from>
    <xdr:to>
      <xdr:col>3</xdr:col>
      <xdr:colOff>193675</xdr:colOff>
      <xdr:row>75</xdr:row>
      <xdr:rowOff>45538</xdr:rowOff>
    </xdr:to>
    <xdr:sp macro="" textlink="">
      <xdr:nvSpPr>
        <xdr:cNvPr id="401" name="円/楕円 400"/>
        <xdr:cNvSpPr/>
      </xdr:nvSpPr>
      <xdr:spPr>
        <a:xfrm>
          <a:off x="2159000" y="128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55715</xdr:rowOff>
    </xdr:from>
    <xdr:ext cx="762000" cy="259045"/>
    <xdr:sp macro="" textlink="">
      <xdr:nvSpPr>
        <xdr:cNvPr id="402" name="テキスト ボックス 401"/>
        <xdr:cNvSpPr txBox="1"/>
      </xdr:nvSpPr>
      <xdr:spPr>
        <a:xfrm>
          <a:off x="1828800" y="1257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121920</xdr:rowOff>
    </xdr:from>
    <xdr:to>
      <xdr:col>1</xdr:col>
      <xdr:colOff>676275</xdr:colOff>
      <xdr:row>75</xdr:row>
      <xdr:rowOff>52070</xdr:rowOff>
    </xdr:to>
    <xdr:sp macro="" textlink="">
      <xdr:nvSpPr>
        <xdr:cNvPr id="403" name="円/楕円 402"/>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62247</xdr:rowOff>
    </xdr:from>
    <xdr:ext cx="762000" cy="259045"/>
    <xdr:sp macro="" textlink="">
      <xdr:nvSpPr>
        <xdr:cNvPr id="404" name="テキスト ボックス 403"/>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公債費以外では、前年度に引き続き類似団体内の順位が低い位置にある</a:t>
          </a:r>
          <a:r>
            <a:rPr lang="ja-JP" altLang="en-US" sz="1100" b="0" i="0" baseline="0">
              <a:solidFill>
                <a:sysClr val="windowText" lastClr="000000"/>
              </a:solidFill>
              <a:effectLst/>
              <a:latin typeface="+mn-lt"/>
              <a:ea typeface="+mn-ea"/>
              <a:cs typeface="+mn-cs"/>
            </a:rPr>
            <a:t>。物件費を除く殆どの経費が</a:t>
          </a:r>
          <a:r>
            <a:rPr lang="ja-JP" altLang="ja-JP" sz="1100" b="0" i="0" baseline="0">
              <a:solidFill>
                <a:sysClr val="windowText" lastClr="000000"/>
              </a:solidFill>
              <a:effectLst/>
              <a:latin typeface="+mn-lt"/>
              <a:ea typeface="+mn-ea"/>
              <a:cs typeface="+mn-cs"/>
            </a:rPr>
            <a:t>類似団体と比べて低い水準にあるほか、特別会計への繰出金に対する一般財源負担が増加していることなどが影響している。</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経常一般財源の中心となる</a:t>
          </a:r>
          <a:r>
            <a:rPr lang="ja-JP" altLang="en-US" sz="1100" b="0" i="0" baseline="0">
              <a:solidFill>
                <a:sysClr val="windowText" lastClr="000000"/>
              </a:solidFill>
              <a:effectLst/>
              <a:latin typeface="+mn-lt"/>
              <a:ea typeface="+mn-ea"/>
              <a:cs typeface="+mn-cs"/>
            </a:rPr>
            <a:t>市税は</a:t>
          </a:r>
          <a:r>
            <a:rPr lang="ja-JP" altLang="ja-JP" sz="1100" b="0" i="0" baseline="0">
              <a:solidFill>
                <a:sysClr val="windowText" lastClr="000000"/>
              </a:solidFill>
              <a:effectLst/>
              <a:latin typeface="+mn-lt"/>
              <a:ea typeface="+mn-ea"/>
              <a:cs typeface="+mn-cs"/>
            </a:rPr>
            <a:t>、今後、生産年齢人口の減少など</a:t>
          </a:r>
          <a:r>
            <a:rPr lang="ja-JP" altLang="en-US" sz="1100" b="0" i="0" baseline="0">
              <a:solidFill>
                <a:sysClr val="windowText" lastClr="000000"/>
              </a:solidFill>
              <a:effectLst/>
              <a:latin typeface="+mn-lt"/>
              <a:ea typeface="+mn-ea"/>
              <a:cs typeface="+mn-cs"/>
            </a:rPr>
            <a:t>により</a:t>
          </a:r>
          <a:r>
            <a:rPr lang="ja-JP" altLang="ja-JP" sz="1100" b="0" i="0" baseline="0">
              <a:solidFill>
                <a:sysClr val="windowText" lastClr="000000"/>
              </a:solidFill>
              <a:effectLst/>
              <a:latin typeface="+mn-lt"/>
              <a:ea typeface="+mn-ea"/>
              <a:cs typeface="+mn-cs"/>
            </a:rPr>
            <a:t>大幅な増収</a:t>
          </a:r>
          <a:r>
            <a:rPr lang="ja-JP" altLang="en-US" sz="1100" b="0" i="0" baseline="0">
              <a:solidFill>
                <a:sysClr val="windowText" lastClr="000000"/>
              </a:solidFill>
              <a:effectLst/>
              <a:latin typeface="+mn-lt"/>
              <a:ea typeface="+mn-ea"/>
              <a:cs typeface="+mn-cs"/>
            </a:rPr>
            <a:t>を</a:t>
          </a:r>
          <a:r>
            <a:rPr lang="ja-JP" altLang="ja-JP" sz="1100" b="0" i="0" baseline="0">
              <a:solidFill>
                <a:sysClr val="windowText" lastClr="000000"/>
              </a:solidFill>
              <a:effectLst/>
              <a:latin typeface="+mn-lt"/>
              <a:ea typeface="+mn-ea"/>
              <a:cs typeface="+mn-cs"/>
            </a:rPr>
            <a:t>見込</a:t>
          </a:r>
          <a:r>
            <a:rPr lang="ja-JP" altLang="en-US" sz="1100" b="0" i="0" baseline="0">
              <a:solidFill>
                <a:sysClr val="windowText" lastClr="000000"/>
              </a:solidFill>
              <a:effectLst/>
              <a:latin typeface="+mn-lt"/>
              <a:ea typeface="+mn-ea"/>
              <a:cs typeface="+mn-cs"/>
            </a:rPr>
            <a:t>むことは難しく</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一部は既に減少傾向もみられている。</a:t>
          </a:r>
          <a:r>
            <a:rPr lang="ja-JP" altLang="ja-JP" sz="1100" b="0" i="0" baseline="0">
              <a:solidFill>
                <a:sysClr val="windowText" lastClr="000000"/>
              </a:solidFill>
              <a:effectLst/>
              <a:latin typeface="+mn-lt"/>
              <a:ea typeface="+mn-ea"/>
              <a:cs typeface="+mn-cs"/>
            </a:rPr>
            <a:t>少子高齢化の進展等から社会保障関連経費が自然増加するなかで、財源の確保が急務となって</a:t>
          </a:r>
          <a:r>
            <a:rPr lang="ja-JP" altLang="en-US" sz="1100" b="0" i="0" baseline="0">
              <a:solidFill>
                <a:sysClr val="windowText" lastClr="000000"/>
              </a:solidFill>
              <a:effectLst/>
              <a:latin typeface="+mn-lt"/>
              <a:ea typeface="+mn-ea"/>
              <a:cs typeface="+mn-cs"/>
            </a:rPr>
            <a:t>おり、</a:t>
          </a:r>
          <a:r>
            <a:rPr lang="ja-JP" altLang="ja-JP" sz="1100" b="0" i="0" baseline="0">
              <a:solidFill>
                <a:sysClr val="windowText" lastClr="000000"/>
              </a:solidFill>
              <a:effectLst/>
              <a:latin typeface="+mn-lt"/>
              <a:ea typeface="+mn-ea"/>
              <a:cs typeface="+mn-cs"/>
            </a:rPr>
            <a:t>多様化・高度化する行政ニーズ</a:t>
          </a:r>
          <a:r>
            <a:rPr lang="ja-JP" altLang="en-US" sz="1100" b="0" i="0" baseline="0">
              <a:solidFill>
                <a:sysClr val="windowText" lastClr="000000"/>
              </a:solidFill>
              <a:effectLst/>
              <a:latin typeface="+mn-lt"/>
              <a:ea typeface="+mn-ea"/>
              <a:cs typeface="+mn-cs"/>
            </a:rPr>
            <a:t>に的確に</a:t>
          </a:r>
          <a:r>
            <a:rPr lang="ja-JP" altLang="ja-JP" sz="1100" b="0" i="0" baseline="0">
              <a:solidFill>
                <a:sysClr val="windowText" lastClr="000000"/>
              </a:solidFill>
              <a:effectLst/>
              <a:latin typeface="+mn-lt"/>
              <a:ea typeface="+mn-ea"/>
              <a:cs typeface="+mn-cs"/>
            </a:rPr>
            <a:t>対応</a:t>
          </a:r>
          <a:r>
            <a:rPr lang="ja-JP" altLang="en-US" sz="1100" b="0" i="0" baseline="0">
              <a:solidFill>
                <a:sysClr val="windowText" lastClr="000000"/>
              </a:solidFill>
              <a:effectLst/>
              <a:latin typeface="+mn-lt"/>
              <a:ea typeface="+mn-ea"/>
              <a:cs typeface="+mn-cs"/>
            </a:rPr>
            <a:t>していくことが</a:t>
          </a:r>
          <a:r>
            <a:rPr lang="ja-JP" altLang="ja-JP" sz="1100" b="0" i="0" baseline="0">
              <a:solidFill>
                <a:sysClr val="windowText" lastClr="000000"/>
              </a:solidFill>
              <a:effectLst/>
              <a:latin typeface="+mn-lt"/>
              <a:ea typeface="+mn-ea"/>
              <a:cs typeface="+mn-cs"/>
            </a:rPr>
            <a:t>求められている。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将来にわたる持続可能性を確保した財政運営を行うため、自主財源の確保、既存事業の見直し・適正化、特別会計の経営健全化等に取り組んでいく。</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147574</xdr:rowOff>
    </xdr:from>
    <xdr:to>
      <xdr:col>24</xdr:col>
      <xdr:colOff>31750</xdr:colOff>
      <xdr:row>79</xdr:row>
      <xdr:rowOff>92711</xdr:rowOff>
    </xdr:to>
    <xdr:cxnSp macro="">
      <xdr:nvCxnSpPr>
        <xdr:cNvPr id="430" name="直線コネクタ 429"/>
        <xdr:cNvCxnSpPr/>
      </xdr:nvCxnSpPr>
      <xdr:spPr>
        <a:xfrm flipV="1">
          <a:off x="16510000" y="12663424"/>
          <a:ext cx="0" cy="973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64788</xdr:rowOff>
    </xdr:from>
    <xdr:ext cx="762000" cy="259045"/>
    <xdr:sp macro="" textlink="">
      <xdr:nvSpPr>
        <xdr:cNvPr id="431" name="公債費以外最小値テキスト"/>
        <xdr:cNvSpPr txBox="1"/>
      </xdr:nvSpPr>
      <xdr:spPr>
        <a:xfrm>
          <a:off x="16598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628650</xdr:colOff>
      <xdr:row>79</xdr:row>
      <xdr:rowOff>92711</xdr:rowOff>
    </xdr:from>
    <xdr:to>
      <xdr:col>24</xdr:col>
      <xdr:colOff>120650</xdr:colOff>
      <xdr:row>79</xdr:row>
      <xdr:rowOff>92711</xdr:rowOff>
    </xdr:to>
    <xdr:cxnSp macro="">
      <xdr:nvCxnSpPr>
        <xdr:cNvPr id="432" name="直線コネクタ 431"/>
        <xdr:cNvCxnSpPr/>
      </xdr:nvCxnSpPr>
      <xdr:spPr>
        <a:xfrm>
          <a:off x="16421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62501</xdr:rowOff>
    </xdr:from>
    <xdr:ext cx="762000" cy="259045"/>
    <xdr:sp macro="" textlink="">
      <xdr:nvSpPr>
        <xdr:cNvPr id="433" name="公債費以外最大値テキスト"/>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61.7</a:t>
          </a:r>
          <a:endParaRPr kumimoji="1" lang="ja-JP" altLang="en-US" sz="1000" b="1">
            <a:latin typeface="ＭＳ Ｐゴシック"/>
          </a:endParaRPr>
        </a:p>
      </xdr:txBody>
    </xdr:sp>
    <xdr:clientData/>
  </xdr:oneCellAnchor>
  <xdr:twoCellAnchor>
    <xdr:from>
      <xdr:col>23</xdr:col>
      <xdr:colOff>628650</xdr:colOff>
      <xdr:row>73</xdr:row>
      <xdr:rowOff>147574</xdr:rowOff>
    </xdr:from>
    <xdr:to>
      <xdr:col>24</xdr:col>
      <xdr:colOff>120650</xdr:colOff>
      <xdr:row>73</xdr:row>
      <xdr:rowOff>147574</xdr:rowOff>
    </xdr:to>
    <xdr:cxnSp macro="">
      <xdr:nvCxnSpPr>
        <xdr:cNvPr id="434" name="直線コネクタ 433"/>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104139</xdr:rowOff>
    </xdr:from>
    <xdr:to>
      <xdr:col>24</xdr:col>
      <xdr:colOff>31750</xdr:colOff>
      <xdr:row>79</xdr:row>
      <xdr:rowOff>92711</xdr:rowOff>
    </xdr:to>
    <xdr:cxnSp macro="">
      <xdr:nvCxnSpPr>
        <xdr:cNvPr id="435" name="直線コネクタ 434"/>
        <xdr:cNvCxnSpPr/>
      </xdr:nvCxnSpPr>
      <xdr:spPr>
        <a:xfrm>
          <a:off x="15671800" y="13477239"/>
          <a:ext cx="8382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85869</xdr:rowOff>
    </xdr:from>
    <xdr:ext cx="762000" cy="259045"/>
    <xdr:sp macro="" textlink="">
      <xdr:nvSpPr>
        <xdr:cNvPr id="436" name="公債費以外平均値テキスト"/>
        <xdr:cNvSpPr txBox="1"/>
      </xdr:nvSpPr>
      <xdr:spPr>
        <a:xfrm>
          <a:off x="16598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69342</xdr:rowOff>
    </xdr:from>
    <xdr:to>
      <xdr:col>24</xdr:col>
      <xdr:colOff>82550</xdr:colOff>
      <xdr:row>77</xdr:row>
      <xdr:rowOff>170942</xdr:rowOff>
    </xdr:to>
    <xdr:sp macro="" textlink="">
      <xdr:nvSpPr>
        <xdr:cNvPr id="437" name="フローチャート : 判断 436"/>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104139</xdr:rowOff>
    </xdr:from>
    <xdr:to>
      <xdr:col>22</xdr:col>
      <xdr:colOff>565150</xdr:colOff>
      <xdr:row>79</xdr:row>
      <xdr:rowOff>106426</xdr:rowOff>
    </xdr:to>
    <xdr:cxnSp macro="">
      <xdr:nvCxnSpPr>
        <xdr:cNvPr id="438" name="直線コネクタ 437"/>
        <xdr:cNvCxnSpPr/>
      </xdr:nvCxnSpPr>
      <xdr:spPr>
        <a:xfrm flipV="1">
          <a:off x="14782800" y="13477239"/>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64770</xdr:rowOff>
    </xdr:from>
    <xdr:to>
      <xdr:col>22</xdr:col>
      <xdr:colOff>615950</xdr:colOff>
      <xdr:row>77</xdr:row>
      <xdr:rowOff>166370</xdr:rowOff>
    </xdr:to>
    <xdr:sp macro="" textlink="">
      <xdr:nvSpPr>
        <xdr:cNvPr id="439" name="フローチャート : 判断 438"/>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5097</xdr:rowOff>
    </xdr:from>
    <xdr:ext cx="736600" cy="259045"/>
    <xdr:sp macro="" textlink="">
      <xdr:nvSpPr>
        <xdr:cNvPr id="440" name="テキスト ボックス 439"/>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24130</xdr:rowOff>
    </xdr:from>
    <xdr:to>
      <xdr:col>21</xdr:col>
      <xdr:colOff>361950</xdr:colOff>
      <xdr:row>79</xdr:row>
      <xdr:rowOff>106426</xdr:rowOff>
    </xdr:to>
    <xdr:cxnSp macro="">
      <xdr:nvCxnSpPr>
        <xdr:cNvPr id="441" name="直線コネクタ 440"/>
        <xdr:cNvCxnSpPr/>
      </xdr:nvCxnSpPr>
      <xdr:spPr>
        <a:xfrm>
          <a:off x="13893800" y="135686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763</xdr:rowOff>
    </xdr:from>
    <xdr:to>
      <xdr:col>21</xdr:col>
      <xdr:colOff>412750</xdr:colOff>
      <xdr:row>77</xdr:row>
      <xdr:rowOff>102363</xdr:rowOff>
    </xdr:to>
    <xdr:sp macro="" textlink="">
      <xdr:nvSpPr>
        <xdr:cNvPr id="442" name="フローチャート : 判断 441"/>
        <xdr:cNvSpPr/>
      </xdr:nvSpPr>
      <xdr:spPr>
        <a:xfrm>
          <a:off x="14732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112540</xdr:rowOff>
    </xdr:from>
    <xdr:ext cx="762000" cy="259045"/>
    <xdr:sp macro="" textlink="">
      <xdr:nvSpPr>
        <xdr:cNvPr id="443" name="テキスト ボックス 442"/>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24130</xdr:rowOff>
    </xdr:from>
    <xdr:to>
      <xdr:col>20</xdr:col>
      <xdr:colOff>158750</xdr:colOff>
      <xdr:row>79</xdr:row>
      <xdr:rowOff>106426</xdr:rowOff>
    </xdr:to>
    <xdr:cxnSp macro="">
      <xdr:nvCxnSpPr>
        <xdr:cNvPr id="444" name="直線コネクタ 443"/>
        <xdr:cNvCxnSpPr/>
      </xdr:nvCxnSpPr>
      <xdr:spPr>
        <a:xfrm flipV="1">
          <a:off x="13004800" y="135686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14478</xdr:rowOff>
    </xdr:from>
    <xdr:to>
      <xdr:col>20</xdr:col>
      <xdr:colOff>209550</xdr:colOff>
      <xdr:row>77</xdr:row>
      <xdr:rowOff>116078</xdr:rowOff>
    </xdr:to>
    <xdr:sp macro="" textlink="">
      <xdr:nvSpPr>
        <xdr:cNvPr id="445" name="フローチャート : 判断 444"/>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126255</xdr:rowOff>
    </xdr:from>
    <xdr:ext cx="762000" cy="259045"/>
    <xdr:sp macro="" textlink="">
      <xdr:nvSpPr>
        <xdr:cNvPr id="446" name="テキスト ボックス 445"/>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47" name="フローチャート : 判断 446"/>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85107</xdr:rowOff>
    </xdr:from>
    <xdr:ext cx="762000" cy="259045"/>
    <xdr:sp macro="" textlink="">
      <xdr:nvSpPr>
        <xdr:cNvPr id="448" name="テキスト ボックス 447"/>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41911</xdr:rowOff>
    </xdr:from>
    <xdr:to>
      <xdr:col>24</xdr:col>
      <xdr:colOff>82550</xdr:colOff>
      <xdr:row>79</xdr:row>
      <xdr:rowOff>143511</xdr:rowOff>
    </xdr:to>
    <xdr:sp macro="" textlink="">
      <xdr:nvSpPr>
        <xdr:cNvPr id="454" name="円/楕円 453"/>
        <xdr:cNvSpPr/>
      </xdr:nvSpPr>
      <xdr:spPr>
        <a:xfrm>
          <a:off x="16459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121938</xdr:rowOff>
    </xdr:from>
    <xdr:ext cx="762000" cy="259045"/>
    <xdr:sp macro="" textlink="">
      <xdr:nvSpPr>
        <xdr:cNvPr id="455" name="公債費以外該当値テキスト"/>
        <xdr:cNvSpPr txBox="1"/>
      </xdr:nvSpPr>
      <xdr:spPr>
        <a:xfrm>
          <a:off x="16598900" y="134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53339</xdr:rowOff>
    </xdr:from>
    <xdr:to>
      <xdr:col>22</xdr:col>
      <xdr:colOff>615950</xdr:colOff>
      <xdr:row>78</xdr:row>
      <xdr:rowOff>154939</xdr:rowOff>
    </xdr:to>
    <xdr:sp macro="" textlink="">
      <xdr:nvSpPr>
        <xdr:cNvPr id="456" name="円/楕円 455"/>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139716</xdr:rowOff>
    </xdr:from>
    <xdr:ext cx="736600" cy="259045"/>
    <xdr:sp macro="" textlink="">
      <xdr:nvSpPr>
        <xdr:cNvPr id="457" name="テキスト ボックス 456"/>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55626</xdr:rowOff>
    </xdr:from>
    <xdr:to>
      <xdr:col>21</xdr:col>
      <xdr:colOff>412750</xdr:colOff>
      <xdr:row>79</xdr:row>
      <xdr:rowOff>157226</xdr:rowOff>
    </xdr:to>
    <xdr:sp macro="" textlink="">
      <xdr:nvSpPr>
        <xdr:cNvPr id="458" name="円/楕円 457"/>
        <xdr:cNvSpPr/>
      </xdr:nvSpPr>
      <xdr:spPr>
        <a:xfrm>
          <a:off x="14732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142003</xdr:rowOff>
    </xdr:from>
    <xdr:ext cx="762000" cy="259045"/>
    <xdr:sp macro="" textlink="">
      <xdr:nvSpPr>
        <xdr:cNvPr id="459" name="テキスト ボックス 458"/>
        <xdr:cNvSpPr txBox="1"/>
      </xdr:nvSpPr>
      <xdr:spPr>
        <a:xfrm>
          <a:off x="14401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144780</xdr:rowOff>
    </xdr:from>
    <xdr:to>
      <xdr:col>20</xdr:col>
      <xdr:colOff>209550</xdr:colOff>
      <xdr:row>79</xdr:row>
      <xdr:rowOff>74930</xdr:rowOff>
    </xdr:to>
    <xdr:sp macro="" textlink="">
      <xdr:nvSpPr>
        <xdr:cNvPr id="460" name="円/楕円 459"/>
        <xdr:cNvSpPr/>
      </xdr:nvSpPr>
      <xdr:spPr>
        <a:xfrm>
          <a:off x="13843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59707</xdr:rowOff>
    </xdr:from>
    <xdr:ext cx="762000" cy="259045"/>
    <xdr:sp macro="" textlink="">
      <xdr:nvSpPr>
        <xdr:cNvPr id="461" name="テキスト ボックス 460"/>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55626</xdr:rowOff>
    </xdr:from>
    <xdr:to>
      <xdr:col>19</xdr:col>
      <xdr:colOff>6350</xdr:colOff>
      <xdr:row>79</xdr:row>
      <xdr:rowOff>157226</xdr:rowOff>
    </xdr:to>
    <xdr:sp macro="" textlink="">
      <xdr:nvSpPr>
        <xdr:cNvPr id="462" name="円/楕円 461"/>
        <xdr:cNvSpPr/>
      </xdr:nvSpPr>
      <xdr:spPr>
        <a:xfrm>
          <a:off x="12954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142003</xdr:rowOff>
    </xdr:from>
    <xdr:ext cx="762000" cy="259045"/>
    <xdr:sp macro="" textlink="">
      <xdr:nvSpPr>
        <xdr:cNvPr id="463" name="テキスト ボックス 462"/>
        <xdr:cNvSpPr txBox="1"/>
      </xdr:nvSpPr>
      <xdr:spPr>
        <a:xfrm>
          <a:off x="12623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東京都日野市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32207</xdr:rowOff>
    </xdr:from>
    <xdr:to>
      <xdr:col>4</xdr:col>
      <xdr:colOff>1117600</xdr:colOff>
      <xdr:row>19</xdr:row>
      <xdr:rowOff>119258</xdr:rowOff>
    </xdr:to>
    <xdr:cxnSp macro="">
      <xdr:nvCxnSpPr>
        <xdr:cNvPr id="43" name="直線コネクタ 42"/>
        <xdr:cNvCxnSpPr/>
      </xdr:nvCxnSpPr>
      <xdr:spPr bwMode="auto">
        <a:xfrm flipV="1">
          <a:off x="5651500" y="2308682"/>
          <a:ext cx="0" cy="11157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91335</xdr:rowOff>
    </xdr:from>
    <xdr:ext cx="762000" cy="259045"/>
    <xdr:sp macro="" textlink="">
      <xdr:nvSpPr>
        <xdr:cNvPr id="44" name="人口1人当たり決算額の推移最小値テキスト130"/>
        <xdr:cNvSpPr txBox="1"/>
      </xdr:nvSpPr>
      <xdr:spPr>
        <a:xfrm>
          <a:off x="5740400" y="3396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51,211</a:t>
          </a:r>
          <a:endParaRPr kumimoji="1" lang="ja-JP" altLang="en-US" sz="1000" b="1">
            <a:latin typeface="ＭＳ Ｐゴシック"/>
          </a:endParaRPr>
        </a:p>
      </xdr:txBody>
    </xdr:sp>
    <xdr:clientData/>
  </xdr:oneCellAnchor>
  <xdr:twoCellAnchor>
    <xdr:from>
      <xdr:col>4</xdr:col>
      <xdr:colOff>1028700</xdr:colOff>
      <xdr:row>19</xdr:row>
      <xdr:rowOff>119258</xdr:rowOff>
    </xdr:from>
    <xdr:to>
      <xdr:col>5</xdr:col>
      <xdr:colOff>73025</xdr:colOff>
      <xdr:row>19</xdr:row>
      <xdr:rowOff>119258</xdr:rowOff>
    </xdr:to>
    <xdr:cxnSp macro="">
      <xdr:nvCxnSpPr>
        <xdr:cNvPr id="45" name="直線コネクタ 44"/>
        <xdr:cNvCxnSpPr/>
      </xdr:nvCxnSpPr>
      <xdr:spPr bwMode="auto">
        <a:xfrm>
          <a:off x="5562600" y="3424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118584</xdr:rowOff>
    </xdr:from>
    <xdr:ext cx="762000" cy="259045"/>
    <xdr:sp macro="" textlink="">
      <xdr:nvSpPr>
        <xdr:cNvPr id="46" name="人口1人当たり決算額の推移最大値テキスト130"/>
        <xdr:cNvSpPr txBox="1"/>
      </xdr:nvSpPr>
      <xdr:spPr>
        <a:xfrm>
          <a:off x="5740400" y="205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75,615</a:t>
          </a:r>
          <a:endParaRPr kumimoji="1" lang="ja-JP" altLang="en-US" sz="1000" b="1">
            <a:latin typeface="ＭＳ Ｐゴシック"/>
          </a:endParaRPr>
        </a:p>
      </xdr:txBody>
    </xdr:sp>
    <xdr:clientData/>
  </xdr:oneCellAnchor>
  <xdr:twoCellAnchor>
    <xdr:from>
      <xdr:col>4</xdr:col>
      <xdr:colOff>1028700</xdr:colOff>
      <xdr:row>13</xdr:row>
      <xdr:rowOff>32207</xdr:rowOff>
    </xdr:from>
    <xdr:to>
      <xdr:col>5</xdr:col>
      <xdr:colOff>73025</xdr:colOff>
      <xdr:row>13</xdr:row>
      <xdr:rowOff>32207</xdr:rowOff>
    </xdr:to>
    <xdr:cxnSp macro="">
      <xdr:nvCxnSpPr>
        <xdr:cNvPr id="47" name="直線コネクタ 46"/>
        <xdr:cNvCxnSpPr/>
      </xdr:nvCxnSpPr>
      <xdr:spPr bwMode="auto">
        <a:xfrm>
          <a:off x="5562600" y="2308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80716</xdr:rowOff>
    </xdr:from>
    <xdr:to>
      <xdr:col>4</xdr:col>
      <xdr:colOff>1117600</xdr:colOff>
      <xdr:row>17</xdr:row>
      <xdr:rowOff>151079</xdr:rowOff>
    </xdr:to>
    <xdr:cxnSp macro="">
      <xdr:nvCxnSpPr>
        <xdr:cNvPr id="48" name="直線コネクタ 47"/>
        <xdr:cNvCxnSpPr/>
      </xdr:nvCxnSpPr>
      <xdr:spPr bwMode="auto">
        <a:xfrm flipV="1">
          <a:off x="5003800" y="3042991"/>
          <a:ext cx="647700" cy="7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23263</xdr:rowOff>
    </xdr:from>
    <xdr:ext cx="762000" cy="259045"/>
    <xdr:sp macro="" textlink="">
      <xdr:nvSpPr>
        <xdr:cNvPr id="49" name="人口1人当たり決算額の推移平均値テキスト130"/>
        <xdr:cNvSpPr txBox="1"/>
      </xdr:nvSpPr>
      <xdr:spPr>
        <a:xfrm>
          <a:off x="5740400" y="2814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60,061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6736</xdr:rowOff>
    </xdr:from>
    <xdr:to>
      <xdr:col>5</xdr:col>
      <xdr:colOff>34925</xdr:colOff>
      <xdr:row>17</xdr:row>
      <xdr:rowOff>108336</xdr:rowOff>
    </xdr:to>
    <xdr:sp macro="" textlink="">
      <xdr:nvSpPr>
        <xdr:cNvPr id="50" name="フローチャート : 判断 49"/>
        <xdr:cNvSpPr/>
      </xdr:nvSpPr>
      <xdr:spPr bwMode="auto">
        <a:xfrm>
          <a:off x="56007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142850</xdr:rowOff>
    </xdr:from>
    <xdr:to>
      <xdr:col>4</xdr:col>
      <xdr:colOff>469900</xdr:colOff>
      <xdr:row>17</xdr:row>
      <xdr:rowOff>151079</xdr:rowOff>
    </xdr:to>
    <xdr:cxnSp macro="">
      <xdr:nvCxnSpPr>
        <xdr:cNvPr id="51" name="直線コネクタ 50"/>
        <xdr:cNvCxnSpPr/>
      </xdr:nvCxnSpPr>
      <xdr:spPr bwMode="auto">
        <a:xfrm>
          <a:off x="4305300" y="3105125"/>
          <a:ext cx="698500" cy="8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136489</xdr:rowOff>
    </xdr:from>
    <xdr:to>
      <xdr:col>4</xdr:col>
      <xdr:colOff>520700</xdr:colOff>
      <xdr:row>17</xdr:row>
      <xdr:rowOff>66639</xdr:rowOff>
    </xdr:to>
    <xdr:sp macro="" textlink="">
      <xdr:nvSpPr>
        <xdr:cNvPr id="52" name="フローチャート : 判断 51"/>
        <xdr:cNvSpPr/>
      </xdr:nvSpPr>
      <xdr:spPr bwMode="auto">
        <a:xfrm>
          <a:off x="4953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76816</xdr:rowOff>
    </xdr:from>
    <xdr:ext cx="736600" cy="259045"/>
    <xdr:sp macro="" textlink="">
      <xdr:nvSpPr>
        <xdr:cNvPr id="53" name="テキスト ボックス 52"/>
        <xdr:cNvSpPr txBox="1"/>
      </xdr:nvSpPr>
      <xdr:spPr>
        <a:xfrm>
          <a:off x="4622800" y="2696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142850</xdr:rowOff>
    </xdr:from>
    <xdr:to>
      <xdr:col>3</xdr:col>
      <xdr:colOff>904875</xdr:colOff>
      <xdr:row>17</xdr:row>
      <xdr:rowOff>143490</xdr:rowOff>
    </xdr:to>
    <xdr:cxnSp macro="">
      <xdr:nvCxnSpPr>
        <xdr:cNvPr id="54" name="直線コネクタ 53"/>
        <xdr:cNvCxnSpPr/>
      </xdr:nvCxnSpPr>
      <xdr:spPr bwMode="auto">
        <a:xfrm flipV="1">
          <a:off x="3606800" y="3105125"/>
          <a:ext cx="698500" cy="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139690</xdr:rowOff>
    </xdr:from>
    <xdr:to>
      <xdr:col>3</xdr:col>
      <xdr:colOff>955675</xdr:colOff>
      <xdr:row>17</xdr:row>
      <xdr:rowOff>69840</xdr:rowOff>
    </xdr:to>
    <xdr:sp macro="" textlink="">
      <xdr:nvSpPr>
        <xdr:cNvPr id="55" name="フローチャート : 判断 54"/>
        <xdr:cNvSpPr/>
      </xdr:nvSpPr>
      <xdr:spPr bwMode="auto">
        <a:xfrm>
          <a:off x="4254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80017</xdr:rowOff>
    </xdr:from>
    <xdr:ext cx="762000" cy="259045"/>
    <xdr:sp macro="" textlink="">
      <xdr:nvSpPr>
        <xdr:cNvPr id="56" name="テキスト ボックス 55"/>
        <xdr:cNvSpPr txBox="1"/>
      </xdr:nvSpPr>
      <xdr:spPr>
        <a:xfrm>
          <a:off x="3924300" y="269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70155</xdr:rowOff>
    </xdr:from>
    <xdr:to>
      <xdr:col>3</xdr:col>
      <xdr:colOff>206375</xdr:colOff>
      <xdr:row>17</xdr:row>
      <xdr:rowOff>143490</xdr:rowOff>
    </xdr:to>
    <xdr:cxnSp macro="">
      <xdr:nvCxnSpPr>
        <xdr:cNvPr id="57" name="直線コネクタ 56"/>
        <xdr:cNvCxnSpPr/>
      </xdr:nvCxnSpPr>
      <xdr:spPr bwMode="auto">
        <a:xfrm>
          <a:off x="2908300" y="3032430"/>
          <a:ext cx="698500" cy="73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94747</xdr:rowOff>
    </xdr:from>
    <xdr:to>
      <xdr:col>3</xdr:col>
      <xdr:colOff>257175</xdr:colOff>
      <xdr:row>17</xdr:row>
      <xdr:rowOff>24897</xdr:rowOff>
    </xdr:to>
    <xdr:sp macro="" textlink="">
      <xdr:nvSpPr>
        <xdr:cNvPr id="58" name="フローチャート : 判断 57"/>
        <xdr:cNvSpPr/>
      </xdr:nvSpPr>
      <xdr:spPr bwMode="auto">
        <a:xfrm>
          <a:off x="3556000" y="2885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35074</xdr:rowOff>
    </xdr:from>
    <xdr:ext cx="762000" cy="259045"/>
    <xdr:sp macro="" textlink="">
      <xdr:nvSpPr>
        <xdr:cNvPr id="59" name="テキスト ボックス 58"/>
        <xdr:cNvSpPr txBox="1"/>
      </xdr:nvSpPr>
      <xdr:spPr>
        <a:xfrm>
          <a:off x="3225800" y="265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162367</xdr:rowOff>
    </xdr:from>
    <xdr:to>
      <xdr:col>2</xdr:col>
      <xdr:colOff>692150</xdr:colOff>
      <xdr:row>16</xdr:row>
      <xdr:rowOff>92517</xdr:rowOff>
    </xdr:to>
    <xdr:sp macro="" textlink="">
      <xdr:nvSpPr>
        <xdr:cNvPr id="60" name="フローチャート : 判断 59"/>
        <xdr:cNvSpPr/>
      </xdr:nvSpPr>
      <xdr:spPr bwMode="auto">
        <a:xfrm>
          <a:off x="2857500" y="2781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102694</xdr:rowOff>
    </xdr:from>
    <xdr:ext cx="762000" cy="259045"/>
    <xdr:sp macro="" textlink="">
      <xdr:nvSpPr>
        <xdr:cNvPr id="61" name="テキスト ボックス 60"/>
        <xdr:cNvSpPr txBox="1"/>
      </xdr:nvSpPr>
      <xdr:spPr>
        <a:xfrm>
          <a:off x="2527300" y="255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29916</xdr:rowOff>
    </xdr:from>
    <xdr:to>
      <xdr:col>5</xdr:col>
      <xdr:colOff>34925</xdr:colOff>
      <xdr:row>17</xdr:row>
      <xdr:rowOff>131516</xdr:rowOff>
    </xdr:to>
    <xdr:sp macro="" textlink="">
      <xdr:nvSpPr>
        <xdr:cNvPr id="67" name="円/楕円 66"/>
        <xdr:cNvSpPr/>
      </xdr:nvSpPr>
      <xdr:spPr bwMode="auto">
        <a:xfrm>
          <a:off x="5600700" y="2992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1993</xdr:rowOff>
    </xdr:from>
    <xdr:ext cx="762000" cy="259045"/>
    <xdr:sp macro="" textlink="">
      <xdr:nvSpPr>
        <xdr:cNvPr id="68" name="人口1人当たり決算額の推移該当値テキスト130"/>
        <xdr:cNvSpPr txBox="1"/>
      </xdr:nvSpPr>
      <xdr:spPr>
        <a:xfrm>
          <a:off x="5740400" y="2964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59,554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100279</xdr:rowOff>
    </xdr:from>
    <xdr:to>
      <xdr:col>4</xdr:col>
      <xdr:colOff>520700</xdr:colOff>
      <xdr:row>18</xdr:row>
      <xdr:rowOff>30429</xdr:rowOff>
    </xdr:to>
    <xdr:sp macro="" textlink="">
      <xdr:nvSpPr>
        <xdr:cNvPr id="69" name="円/楕円 68"/>
        <xdr:cNvSpPr/>
      </xdr:nvSpPr>
      <xdr:spPr bwMode="auto">
        <a:xfrm>
          <a:off x="4953000" y="3062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15206</xdr:rowOff>
    </xdr:from>
    <xdr:ext cx="736600" cy="259045"/>
    <xdr:sp macro="" textlink="">
      <xdr:nvSpPr>
        <xdr:cNvPr id="70" name="テキスト ボックス 69"/>
        <xdr:cNvSpPr txBox="1"/>
      </xdr:nvSpPr>
      <xdr:spPr>
        <a:xfrm>
          <a:off x="4622800" y="3148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58,015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92050</xdr:rowOff>
    </xdr:from>
    <xdr:to>
      <xdr:col>3</xdr:col>
      <xdr:colOff>955675</xdr:colOff>
      <xdr:row>18</xdr:row>
      <xdr:rowOff>22200</xdr:rowOff>
    </xdr:to>
    <xdr:sp macro="" textlink="">
      <xdr:nvSpPr>
        <xdr:cNvPr id="71" name="円/楕円 70"/>
        <xdr:cNvSpPr/>
      </xdr:nvSpPr>
      <xdr:spPr bwMode="auto">
        <a:xfrm>
          <a:off x="4254500" y="3054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6977</xdr:rowOff>
    </xdr:from>
    <xdr:ext cx="762000" cy="259045"/>
    <xdr:sp macro="" textlink="">
      <xdr:nvSpPr>
        <xdr:cNvPr id="72" name="テキスト ボックス 71"/>
        <xdr:cNvSpPr txBox="1"/>
      </xdr:nvSpPr>
      <xdr:spPr>
        <a:xfrm>
          <a:off x="3924300" y="314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58,195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92690</xdr:rowOff>
    </xdr:from>
    <xdr:to>
      <xdr:col>3</xdr:col>
      <xdr:colOff>257175</xdr:colOff>
      <xdr:row>18</xdr:row>
      <xdr:rowOff>22840</xdr:rowOff>
    </xdr:to>
    <xdr:sp macro="" textlink="">
      <xdr:nvSpPr>
        <xdr:cNvPr id="73" name="円/楕円 72"/>
        <xdr:cNvSpPr/>
      </xdr:nvSpPr>
      <xdr:spPr bwMode="auto">
        <a:xfrm>
          <a:off x="3556000" y="3054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7617</xdr:rowOff>
    </xdr:from>
    <xdr:ext cx="762000" cy="259045"/>
    <xdr:sp macro="" textlink="">
      <xdr:nvSpPr>
        <xdr:cNvPr id="74" name="テキスト ボックス 73"/>
        <xdr:cNvSpPr txBox="1"/>
      </xdr:nvSpPr>
      <xdr:spPr>
        <a:xfrm>
          <a:off x="3225800" y="314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58,181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19355</xdr:rowOff>
    </xdr:from>
    <xdr:to>
      <xdr:col>2</xdr:col>
      <xdr:colOff>692150</xdr:colOff>
      <xdr:row>17</xdr:row>
      <xdr:rowOff>120955</xdr:rowOff>
    </xdr:to>
    <xdr:sp macro="" textlink="">
      <xdr:nvSpPr>
        <xdr:cNvPr id="75" name="円/楕円 74"/>
        <xdr:cNvSpPr/>
      </xdr:nvSpPr>
      <xdr:spPr bwMode="auto">
        <a:xfrm>
          <a:off x="2857500" y="2981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105732</xdr:rowOff>
    </xdr:from>
    <xdr:ext cx="762000" cy="259045"/>
    <xdr:sp macro="" textlink="">
      <xdr:nvSpPr>
        <xdr:cNvPr id="76" name="テキスト ボックス 75"/>
        <xdr:cNvSpPr txBox="1"/>
      </xdr:nvSpPr>
      <xdr:spPr>
        <a:xfrm>
          <a:off x="2527300" y="30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311023</xdr:rowOff>
    </xdr:from>
    <xdr:to>
      <xdr:col>4</xdr:col>
      <xdr:colOff>1117600</xdr:colOff>
      <xdr:row>38</xdr:row>
      <xdr:rowOff>151308</xdr:rowOff>
    </xdr:to>
    <xdr:cxnSp macro="">
      <xdr:nvCxnSpPr>
        <xdr:cNvPr id="105" name="直線コネクタ 104"/>
        <xdr:cNvCxnSpPr/>
      </xdr:nvCxnSpPr>
      <xdr:spPr bwMode="auto">
        <a:xfrm flipV="1">
          <a:off x="5651500" y="6235573"/>
          <a:ext cx="0" cy="13833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146245</xdr:rowOff>
    </xdr:from>
    <xdr:ext cx="762000" cy="259045"/>
    <xdr:sp macro="" textlink="">
      <xdr:nvSpPr>
        <xdr:cNvPr id="106" name="人口1人当たり決算額の推移最小値テキスト445"/>
        <xdr:cNvSpPr txBox="1"/>
      </xdr:nvSpPr>
      <xdr:spPr>
        <a:xfrm>
          <a:off x="5740400" y="761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-1,638</a:t>
          </a:r>
          <a:endParaRPr kumimoji="1" lang="ja-JP" altLang="en-US" sz="1000" b="1">
            <a:latin typeface="ＭＳ Ｐゴシック"/>
          </a:endParaRPr>
        </a:p>
      </xdr:txBody>
    </xdr:sp>
    <xdr:clientData/>
  </xdr:oneCellAnchor>
  <xdr:twoCellAnchor>
    <xdr:from>
      <xdr:col>4</xdr:col>
      <xdr:colOff>1028700</xdr:colOff>
      <xdr:row>38</xdr:row>
      <xdr:rowOff>151308</xdr:rowOff>
    </xdr:from>
    <xdr:to>
      <xdr:col>5</xdr:col>
      <xdr:colOff>73025</xdr:colOff>
      <xdr:row>38</xdr:row>
      <xdr:rowOff>151308</xdr:rowOff>
    </xdr:to>
    <xdr:cxnSp macro="">
      <xdr:nvCxnSpPr>
        <xdr:cNvPr id="107" name="直線コネクタ 106"/>
        <xdr:cNvCxnSpPr/>
      </xdr:nvCxnSpPr>
      <xdr:spPr bwMode="auto">
        <a:xfrm>
          <a:off x="5562600" y="76189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54500</xdr:rowOff>
    </xdr:from>
    <xdr:ext cx="762000" cy="259045"/>
    <xdr:sp macro="" textlink="">
      <xdr:nvSpPr>
        <xdr:cNvPr id="108" name="人口1人当たり決算額の推移最大値テキスト445"/>
        <xdr:cNvSpPr txBox="1"/>
      </xdr:nvSpPr>
      <xdr:spPr>
        <a:xfrm>
          <a:off x="5740400" y="5979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34,670</a:t>
          </a:r>
          <a:endParaRPr kumimoji="1" lang="ja-JP" altLang="en-US" sz="1000" b="1">
            <a:latin typeface="ＭＳ Ｐゴシック"/>
          </a:endParaRPr>
        </a:p>
      </xdr:txBody>
    </xdr:sp>
    <xdr:clientData/>
  </xdr:oneCellAnchor>
  <xdr:twoCellAnchor>
    <xdr:from>
      <xdr:col>4</xdr:col>
      <xdr:colOff>1028700</xdr:colOff>
      <xdr:row>33</xdr:row>
      <xdr:rowOff>311023</xdr:rowOff>
    </xdr:from>
    <xdr:to>
      <xdr:col>5</xdr:col>
      <xdr:colOff>73025</xdr:colOff>
      <xdr:row>33</xdr:row>
      <xdr:rowOff>311023</xdr:rowOff>
    </xdr:to>
    <xdr:cxnSp macro="">
      <xdr:nvCxnSpPr>
        <xdr:cNvPr id="109" name="直線コネクタ 108"/>
        <xdr:cNvCxnSpPr/>
      </xdr:nvCxnSpPr>
      <xdr:spPr bwMode="auto">
        <a:xfrm>
          <a:off x="5562600" y="6235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136068</xdr:rowOff>
    </xdr:from>
    <xdr:to>
      <xdr:col>4</xdr:col>
      <xdr:colOff>1117600</xdr:colOff>
      <xdr:row>38</xdr:row>
      <xdr:rowOff>141174</xdr:rowOff>
    </xdr:to>
    <xdr:cxnSp macro="">
      <xdr:nvCxnSpPr>
        <xdr:cNvPr id="110" name="直線コネクタ 109"/>
        <xdr:cNvCxnSpPr/>
      </xdr:nvCxnSpPr>
      <xdr:spPr bwMode="auto">
        <a:xfrm flipV="1">
          <a:off x="5003800" y="7603668"/>
          <a:ext cx="647700" cy="5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128922</xdr:rowOff>
    </xdr:from>
    <xdr:ext cx="762000" cy="259045"/>
    <xdr:sp macro="" textlink="">
      <xdr:nvSpPr>
        <xdr:cNvPr id="111" name="人口1人当たり決算額の推移平均値テキスト445"/>
        <xdr:cNvSpPr txBox="1"/>
      </xdr:nvSpPr>
      <xdr:spPr>
        <a:xfrm>
          <a:off x="5740400" y="7082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7,050</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112395</xdr:rowOff>
    </xdr:from>
    <xdr:to>
      <xdr:col>5</xdr:col>
      <xdr:colOff>34925</xdr:colOff>
      <xdr:row>37</xdr:row>
      <xdr:rowOff>213995</xdr:rowOff>
    </xdr:to>
    <xdr:sp macro="" textlink="">
      <xdr:nvSpPr>
        <xdr:cNvPr id="112" name="フローチャート : 判断 111"/>
        <xdr:cNvSpPr/>
      </xdr:nvSpPr>
      <xdr:spPr bwMode="auto">
        <a:xfrm>
          <a:off x="5600700" y="7237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93776</xdr:rowOff>
    </xdr:from>
    <xdr:to>
      <xdr:col>4</xdr:col>
      <xdr:colOff>469900</xdr:colOff>
      <xdr:row>38</xdr:row>
      <xdr:rowOff>141174</xdr:rowOff>
    </xdr:to>
    <xdr:cxnSp macro="">
      <xdr:nvCxnSpPr>
        <xdr:cNvPr id="113" name="直線コネクタ 112"/>
        <xdr:cNvCxnSpPr/>
      </xdr:nvCxnSpPr>
      <xdr:spPr bwMode="auto">
        <a:xfrm>
          <a:off x="4305300" y="7561376"/>
          <a:ext cx="698500" cy="47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81611</xdr:rowOff>
    </xdr:from>
    <xdr:to>
      <xdr:col>4</xdr:col>
      <xdr:colOff>520700</xdr:colOff>
      <xdr:row>37</xdr:row>
      <xdr:rowOff>183211</xdr:rowOff>
    </xdr:to>
    <xdr:sp macro="" textlink="">
      <xdr:nvSpPr>
        <xdr:cNvPr id="114" name="フローチャート : 判断 113"/>
        <xdr:cNvSpPr/>
      </xdr:nvSpPr>
      <xdr:spPr bwMode="auto">
        <a:xfrm>
          <a:off x="4953000" y="7206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21938</xdr:rowOff>
    </xdr:from>
    <xdr:ext cx="736600" cy="259045"/>
    <xdr:sp macro="" textlink="">
      <xdr:nvSpPr>
        <xdr:cNvPr id="115" name="テキスト ボックス 114"/>
        <xdr:cNvSpPr txBox="1"/>
      </xdr:nvSpPr>
      <xdr:spPr>
        <a:xfrm>
          <a:off x="4622800" y="697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31559</xdr:rowOff>
    </xdr:from>
    <xdr:to>
      <xdr:col>3</xdr:col>
      <xdr:colOff>904875</xdr:colOff>
      <xdr:row>38</xdr:row>
      <xdr:rowOff>93776</xdr:rowOff>
    </xdr:to>
    <xdr:cxnSp macro="">
      <xdr:nvCxnSpPr>
        <xdr:cNvPr id="116" name="直線コネクタ 115"/>
        <xdr:cNvCxnSpPr/>
      </xdr:nvCxnSpPr>
      <xdr:spPr bwMode="auto">
        <a:xfrm>
          <a:off x="3606800" y="7499159"/>
          <a:ext cx="698500" cy="62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26860</xdr:rowOff>
    </xdr:from>
    <xdr:to>
      <xdr:col>3</xdr:col>
      <xdr:colOff>955675</xdr:colOff>
      <xdr:row>37</xdr:row>
      <xdr:rowOff>128460</xdr:rowOff>
    </xdr:to>
    <xdr:sp macro="" textlink="">
      <xdr:nvSpPr>
        <xdr:cNvPr id="117" name="フローチャート : 判断 116"/>
        <xdr:cNvSpPr/>
      </xdr:nvSpPr>
      <xdr:spPr bwMode="auto">
        <a:xfrm>
          <a:off x="4254500" y="7151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310087</xdr:rowOff>
    </xdr:from>
    <xdr:ext cx="762000" cy="259045"/>
    <xdr:sp macro="" textlink="">
      <xdr:nvSpPr>
        <xdr:cNvPr id="118" name="テキスト ボックス 117"/>
        <xdr:cNvSpPr txBox="1"/>
      </xdr:nvSpPr>
      <xdr:spPr>
        <a:xfrm>
          <a:off x="3924300" y="692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4814</xdr:rowOff>
    </xdr:from>
    <xdr:to>
      <xdr:col>3</xdr:col>
      <xdr:colOff>206375</xdr:colOff>
      <xdr:row>38</xdr:row>
      <xdr:rowOff>31559</xdr:rowOff>
    </xdr:to>
    <xdr:cxnSp macro="">
      <xdr:nvCxnSpPr>
        <xdr:cNvPr id="119" name="直線コネクタ 118"/>
        <xdr:cNvCxnSpPr/>
      </xdr:nvCxnSpPr>
      <xdr:spPr bwMode="auto">
        <a:xfrm>
          <a:off x="2908300" y="7472414"/>
          <a:ext cx="698500" cy="26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130949</xdr:rowOff>
    </xdr:from>
    <xdr:to>
      <xdr:col>3</xdr:col>
      <xdr:colOff>257175</xdr:colOff>
      <xdr:row>37</xdr:row>
      <xdr:rowOff>61099</xdr:rowOff>
    </xdr:to>
    <xdr:sp macro="" textlink="">
      <xdr:nvSpPr>
        <xdr:cNvPr id="120" name="フローチャート : 判断 119"/>
        <xdr:cNvSpPr/>
      </xdr:nvSpPr>
      <xdr:spPr bwMode="auto">
        <a:xfrm>
          <a:off x="3556000" y="7084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242726</xdr:rowOff>
    </xdr:from>
    <xdr:ext cx="762000" cy="259045"/>
    <xdr:sp macro="" textlink="">
      <xdr:nvSpPr>
        <xdr:cNvPr id="121" name="テキスト ボックス 120"/>
        <xdr:cNvSpPr txBox="1"/>
      </xdr:nvSpPr>
      <xdr:spPr>
        <a:xfrm>
          <a:off x="3225800" y="6853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88278</xdr:rowOff>
    </xdr:from>
    <xdr:to>
      <xdr:col>2</xdr:col>
      <xdr:colOff>692150</xdr:colOff>
      <xdr:row>37</xdr:row>
      <xdr:rowOff>18428</xdr:rowOff>
    </xdr:to>
    <xdr:sp macro="" textlink="">
      <xdr:nvSpPr>
        <xdr:cNvPr id="122" name="フローチャート : 判断 121"/>
        <xdr:cNvSpPr/>
      </xdr:nvSpPr>
      <xdr:spPr bwMode="auto">
        <a:xfrm>
          <a:off x="2857500" y="70415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200055</xdr:rowOff>
    </xdr:from>
    <xdr:ext cx="762000" cy="259045"/>
    <xdr:sp macro="" textlink="">
      <xdr:nvSpPr>
        <xdr:cNvPr id="123" name="テキスト ボックス 122"/>
        <xdr:cNvSpPr txBox="1"/>
      </xdr:nvSpPr>
      <xdr:spPr>
        <a:xfrm>
          <a:off x="2527300" y="681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38</xdr:row>
      <xdr:rowOff>85268</xdr:rowOff>
    </xdr:from>
    <xdr:to>
      <xdr:col>5</xdr:col>
      <xdr:colOff>34925</xdr:colOff>
      <xdr:row>39</xdr:row>
      <xdr:rowOff>15418</xdr:rowOff>
    </xdr:to>
    <xdr:sp macro="" textlink="">
      <xdr:nvSpPr>
        <xdr:cNvPr id="129" name="円/楕円 128"/>
        <xdr:cNvSpPr/>
      </xdr:nvSpPr>
      <xdr:spPr bwMode="auto">
        <a:xfrm>
          <a:off x="5600700" y="7552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336745</xdr:rowOff>
    </xdr:from>
    <xdr:ext cx="762000" cy="259045"/>
    <xdr:sp macro="" textlink="">
      <xdr:nvSpPr>
        <xdr:cNvPr id="130" name="人口1人当たり決算額の推移該当値テキスト445"/>
        <xdr:cNvSpPr txBox="1"/>
      </xdr:nvSpPr>
      <xdr:spPr>
        <a:xfrm>
          <a:off x="5740400" y="746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-1,238</a:t>
          </a:r>
          <a:endParaRPr kumimoji="1" lang="ja-JP" altLang="en-US" sz="1000" b="1">
            <a:solidFill>
              <a:srgbClr val="FF0000"/>
            </a:solidFill>
            <a:latin typeface="ＭＳ Ｐゴシック"/>
          </a:endParaRPr>
        </a:p>
      </xdr:txBody>
    </xdr:sp>
    <xdr:clientData/>
  </xdr:oneCellAnchor>
  <xdr:twoCellAnchor>
    <xdr:from>
      <xdr:col>4</xdr:col>
      <xdr:colOff>419100</xdr:colOff>
      <xdr:row>38</xdr:row>
      <xdr:rowOff>90374</xdr:rowOff>
    </xdr:from>
    <xdr:to>
      <xdr:col>4</xdr:col>
      <xdr:colOff>520700</xdr:colOff>
      <xdr:row>39</xdr:row>
      <xdr:rowOff>20524</xdr:rowOff>
    </xdr:to>
    <xdr:sp macro="" textlink="">
      <xdr:nvSpPr>
        <xdr:cNvPr id="131" name="円/楕円 130"/>
        <xdr:cNvSpPr/>
      </xdr:nvSpPr>
      <xdr:spPr bwMode="auto">
        <a:xfrm>
          <a:off x="4953000" y="7557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39</xdr:row>
      <xdr:rowOff>5301</xdr:rowOff>
    </xdr:from>
    <xdr:ext cx="736600" cy="259045"/>
    <xdr:sp macro="" textlink="">
      <xdr:nvSpPr>
        <xdr:cNvPr id="132" name="テキスト ボックス 131"/>
        <xdr:cNvSpPr txBox="1"/>
      </xdr:nvSpPr>
      <xdr:spPr>
        <a:xfrm>
          <a:off x="4622800" y="7644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3</xdr:col>
      <xdr:colOff>854075</xdr:colOff>
      <xdr:row>38</xdr:row>
      <xdr:rowOff>42976</xdr:rowOff>
    </xdr:from>
    <xdr:to>
      <xdr:col>3</xdr:col>
      <xdr:colOff>955675</xdr:colOff>
      <xdr:row>38</xdr:row>
      <xdr:rowOff>144576</xdr:rowOff>
    </xdr:to>
    <xdr:sp macro="" textlink="">
      <xdr:nvSpPr>
        <xdr:cNvPr id="133" name="円/楕円 132"/>
        <xdr:cNvSpPr/>
      </xdr:nvSpPr>
      <xdr:spPr bwMode="auto">
        <a:xfrm>
          <a:off x="4254500" y="7510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129353</xdr:rowOff>
    </xdr:from>
    <xdr:ext cx="762000" cy="259045"/>
    <xdr:sp macro="" textlink="">
      <xdr:nvSpPr>
        <xdr:cNvPr id="134" name="テキスト ボックス 133"/>
        <xdr:cNvSpPr txBox="1"/>
      </xdr:nvSpPr>
      <xdr:spPr>
        <a:xfrm>
          <a:off x="3924300" y="759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323659</xdr:rowOff>
    </xdr:from>
    <xdr:to>
      <xdr:col>3</xdr:col>
      <xdr:colOff>257175</xdr:colOff>
      <xdr:row>38</xdr:row>
      <xdr:rowOff>82359</xdr:rowOff>
    </xdr:to>
    <xdr:sp macro="" textlink="">
      <xdr:nvSpPr>
        <xdr:cNvPr id="135" name="円/楕円 134"/>
        <xdr:cNvSpPr/>
      </xdr:nvSpPr>
      <xdr:spPr bwMode="auto">
        <a:xfrm>
          <a:off x="3556000" y="7448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67136</xdr:rowOff>
    </xdr:from>
    <xdr:ext cx="762000" cy="259045"/>
    <xdr:sp macro="" textlink="">
      <xdr:nvSpPr>
        <xdr:cNvPr id="136" name="テキスト ボックス 135"/>
        <xdr:cNvSpPr txBox="1"/>
      </xdr:nvSpPr>
      <xdr:spPr>
        <a:xfrm>
          <a:off x="3225800" y="753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296914</xdr:rowOff>
    </xdr:from>
    <xdr:to>
      <xdr:col>2</xdr:col>
      <xdr:colOff>692150</xdr:colOff>
      <xdr:row>38</xdr:row>
      <xdr:rowOff>55614</xdr:rowOff>
    </xdr:to>
    <xdr:sp macro="" textlink="">
      <xdr:nvSpPr>
        <xdr:cNvPr id="137" name="円/楕円 136"/>
        <xdr:cNvSpPr/>
      </xdr:nvSpPr>
      <xdr:spPr bwMode="auto">
        <a:xfrm>
          <a:off x="2857500" y="7421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40391</xdr:rowOff>
    </xdr:from>
    <xdr:ext cx="762000" cy="259045"/>
    <xdr:sp macro="" textlink="">
      <xdr:nvSpPr>
        <xdr:cNvPr id="138" name="テキスト ボックス 137"/>
        <xdr:cNvSpPr txBox="1"/>
      </xdr:nvSpPr>
      <xdr:spPr>
        <a:xfrm>
          <a:off x="2527300" y="75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東京都日野市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182,765
180,046
27.55
67,529,269
64,393,664
2,905,706
33,661,441
33,805,918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106827</xdr:rowOff>
    </xdr:from>
    <xdr:to>
      <xdr:col>6</xdr:col>
      <xdr:colOff>510540</xdr:colOff>
      <xdr:row>39</xdr:row>
      <xdr:rowOff>46386</xdr:rowOff>
    </xdr:to>
    <xdr:cxnSp macro="">
      <xdr:nvCxnSpPr>
        <xdr:cNvPr id="54" name="直線コネクタ 53"/>
        <xdr:cNvCxnSpPr/>
      </xdr:nvCxnSpPr>
      <xdr:spPr>
        <a:xfrm flipV="1">
          <a:off x="4633595" y="5421777"/>
          <a:ext cx="1270" cy="1311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50213</xdr:rowOff>
    </xdr:from>
    <xdr:ext cx="534377" cy="259045"/>
    <xdr:sp macro="" textlink="">
      <xdr:nvSpPr>
        <xdr:cNvPr id="55" name="人件費最小値テキスト"/>
        <xdr:cNvSpPr txBox="1"/>
      </xdr:nvSpPr>
      <xdr:spPr>
        <a:xfrm>
          <a:off x="4686300" y="673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48,291</a:t>
          </a:r>
          <a:endParaRPr kumimoji="1" lang="ja-JP" altLang="en-US" sz="1000" b="1">
            <a:latin typeface="ＭＳ Ｐゴシック"/>
          </a:endParaRPr>
        </a:p>
      </xdr:txBody>
    </xdr:sp>
    <xdr:clientData/>
  </xdr:oneCellAnchor>
  <xdr:twoCellAnchor>
    <xdr:from>
      <xdr:col>6</xdr:col>
      <xdr:colOff>422275</xdr:colOff>
      <xdr:row>39</xdr:row>
      <xdr:rowOff>46386</xdr:rowOff>
    </xdr:from>
    <xdr:to>
      <xdr:col>6</xdr:col>
      <xdr:colOff>600075</xdr:colOff>
      <xdr:row>39</xdr:row>
      <xdr:rowOff>46386</xdr:rowOff>
    </xdr:to>
    <xdr:cxnSp macro="">
      <xdr:nvCxnSpPr>
        <xdr:cNvPr id="56" name="直線コネクタ 55"/>
        <xdr:cNvCxnSpPr/>
      </xdr:nvCxnSpPr>
      <xdr:spPr>
        <a:xfrm>
          <a:off x="4546600" y="67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53504</xdr:rowOff>
    </xdr:from>
    <xdr:ext cx="534377" cy="259045"/>
    <xdr:sp macro="" textlink="">
      <xdr:nvSpPr>
        <xdr:cNvPr id="57" name="人件費最大値テキスト"/>
        <xdr:cNvSpPr txBox="1"/>
      </xdr:nvSpPr>
      <xdr:spPr>
        <a:xfrm>
          <a:off x="4686300" y="519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76,969</a:t>
          </a:r>
          <a:endParaRPr kumimoji="1" lang="ja-JP" altLang="en-US" sz="1000" b="1">
            <a:latin typeface="ＭＳ Ｐゴシック"/>
          </a:endParaRPr>
        </a:p>
      </xdr:txBody>
    </xdr:sp>
    <xdr:clientData/>
  </xdr:oneCellAnchor>
  <xdr:twoCellAnchor>
    <xdr:from>
      <xdr:col>6</xdr:col>
      <xdr:colOff>422275</xdr:colOff>
      <xdr:row>31</xdr:row>
      <xdr:rowOff>106827</xdr:rowOff>
    </xdr:from>
    <xdr:to>
      <xdr:col>6</xdr:col>
      <xdr:colOff>600075</xdr:colOff>
      <xdr:row>31</xdr:row>
      <xdr:rowOff>106827</xdr:rowOff>
    </xdr:to>
    <xdr:cxnSp macro="">
      <xdr:nvCxnSpPr>
        <xdr:cNvPr id="58" name="直線コネクタ 57"/>
        <xdr:cNvCxnSpPr/>
      </xdr:nvCxnSpPr>
      <xdr:spPr>
        <a:xfrm>
          <a:off x="4546600" y="542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139105</xdr:rowOff>
    </xdr:from>
    <xdr:to>
      <xdr:col>6</xdr:col>
      <xdr:colOff>511175</xdr:colOff>
      <xdr:row>38</xdr:row>
      <xdr:rowOff>60513</xdr:rowOff>
    </xdr:to>
    <xdr:cxnSp macro="">
      <xdr:nvCxnSpPr>
        <xdr:cNvPr id="59" name="直線コネクタ 58"/>
        <xdr:cNvCxnSpPr/>
      </xdr:nvCxnSpPr>
      <xdr:spPr>
        <a:xfrm flipV="1">
          <a:off x="3797300" y="6482755"/>
          <a:ext cx="838200" cy="9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97787</xdr:rowOff>
    </xdr:from>
    <xdr:ext cx="534377" cy="259045"/>
    <xdr:sp macro="" textlink="">
      <xdr:nvSpPr>
        <xdr:cNvPr id="60" name="人件費平均値テキスト"/>
        <xdr:cNvSpPr txBox="1"/>
      </xdr:nvSpPr>
      <xdr:spPr>
        <a:xfrm>
          <a:off x="4686300" y="6098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74910</xdr:rowOff>
    </xdr:from>
    <xdr:to>
      <xdr:col>6</xdr:col>
      <xdr:colOff>561975</xdr:colOff>
      <xdr:row>37</xdr:row>
      <xdr:rowOff>5060</xdr:rowOff>
    </xdr:to>
    <xdr:sp macro="" textlink="">
      <xdr:nvSpPr>
        <xdr:cNvPr id="61" name="フローチャート : 判断 60"/>
        <xdr:cNvSpPr/>
      </xdr:nvSpPr>
      <xdr:spPr>
        <a:xfrm>
          <a:off x="4584700" y="624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107010</xdr:rowOff>
    </xdr:from>
    <xdr:to>
      <xdr:col>5</xdr:col>
      <xdr:colOff>358775</xdr:colOff>
      <xdr:row>38</xdr:row>
      <xdr:rowOff>60513</xdr:rowOff>
    </xdr:to>
    <xdr:cxnSp macro="">
      <xdr:nvCxnSpPr>
        <xdr:cNvPr id="62" name="直線コネクタ 61"/>
        <xdr:cNvCxnSpPr/>
      </xdr:nvCxnSpPr>
      <xdr:spPr>
        <a:xfrm>
          <a:off x="2908300" y="6450660"/>
          <a:ext cx="889000" cy="12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111349</xdr:rowOff>
    </xdr:from>
    <xdr:to>
      <xdr:col>5</xdr:col>
      <xdr:colOff>409575</xdr:colOff>
      <xdr:row>37</xdr:row>
      <xdr:rowOff>41499</xdr:rowOff>
    </xdr:to>
    <xdr:sp macro="" textlink="">
      <xdr:nvSpPr>
        <xdr:cNvPr id="63" name="フローチャート : 判断 62"/>
        <xdr:cNvSpPr/>
      </xdr:nvSpPr>
      <xdr:spPr>
        <a:xfrm>
          <a:off x="3746500" y="628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58026</xdr:rowOff>
    </xdr:from>
    <xdr:ext cx="534377" cy="259045"/>
    <xdr:sp macro="" textlink="">
      <xdr:nvSpPr>
        <xdr:cNvPr id="64" name="テキスト ボックス 63"/>
        <xdr:cNvSpPr txBox="1"/>
      </xdr:nvSpPr>
      <xdr:spPr>
        <a:xfrm>
          <a:off x="3530111" y="605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107010</xdr:rowOff>
    </xdr:from>
    <xdr:to>
      <xdr:col>4</xdr:col>
      <xdr:colOff>155575</xdr:colOff>
      <xdr:row>37</xdr:row>
      <xdr:rowOff>161143</xdr:rowOff>
    </xdr:to>
    <xdr:cxnSp macro="">
      <xdr:nvCxnSpPr>
        <xdr:cNvPr id="65" name="直線コネクタ 64"/>
        <xdr:cNvCxnSpPr/>
      </xdr:nvCxnSpPr>
      <xdr:spPr>
        <a:xfrm flipV="1">
          <a:off x="2019300" y="6450660"/>
          <a:ext cx="889000" cy="5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98318</xdr:rowOff>
    </xdr:from>
    <xdr:to>
      <xdr:col>4</xdr:col>
      <xdr:colOff>206375</xdr:colOff>
      <xdr:row>37</xdr:row>
      <xdr:rowOff>28468</xdr:rowOff>
    </xdr:to>
    <xdr:sp macro="" textlink="">
      <xdr:nvSpPr>
        <xdr:cNvPr id="66" name="フローチャート : 判断 65"/>
        <xdr:cNvSpPr/>
      </xdr:nvSpPr>
      <xdr:spPr>
        <a:xfrm>
          <a:off x="2857500" y="627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44995</xdr:rowOff>
    </xdr:from>
    <xdr:ext cx="534377" cy="259045"/>
    <xdr:sp macro="" textlink="">
      <xdr:nvSpPr>
        <xdr:cNvPr id="67" name="テキスト ボックス 66"/>
        <xdr:cNvSpPr txBox="1"/>
      </xdr:nvSpPr>
      <xdr:spPr>
        <a:xfrm>
          <a:off x="2641111" y="604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34727</xdr:rowOff>
    </xdr:from>
    <xdr:to>
      <xdr:col>2</xdr:col>
      <xdr:colOff>638175</xdr:colOff>
      <xdr:row>37</xdr:row>
      <xdr:rowOff>161143</xdr:rowOff>
    </xdr:to>
    <xdr:cxnSp macro="">
      <xdr:nvCxnSpPr>
        <xdr:cNvPr id="68" name="直線コネクタ 67"/>
        <xdr:cNvCxnSpPr/>
      </xdr:nvCxnSpPr>
      <xdr:spPr>
        <a:xfrm>
          <a:off x="1130300" y="6378377"/>
          <a:ext cx="889000" cy="1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31064</xdr:rowOff>
    </xdr:from>
    <xdr:to>
      <xdr:col>3</xdr:col>
      <xdr:colOff>3175</xdr:colOff>
      <xdr:row>36</xdr:row>
      <xdr:rowOff>132664</xdr:rowOff>
    </xdr:to>
    <xdr:sp macro="" textlink="">
      <xdr:nvSpPr>
        <xdr:cNvPr id="69" name="フローチャート : 判断 68"/>
        <xdr:cNvSpPr/>
      </xdr:nvSpPr>
      <xdr:spPr>
        <a:xfrm>
          <a:off x="1968500" y="62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149191</xdr:rowOff>
    </xdr:from>
    <xdr:ext cx="534377" cy="259045"/>
    <xdr:sp macro="" textlink="">
      <xdr:nvSpPr>
        <xdr:cNvPr id="70" name="テキスト ボックス 69"/>
        <xdr:cNvSpPr txBox="1"/>
      </xdr:nvSpPr>
      <xdr:spPr>
        <a:xfrm>
          <a:off x="1752111" y="597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70246</xdr:rowOff>
    </xdr:from>
    <xdr:to>
      <xdr:col>1</xdr:col>
      <xdr:colOff>485775</xdr:colOff>
      <xdr:row>36</xdr:row>
      <xdr:rowOff>396</xdr:rowOff>
    </xdr:to>
    <xdr:sp macro="" textlink="">
      <xdr:nvSpPr>
        <xdr:cNvPr id="71" name="フローチャート : 判断 70"/>
        <xdr:cNvSpPr/>
      </xdr:nvSpPr>
      <xdr:spPr>
        <a:xfrm>
          <a:off x="1079500" y="607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16923</xdr:rowOff>
    </xdr:from>
    <xdr:ext cx="534377" cy="259045"/>
    <xdr:sp macro="" textlink="">
      <xdr:nvSpPr>
        <xdr:cNvPr id="72" name="テキスト ボックス 71"/>
        <xdr:cNvSpPr txBox="1"/>
      </xdr:nvSpPr>
      <xdr:spPr>
        <a:xfrm>
          <a:off x="863111" y="584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88305</xdr:rowOff>
    </xdr:from>
    <xdr:to>
      <xdr:col>6</xdr:col>
      <xdr:colOff>561975</xdr:colOff>
      <xdr:row>38</xdr:row>
      <xdr:rowOff>18455</xdr:rowOff>
    </xdr:to>
    <xdr:sp macro="" textlink="">
      <xdr:nvSpPr>
        <xdr:cNvPr id="78" name="円/楕円 77"/>
        <xdr:cNvSpPr/>
      </xdr:nvSpPr>
      <xdr:spPr>
        <a:xfrm>
          <a:off x="4584700" y="643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66732</xdr:rowOff>
    </xdr:from>
    <xdr:ext cx="534377" cy="259045"/>
    <xdr:sp macro="" textlink="">
      <xdr:nvSpPr>
        <xdr:cNvPr id="79" name="人件費該当値テキスト"/>
        <xdr:cNvSpPr txBox="1"/>
      </xdr:nvSpPr>
      <xdr:spPr>
        <a:xfrm>
          <a:off x="4686300" y="641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53,763</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9713</xdr:rowOff>
    </xdr:from>
    <xdr:to>
      <xdr:col>5</xdr:col>
      <xdr:colOff>409575</xdr:colOff>
      <xdr:row>38</xdr:row>
      <xdr:rowOff>111313</xdr:rowOff>
    </xdr:to>
    <xdr:sp macro="" textlink="">
      <xdr:nvSpPr>
        <xdr:cNvPr id="80" name="円/楕円 79"/>
        <xdr:cNvSpPr/>
      </xdr:nvSpPr>
      <xdr:spPr>
        <a:xfrm>
          <a:off x="3746500" y="652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102440</xdr:rowOff>
    </xdr:from>
    <xdr:ext cx="534377" cy="259045"/>
    <xdr:sp macro="" textlink="">
      <xdr:nvSpPr>
        <xdr:cNvPr id="81" name="テキスト ボックス 80"/>
        <xdr:cNvSpPr txBox="1"/>
      </xdr:nvSpPr>
      <xdr:spPr>
        <a:xfrm>
          <a:off x="3530111" y="661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51,732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56210</xdr:rowOff>
    </xdr:from>
    <xdr:to>
      <xdr:col>4</xdr:col>
      <xdr:colOff>206375</xdr:colOff>
      <xdr:row>37</xdr:row>
      <xdr:rowOff>157810</xdr:rowOff>
    </xdr:to>
    <xdr:sp macro="" textlink="">
      <xdr:nvSpPr>
        <xdr:cNvPr id="82" name="円/楕円 81"/>
        <xdr:cNvSpPr/>
      </xdr:nvSpPr>
      <xdr:spPr>
        <a:xfrm>
          <a:off x="2857500" y="63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148938</xdr:rowOff>
    </xdr:from>
    <xdr:ext cx="534377" cy="259045"/>
    <xdr:sp macro="" textlink="">
      <xdr:nvSpPr>
        <xdr:cNvPr id="83" name="テキスト ボックス 82"/>
        <xdr:cNvSpPr txBox="1"/>
      </xdr:nvSpPr>
      <xdr:spPr>
        <a:xfrm>
          <a:off x="2641111" y="649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54,465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110342</xdr:rowOff>
    </xdr:from>
    <xdr:to>
      <xdr:col>3</xdr:col>
      <xdr:colOff>3175</xdr:colOff>
      <xdr:row>38</xdr:row>
      <xdr:rowOff>40492</xdr:rowOff>
    </xdr:to>
    <xdr:sp macro="" textlink="">
      <xdr:nvSpPr>
        <xdr:cNvPr id="84" name="円/楕円 83"/>
        <xdr:cNvSpPr/>
      </xdr:nvSpPr>
      <xdr:spPr>
        <a:xfrm>
          <a:off x="1968500" y="645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31620</xdr:rowOff>
    </xdr:from>
    <xdr:ext cx="534377" cy="259045"/>
    <xdr:sp macro="" textlink="">
      <xdr:nvSpPr>
        <xdr:cNvPr id="85" name="テキスト ボックス 84"/>
        <xdr:cNvSpPr txBox="1"/>
      </xdr:nvSpPr>
      <xdr:spPr>
        <a:xfrm>
          <a:off x="1752111" y="654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53,281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155377</xdr:rowOff>
    </xdr:from>
    <xdr:to>
      <xdr:col>1</xdr:col>
      <xdr:colOff>485775</xdr:colOff>
      <xdr:row>37</xdr:row>
      <xdr:rowOff>85527</xdr:rowOff>
    </xdr:to>
    <xdr:sp macro="" textlink="">
      <xdr:nvSpPr>
        <xdr:cNvPr id="86" name="円/楕円 85"/>
        <xdr:cNvSpPr/>
      </xdr:nvSpPr>
      <xdr:spPr>
        <a:xfrm>
          <a:off x="1079500" y="632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76654</xdr:rowOff>
    </xdr:from>
    <xdr:ext cx="534377" cy="259045"/>
    <xdr:sp macro="" textlink="">
      <xdr:nvSpPr>
        <xdr:cNvPr id="87" name="テキスト ボックス 86"/>
        <xdr:cNvSpPr txBox="1"/>
      </xdr:nvSpPr>
      <xdr:spPr>
        <a:xfrm>
          <a:off x="863111" y="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60,028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128689</xdr:rowOff>
    </xdr:from>
    <xdr:to>
      <xdr:col>6</xdr:col>
      <xdr:colOff>510540</xdr:colOff>
      <xdr:row>58</xdr:row>
      <xdr:rowOff>164312</xdr:rowOff>
    </xdr:to>
    <xdr:cxnSp macro="">
      <xdr:nvCxnSpPr>
        <xdr:cNvPr id="112" name="直線コネクタ 111"/>
        <xdr:cNvCxnSpPr/>
      </xdr:nvCxnSpPr>
      <xdr:spPr>
        <a:xfrm flipV="1">
          <a:off x="4633595" y="8701189"/>
          <a:ext cx="1270" cy="1407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168139</xdr:rowOff>
    </xdr:from>
    <xdr:ext cx="534377" cy="259045"/>
    <xdr:sp macro="" textlink="">
      <xdr:nvSpPr>
        <xdr:cNvPr id="113" name="物件費最小値テキスト"/>
        <xdr:cNvSpPr txBox="1"/>
      </xdr:nvSpPr>
      <xdr:spPr>
        <a:xfrm>
          <a:off x="4686300" y="1011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31,354</a:t>
          </a:r>
          <a:endParaRPr kumimoji="1" lang="ja-JP" altLang="en-US" sz="1000" b="1">
            <a:latin typeface="ＭＳ Ｐゴシック"/>
          </a:endParaRPr>
        </a:p>
      </xdr:txBody>
    </xdr:sp>
    <xdr:clientData/>
  </xdr:oneCellAnchor>
  <xdr:twoCellAnchor>
    <xdr:from>
      <xdr:col>6</xdr:col>
      <xdr:colOff>422275</xdr:colOff>
      <xdr:row>58</xdr:row>
      <xdr:rowOff>164312</xdr:rowOff>
    </xdr:from>
    <xdr:to>
      <xdr:col>6</xdr:col>
      <xdr:colOff>600075</xdr:colOff>
      <xdr:row>58</xdr:row>
      <xdr:rowOff>164312</xdr:rowOff>
    </xdr:to>
    <xdr:cxnSp macro="">
      <xdr:nvCxnSpPr>
        <xdr:cNvPr id="114" name="直線コネクタ 113"/>
        <xdr:cNvCxnSpPr/>
      </xdr:nvCxnSpPr>
      <xdr:spPr>
        <a:xfrm>
          <a:off x="4546600" y="101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75366</xdr:rowOff>
    </xdr:from>
    <xdr:ext cx="534377" cy="259045"/>
    <xdr:sp macro="" textlink="">
      <xdr:nvSpPr>
        <xdr:cNvPr id="115" name="物件費最大値テキスト"/>
        <xdr:cNvSpPr txBox="1"/>
      </xdr:nvSpPr>
      <xdr:spPr>
        <a:xfrm>
          <a:off x="4686300" y="847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68,289</a:t>
          </a:r>
          <a:endParaRPr kumimoji="1" lang="ja-JP" altLang="en-US" sz="1000" b="1">
            <a:latin typeface="ＭＳ Ｐゴシック"/>
          </a:endParaRPr>
        </a:p>
      </xdr:txBody>
    </xdr:sp>
    <xdr:clientData/>
  </xdr:oneCellAnchor>
  <xdr:twoCellAnchor>
    <xdr:from>
      <xdr:col>6</xdr:col>
      <xdr:colOff>422275</xdr:colOff>
      <xdr:row>50</xdr:row>
      <xdr:rowOff>128689</xdr:rowOff>
    </xdr:from>
    <xdr:to>
      <xdr:col>6</xdr:col>
      <xdr:colOff>600075</xdr:colOff>
      <xdr:row>50</xdr:row>
      <xdr:rowOff>128689</xdr:rowOff>
    </xdr:to>
    <xdr:cxnSp macro="">
      <xdr:nvCxnSpPr>
        <xdr:cNvPr id="116" name="直線コネクタ 115"/>
        <xdr:cNvCxnSpPr/>
      </xdr:nvCxnSpPr>
      <xdr:spPr>
        <a:xfrm>
          <a:off x="4546600" y="870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111011</xdr:rowOff>
    </xdr:from>
    <xdr:to>
      <xdr:col>6</xdr:col>
      <xdr:colOff>511175</xdr:colOff>
      <xdr:row>55</xdr:row>
      <xdr:rowOff>57556</xdr:rowOff>
    </xdr:to>
    <xdr:cxnSp macro="">
      <xdr:nvCxnSpPr>
        <xdr:cNvPr id="117" name="直線コネクタ 116"/>
        <xdr:cNvCxnSpPr/>
      </xdr:nvCxnSpPr>
      <xdr:spPr>
        <a:xfrm flipV="1">
          <a:off x="3797300" y="9369311"/>
          <a:ext cx="838200" cy="11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33215</xdr:rowOff>
    </xdr:from>
    <xdr:ext cx="534377" cy="259045"/>
    <xdr:sp macro="" textlink="">
      <xdr:nvSpPr>
        <xdr:cNvPr id="118" name="物件費平均値テキスト"/>
        <xdr:cNvSpPr txBox="1"/>
      </xdr:nvSpPr>
      <xdr:spPr>
        <a:xfrm>
          <a:off x="4686300" y="9120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52,062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10338</xdr:rowOff>
    </xdr:from>
    <xdr:to>
      <xdr:col>6</xdr:col>
      <xdr:colOff>561975</xdr:colOff>
      <xdr:row>54</xdr:row>
      <xdr:rowOff>111938</xdr:rowOff>
    </xdr:to>
    <xdr:sp macro="" textlink="">
      <xdr:nvSpPr>
        <xdr:cNvPr id="119" name="フローチャート : 判断 118"/>
        <xdr:cNvSpPr/>
      </xdr:nvSpPr>
      <xdr:spPr>
        <a:xfrm>
          <a:off x="4584700" y="926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57556</xdr:rowOff>
    </xdr:from>
    <xdr:to>
      <xdr:col>5</xdr:col>
      <xdr:colOff>358775</xdr:colOff>
      <xdr:row>55</xdr:row>
      <xdr:rowOff>86664</xdr:rowOff>
    </xdr:to>
    <xdr:cxnSp macro="">
      <xdr:nvCxnSpPr>
        <xdr:cNvPr id="120" name="直線コネクタ 119"/>
        <xdr:cNvCxnSpPr/>
      </xdr:nvCxnSpPr>
      <xdr:spPr>
        <a:xfrm flipV="1">
          <a:off x="2908300" y="9487306"/>
          <a:ext cx="8890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53</xdr:row>
      <xdr:rowOff>63602</xdr:rowOff>
    </xdr:from>
    <xdr:to>
      <xdr:col>5</xdr:col>
      <xdr:colOff>409575</xdr:colOff>
      <xdr:row>53</xdr:row>
      <xdr:rowOff>165202</xdr:rowOff>
    </xdr:to>
    <xdr:sp macro="" textlink="">
      <xdr:nvSpPr>
        <xdr:cNvPr id="121" name="フローチャート : 判断 120"/>
        <xdr:cNvSpPr/>
      </xdr:nvSpPr>
      <xdr:spPr>
        <a:xfrm>
          <a:off x="3746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10279</xdr:rowOff>
    </xdr:from>
    <xdr:ext cx="534377" cy="259045"/>
    <xdr:sp macro="" textlink="">
      <xdr:nvSpPr>
        <xdr:cNvPr id="122" name="テキスト ボックス 121"/>
        <xdr:cNvSpPr txBox="1"/>
      </xdr:nvSpPr>
      <xdr:spPr>
        <a:xfrm>
          <a:off x="3530111" y="89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86664</xdr:rowOff>
    </xdr:from>
    <xdr:to>
      <xdr:col>4</xdr:col>
      <xdr:colOff>155575</xdr:colOff>
      <xdr:row>55</xdr:row>
      <xdr:rowOff>117487</xdr:rowOff>
    </xdr:to>
    <xdr:cxnSp macro="">
      <xdr:nvCxnSpPr>
        <xdr:cNvPr id="123" name="直線コネクタ 122"/>
        <xdr:cNvCxnSpPr/>
      </xdr:nvCxnSpPr>
      <xdr:spPr>
        <a:xfrm flipV="1">
          <a:off x="2019300" y="9516414"/>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18529</xdr:rowOff>
    </xdr:from>
    <xdr:to>
      <xdr:col>4</xdr:col>
      <xdr:colOff>206375</xdr:colOff>
      <xdr:row>54</xdr:row>
      <xdr:rowOff>120129</xdr:rowOff>
    </xdr:to>
    <xdr:sp macro="" textlink="">
      <xdr:nvSpPr>
        <xdr:cNvPr id="124" name="フローチャート : 判断 123"/>
        <xdr:cNvSpPr/>
      </xdr:nvSpPr>
      <xdr:spPr>
        <a:xfrm>
          <a:off x="2857500" y="92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136656</xdr:rowOff>
    </xdr:from>
    <xdr:ext cx="534377" cy="259045"/>
    <xdr:sp macro="" textlink="">
      <xdr:nvSpPr>
        <xdr:cNvPr id="125" name="テキスト ボックス 124"/>
        <xdr:cNvSpPr txBox="1"/>
      </xdr:nvSpPr>
      <xdr:spPr>
        <a:xfrm>
          <a:off x="2641111" y="905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108991</xdr:rowOff>
    </xdr:from>
    <xdr:to>
      <xdr:col>2</xdr:col>
      <xdr:colOff>638175</xdr:colOff>
      <xdr:row>55</xdr:row>
      <xdr:rowOff>117487</xdr:rowOff>
    </xdr:to>
    <xdr:cxnSp macro="">
      <xdr:nvCxnSpPr>
        <xdr:cNvPr id="126" name="直線コネクタ 125"/>
        <xdr:cNvCxnSpPr/>
      </xdr:nvCxnSpPr>
      <xdr:spPr>
        <a:xfrm>
          <a:off x="1130300" y="9367291"/>
          <a:ext cx="889000" cy="17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117437</xdr:rowOff>
    </xdr:from>
    <xdr:to>
      <xdr:col>3</xdr:col>
      <xdr:colOff>3175</xdr:colOff>
      <xdr:row>55</xdr:row>
      <xdr:rowOff>47587</xdr:rowOff>
    </xdr:to>
    <xdr:sp macro="" textlink="">
      <xdr:nvSpPr>
        <xdr:cNvPr id="127" name="フローチャート : 判断 126"/>
        <xdr:cNvSpPr/>
      </xdr:nvSpPr>
      <xdr:spPr>
        <a:xfrm>
          <a:off x="1968500" y="93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64114</xdr:rowOff>
    </xdr:from>
    <xdr:ext cx="534377" cy="259045"/>
    <xdr:sp macro="" textlink="">
      <xdr:nvSpPr>
        <xdr:cNvPr id="128" name="テキスト ボックス 127"/>
        <xdr:cNvSpPr txBox="1"/>
      </xdr:nvSpPr>
      <xdr:spPr>
        <a:xfrm>
          <a:off x="1752111" y="915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36437</xdr:rowOff>
    </xdr:from>
    <xdr:to>
      <xdr:col>1</xdr:col>
      <xdr:colOff>485775</xdr:colOff>
      <xdr:row>54</xdr:row>
      <xdr:rowOff>138037</xdr:rowOff>
    </xdr:to>
    <xdr:sp macro="" textlink="">
      <xdr:nvSpPr>
        <xdr:cNvPr id="129" name="フローチャート : 判断 128"/>
        <xdr:cNvSpPr/>
      </xdr:nvSpPr>
      <xdr:spPr>
        <a:xfrm>
          <a:off x="1079500" y="929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154564</xdr:rowOff>
    </xdr:from>
    <xdr:ext cx="534377" cy="259045"/>
    <xdr:sp macro="" textlink="">
      <xdr:nvSpPr>
        <xdr:cNvPr id="130" name="テキスト ボックス 129"/>
        <xdr:cNvSpPr txBox="1"/>
      </xdr:nvSpPr>
      <xdr:spPr>
        <a:xfrm>
          <a:off x="863111" y="906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60211</xdr:rowOff>
    </xdr:from>
    <xdr:to>
      <xdr:col>6</xdr:col>
      <xdr:colOff>561975</xdr:colOff>
      <xdr:row>54</xdr:row>
      <xdr:rowOff>161811</xdr:rowOff>
    </xdr:to>
    <xdr:sp macro="" textlink="">
      <xdr:nvSpPr>
        <xdr:cNvPr id="136" name="円/楕円 135"/>
        <xdr:cNvSpPr/>
      </xdr:nvSpPr>
      <xdr:spPr>
        <a:xfrm>
          <a:off x="4584700" y="931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38638</xdr:rowOff>
    </xdr:from>
    <xdr:ext cx="534377" cy="259045"/>
    <xdr:sp macro="" textlink="">
      <xdr:nvSpPr>
        <xdr:cNvPr id="137" name="物件費該当値テキスト"/>
        <xdr:cNvSpPr txBox="1"/>
      </xdr:nvSpPr>
      <xdr:spPr>
        <a:xfrm>
          <a:off x="4686300" y="929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50,753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6756</xdr:rowOff>
    </xdr:from>
    <xdr:to>
      <xdr:col>5</xdr:col>
      <xdr:colOff>409575</xdr:colOff>
      <xdr:row>55</xdr:row>
      <xdr:rowOff>108356</xdr:rowOff>
    </xdr:to>
    <xdr:sp macro="" textlink="">
      <xdr:nvSpPr>
        <xdr:cNvPr id="138" name="円/楕円 137"/>
        <xdr:cNvSpPr/>
      </xdr:nvSpPr>
      <xdr:spPr>
        <a:xfrm>
          <a:off x="3746500" y="943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99483</xdr:rowOff>
    </xdr:from>
    <xdr:ext cx="534377" cy="259045"/>
    <xdr:sp macro="" textlink="">
      <xdr:nvSpPr>
        <xdr:cNvPr id="139" name="テキスト ボックス 138"/>
        <xdr:cNvSpPr txBox="1"/>
      </xdr:nvSpPr>
      <xdr:spPr>
        <a:xfrm>
          <a:off x="3530111" y="952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35864</xdr:rowOff>
    </xdr:from>
    <xdr:to>
      <xdr:col>4</xdr:col>
      <xdr:colOff>206375</xdr:colOff>
      <xdr:row>55</xdr:row>
      <xdr:rowOff>137464</xdr:rowOff>
    </xdr:to>
    <xdr:sp macro="" textlink="">
      <xdr:nvSpPr>
        <xdr:cNvPr id="140" name="円/楕円 139"/>
        <xdr:cNvSpPr/>
      </xdr:nvSpPr>
      <xdr:spPr>
        <a:xfrm>
          <a:off x="2857500" y="9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128591</xdr:rowOff>
    </xdr:from>
    <xdr:ext cx="534377" cy="259045"/>
    <xdr:sp macro="" textlink="">
      <xdr:nvSpPr>
        <xdr:cNvPr id="141" name="テキスト ボックス 140"/>
        <xdr:cNvSpPr txBox="1"/>
      </xdr:nvSpPr>
      <xdr:spPr>
        <a:xfrm>
          <a:off x="2641111" y="955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66687</xdr:rowOff>
    </xdr:from>
    <xdr:to>
      <xdr:col>3</xdr:col>
      <xdr:colOff>3175</xdr:colOff>
      <xdr:row>55</xdr:row>
      <xdr:rowOff>168287</xdr:rowOff>
    </xdr:to>
    <xdr:sp macro="" textlink="">
      <xdr:nvSpPr>
        <xdr:cNvPr id="142" name="円/楕円 141"/>
        <xdr:cNvSpPr/>
      </xdr:nvSpPr>
      <xdr:spPr>
        <a:xfrm>
          <a:off x="1968500" y="949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159414</xdr:rowOff>
    </xdr:from>
    <xdr:ext cx="534377" cy="259045"/>
    <xdr:sp macro="" textlink="">
      <xdr:nvSpPr>
        <xdr:cNvPr id="143" name="テキスト ボックス 142"/>
        <xdr:cNvSpPr txBox="1"/>
      </xdr:nvSpPr>
      <xdr:spPr>
        <a:xfrm>
          <a:off x="1752111" y="958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46,083</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58191</xdr:rowOff>
    </xdr:from>
    <xdr:to>
      <xdr:col>1</xdr:col>
      <xdr:colOff>485775</xdr:colOff>
      <xdr:row>54</xdr:row>
      <xdr:rowOff>159791</xdr:rowOff>
    </xdr:to>
    <xdr:sp macro="" textlink="">
      <xdr:nvSpPr>
        <xdr:cNvPr id="144" name="円/楕円 143"/>
        <xdr:cNvSpPr/>
      </xdr:nvSpPr>
      <xdr:spPr>
        <a:xfrm>
          <a:off x="1079500" y="93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150918</xdr:rowOff>
    </xdr:from>
    <xdr:ext cx="534377" cy="259045"/>
    <xdr:sp macro="" textlink="">
      <xdr:nvSpPr>
        <xdr:cNvPr id="145" name="テキスト ボックス 144"/>
        <xdr:cNvSpPr txBox="1"/>
      </xdr:nvSpPr>
      <xdr:spPr>
        <a:xfrm>
          <a:off x="863111" y="940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9724</xdr:rowOff>
    </xdr:from>
    <xdr:to>
      <xdr:col>6</xdr:col>
      <xdr:colOff>510540</xdr:colOff>
      <xdr:row>78</xdr:row>
      <xdr:rowOff>97899</xdr:rowOff>
    </xdr:to>
    <xdr:cxnSp macro="">
      <xdr:nvCxnSpPr>
        <xdr:cNvPr id="171" name="直線コネクタ 170"/>
        <xdr:cNvCxnSpPr/>
      </xdr:nvCxnSpPr>
      <xdr:spPr>
        <a:xfrm flipV="1">
          <a:off x="4633595" y="12182674"/>
          <a:ext cx="1270" cy="128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101726</xdr:rowOff>
    </xdr:from>
    <xdr:ext cx="469744" cy="259045"/>
    <xdr:sp macro="" textlink="">
      <xdr:nvSpPr>
        <xdr:cNvPr id="172" name="維持補修費最小値テキスト"/>
        <xdr:cNvSpPr txBox="1"/>
      </xdr:nvSpPr>
      <xdr:spPr>
        <a:xfrm>
          <a:off x="4686300" y="1347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6</xdr:col>
      <xdr:colOff>422275</xdr:colOff>
      <xdr:row>78</xdr:row>
      <xdr:rowOff>97899</xdr:rowOff>
    </xdr:from>
    <xdr:to>
      <xdr:col>6</xdr:col>
      <xdr:colOff>600075</xdr:colOff>
      <xdr:row>78</xdr:row>
      <xdr:rowOff>97899</xdr:rowOff>
    </xdr:to>
    <xdr:cxnSp macro="">
      <xdr:nvCxnSpPr>
        <xdr:cNvPr id="173" name="直線コネクタ 172"/>
        <xdr:cNvCxnSpPr/>
      </xdr:nvCxnSpPr>
      <xdr:spPr>
        <a:xfrm>
          <a:off x="4546600" y="1347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127851</xdr:rowOff>
    </xdr:from>
    <xdr:ext cx="469744" cy="259045"/>
    <xdr:sp macro="" textlink="">
      <xdr:nvSpPr>
        <xdr:cNvPr id="174" name="維持補修費最大値テキスト"/>
        <xdr:cNvSpPr txBox="1"/>
      </xdr:nvSpPr>
      <xdr:spPr>
        <a:xfrm>
          <a:off x="4686300" y="1195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8,946</a:t>
          </a:r>
          <a:endParaRPr kumimoji="1" lang="ja-JP" altLang="en-US" sz="1000" b="1">
            <a:latin typeface="ＭＳ Ｐゴシック"/>
          </a:endParaRPr>
        </a:p>
      </xdr:txBody>
    </xdr:sp>
    <xdr:clientData/>
  </xdr:oneCellAnchor>
  <xdr:twoCellAnchor>
    <xdr:from>
      <xdr:col>6</xdr:col>
      <xdr:colOff>422275</xdr:colOff>
      <xdr:row>71</xdr:row>
      <xdr:rowOff>9724</xdr:rowOff>
    </xdr:from>
    <xdr:to>
      <xdr:col>6</xdr:col>
      <xdr:colOff>600075</xdr:colOff>
      <xdr:row>71</xdr:row>
      <xdr:rowOff>9724</xdr:rowOff>
    </xdr:to>
    <xdr:cxnSp macro="">
      <xdr:nvCxnSpPr>
        <xdr:cNvPr id="175" name="直線コネクタ 174"/>
        <xdr:cNvCxnSpPr/>
      </xdr:nvCxnSpPr>
      <xdr:spPr>
        <a:xfrm>
          <a:off x="4546600" y="12182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39280</xdr:rowOff>
    </xdr:from>
    <xdr:to>
      <xdr:col>6</xdr:col>
      <xdr:colOff>511175</xdr:colOff>
      <xdr:row>78</xdr:row>
      <xdr:rowOff>75366</xdr:rowOff>
    </xdr:to>
    <xdr:cxnSp macro="">
      <xdr:nvCxnSpPr>
        <xdr:cNvPr id="176" name="直線コネクタ 175"/>
        <xdr:cNvCxnSpPr/>
      </xdr:nvCxnSpPr>
      <xdr:spPr>
        <a:xfrm flipV="1">
          <a:off x="3797300" y="13412380"/>
          <a:ext cx="838200" cy="3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253</xdr:rowOff>
    </xdr:from>
    <xdr:ext cx="469744" cy="259045"/>
    <xdr:sp macro="" textlink="">
      <xdr:nvSpPr>
        <xdr:cNvPr id="177" name="維持補修費平均値テキスト"/>
        <xdr:cNvSpPr txBox="1"/>
      </xdr:nvSpPr>
      <xdr:spPr>
        <a:xfrm>
          <a:off x="4686300" y="128590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148827</xdr:rowOff>
    </xdr:from>
    <xdr:to>
      <xdr:col>6</xdr:col>
      <xdr:colOff>561975</xdr:colOff>
      <xdr:row>76</xdr:row>
      <xdr:rowOff>78977</xdr:rowOff>
    </xdr:to>
    <xdr:sp macro="" textlink="">
      <xdr:nvSpPr>
        <xdr:cNvPr id="178" name="フローチャート : 判断 177"/>
        <xdr:cNvSpPr/>
      </xdr:nvSpPr>
      <xdr:spPr>
        <a:xfrm>
          <a:off x="4584700" y="1300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53322</xdr:rowOff>
    </xdr:from>
    <xdr:to>
      <xdr:col>5</xdr:col>
      <xdr:colOff>358775</xdr:colOff>
      <xdr:row>78</xdr:row>
      <xdr:rowOff>75366</xdr:rowOff>
    </xdr:to>
    <xdr:cxnSp macro="">
      <xdr:nvCxnSpPr>
        <xdr:cNvPr id="179" name="直線コネクタ 178"/>
        <xdr:cNvCxnSpPr/>
      </xdr:nvCxnSpPr>
      <xdr:spPr>
        <a:xfrm>
          <a:off x="2908300" y="13426422"/>
          <a:ext cx="88900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168094</xdr:rowOff>
    </xdr:from>
    <xdr:to>
      <xdr:col>5</xdr:col>
      <xdr:colOff>409575</xdr:colOff>
      <xdr:row>76</xdr:row>
      <xdr:rowOff>98244</xdr:rowOff>
    </xdr:to>
    <xdr:sp macro="" textlink="">
      <xdr:nvSpPr>
        <xdr:cNvPr id="180" name="フローチャート : 判断 179"/>
        <xdr:cNvSpPr/>
      </xdr:nvSpPr>
      <xdr:spPr>
        <a:xfrm>
          <a:off x="3746500" y="130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114771</xdr:rowOff>
    </xdr:from>
    <xdr:ext cx="469744" cy="259045"/>
    <xdr:sp macro="" textlink="">
      <xdr:nvSpPr>
        <xdr:cNvPr id="181" name="テキスト ボックス 180"/>
        <xdr:cNvSpPr txBox="1"/>
      </xdr:nvSpPr>
      <xdr:spPr>
        <a:xfrm>
          <a:off x="3562427" y="128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32258</xdr:rowOff>
    </xdr:from>
    <xdr:to>
      <xdr:col>4</xdr:col>
      <xdr:colOff>155575</xdr:colOff>
      <xdr:row>78</xdr:row>
      <xdr:rowOff>53322</xdr:rowOff>
    </xdr:to>
    <xdr:cxnSp macro="">
      <xdr:nvCxnSpPr>
        <xdr:cNvPr id="182" name="直線コネクタ 181"/>
        <xdr:cNvCxnSpPr/>
      </xdr:nvCxnSpPr>
      <xdr:spPr>
        <a:xfrm>
          <a:off x="2019300" y="13405358"/>
          <a:ext cx="8890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5297</xdr:rowOff>
    </xdr:from>
    <xdr:to>
      <xdr:col>4</xdr:col>
      <xdr:colOff>206375</xdr:colOff>
      <xdr:row>76</xdr:row>
      <xdr:rowOff>106897</xdr:rowOff>
    </xdr:to>
    <xdr:sp macro="" textlink="">
      <xdr:nvSpPr>
        <xdr:cNvPr id="183" name="フローチャート : 判断 182"/>
        <xdr:cNvSpPr/>
      </xdr:nvSpPr>
      <xdr:spPr>
        <a:xfrm>
          <a:off x="2857500" y="130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123424</xdr:rowOff>
    </xdr:from>
    <xdr:ext cx="469744" cy="259045"/>
    <xdr:sp macro="" textlink="">
      <xdr:nvSpPr>
        <xdr:cNvPr id="184" name="テキスト ボックス 183"/>
        <xdr:cNvSpPr txBox="1"/>
      </xdr:nvSpPr>
      <xdr:spPr>
        <a:xfrm>
          <a:off x="2673427" y="1281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135128</xdr:rowOff>
    </xdr:from>
    <xdr:to>
      <xdr:col>2</xdr:col>
      <xdr:colOff>638175</xdr:colOff>
      <xdr:row>78</xdr:row>
      <xdr:rowOff>32258</xdr:rowOff>
    </xdr:to>
    <xdr:cxnSp macro="">
      <xdr:nvCxnSpPr>
        <xdr:cNvPr id="185" name="直線コネクタ 184"/>
        <xdr:cNvCxnSpPr/>
      </xdr:nvCxnSpPr>
      <xdr:spPr>
        <a:xfrm>
          <a:off x="1130300" y="1333677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12646</xdr:rowOff>
    </xdr:from>
    <xdr:to>
      <xdr:col>3</xdr:col>
      <xdr:colOff>3175</xdr:colOff>
      <xdr:row>76</xdr:row>
      <xdr:rowOff>114246</xdr:rowOff>
    </xdr:to>
    <xdr:sp macro="" textlink="">
      <xdr:nvSpPr>
        <xdr:cNvPr id="186" name="フローチャート : 判断 185"/>
        <xdr:cNvSpPr/>
      </xdr:nvSpPr>
      <xdr:spPr>
        <a:xfrm>
          <a:off x="1968500" y="1304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130773</xdr:rowOff>
    </xdr:from>
    <xdr:ext cx="469744" cy="259045"/>
    <xdr:sp macro="" textlink="">
      <xdr:nvSpPr>
        <xdr:cNvPr id="187" name="テキスト ボックス 186"/>
        <xdr:cNvSpPr txBox="1"/>
      </xdr:nvSpPr>
      <xdr:spPr>
        <a:xfrm>
          <a:off x="1784427" y="1281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1378</xdr:rowOff>
    </xdr:from>
    <xdr:to>
      <xdr:col>1</xdr:col>
      <xdr:colOff>485775</xdr:colOff>
      <xdr:row>76</xdr:row>
      <xdr:rowOff>102978</xdr:rowOff>
    </xdr:to>
    <xdr:sp macro="" textlink="">
      <xdr:nvSpPr>
        <xdr:cNvPr id="188" name="フローチャート : 判断 187"/>
        <xdr:cNvSpPr/>
      </xdr:nvSpPr>
      <xdr:spPr>
        <a:xfrm>
          <a:off x="1079500" y="1303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119506</xdr:rowOff>
    </xdr:from>
    <xdr:ext cx="469744" cy="259045"/>
    <xdr:sp macro="" textlink="">
      <xdr:nvSpPr>
        <xdr:cNvPr id="189" name="テキスト ボックス 188"/>
        <xdr:cNvSpPr txBox="1"/>
      </xdr:nvSpPr>
      <xdr:spPr>
        <a:xfrm>
          <a:off x="895427" y="12806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159930</xdr:rowOff>
    </xdr:from>
    <xdr:to>
      <xdr:col>6</xdr:col>
      <xdr:colOff>561975</xdr:colOff>
      <xdr:row>78</xdr:row>
      <xdr:rowOff>90080</xdr:rowOff>
    </xdr:to>
    <xdr:sp macro="" textlink="">
      <xdr:nvSpPr>
        <xdr:cNvPr id="195" name="円/楕円 194"/>
        <xdr:cNvSpPr/>
      </xdr:nvSpPr>
      <xdr:spPr>
        <a:xfrm>
          <a:off x="4584700" y="133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74857</xdr:rowOff>
    </xdr:from>
    <xdr:ext cx="469744" cy="259045"/>
    <xdr:sp macro="" textlink="">
      <xdr:nvSpPr>
        <xdr:cNvPr id="196" name="維持補修費該当値テキスト"/>
        <xdr:cNvSpPr txBox="1"/>
      </xdr:nvSpPr>
      <xdr:spPr>
        <a:xfrm>
          <a:off x="4686300" y="1327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24566</xdr:rowOff>
    </xdr:from>
    <xdr:to>
      <xdr:col>5</xdr:col>
      <xdr:colOff>409575</xdr:colOff>
      <xdr:row>78</xdr:row>
      <xdr:rowOff>126166</xdr:rowOff>
    </xdr:to>
    <xdr:sp macro="" textlink="">
      <xdr:nvSpPr>
        <xdr:cNvPr id="197" name="円/楕円 196"/>
        <xdr:cNvSpPr/>
      </xdr:nvSpPr>
      <xdr:spPr>
        <a:xfrm>
          <a:off x="3746500" y="133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117293</xdr:rowOff>
    </xdr:from>
    <xdr:ext cx="469744" cy="259045"/>
    <xdr:sp macro="" textlink="">
      <xdr:nvSpPr>
        <xdr:cNvPr id="198" name="テキスト ボックス 197"/>
        <xdr:cNvSpPr txBox="1"/>
      </xdr:nvSpPr>
      <xdr:spPr>
        <a:xfrm>
          <a:off x="3562427" y="1349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2522</xdr:rowOff>
    </xdr:from>
    <xdr:to>
      <xdr:col>4</xdr:col>
      <xdr:colOff>206375</xdr:colOff>
      <xdr:row>78</xdr:row>
      <xdr:rowOff>104122</xdr:rowOff>
    </xdr:to>
    <xdr:sp macro="" textlink="">
      <xdr:nvSpPr>
        <xdr:cNvPr id="199" name="円/楕円 198"/>
        <xdr:cNvSpPr/>
      </xdr:nvSpPr>
      <xdr:spPr>
        <a:xfrm>
          <a:off x="2857500" y="1337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95249</xdr:rowOff>
    </xdr:from>
    <xdr:ext cx="469744" cy="259045"/>
    <xdr:sp macro="" textlink="">
      <xdr:nvSpPr>
        <xdr:cNvPr id="200" name="テキスト ボックス 199"/>
        <xdr:cNvSpPr txBox="1"/>
      </xdr:nvSpPr>
      <xdr:spPr>
        <a:xfrm>
          <a:off x="2673427" y="1346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152908</xdr:rowOff>
    </xdr:from>
    <xdr:to>
      <xdr:col>3</xdr:col>
      <xdr:colOff>3175</xdr:colOff>
      <xdr:row>78</xdr:row>
      <xdr:rowOff>83058</xdr:rowOff>
    </xdr:to>
    <xdr:sp macro="" textlink="">
      <xdr:nvSpPr>
        <xdr:cNvPr id="201" name="円/楕円 200"/>
        <xdr:cNvSpPr/>
      </xdr:nvSpPr>
      <xdr:spPr>
        <a:xfrm>
          <a:off x="1968500" y="1335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74185</xdr:rowOff>
    </xdr:from>
    <xdr:ext cx="469744" cy="259045"/>
    <xdr:sp macro="" textlink="">
      <xdr:nvSpPr>
        <xdr:cNvPr id="202" name="テキスト ボックス 201"/>
        <xdr:cNvSpPr txBox="1"/>
      </xdr:nvSpPr>
      <xdr:spPr>
        <a:xfrm>
          <a:off x="1784427" y="1344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84328</xdr:rowOff>
    </xdr:from>
    <xdr:to>
      <xdr:col>1</xdr:col>
      <xdr:colOff>485775</xdr:colOff>
      <xdr:row>78</xdr:row>
      <xdr:rowOff>14478</xdr:rowOff>
    </xdr:to>
    <xdr:sp macro="" textlink="">
      <xdr:nvSpPr>
        <xdr:cNvPr id="203" name="円/楕円 202"/>
        <xdr:cNvSpPr/>
      </xdr:nvSpPr>
      <xdr:spPr>
        <a:xfrm>
          <a:off x="1079500" y="1328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5605</xdr:rowOff>
    </xdr:from>
    <xdr:ext cx="469744" cy="259045"/>
    <xdr:sp macro="" textlink="">
      <xdr:nvSpPr>
        <xdr:cNvPr id="204" name="テキスト ボックス 203"/>
        <xdr:cNvSpPr txBox="1"/>
      </xdr:nvSpPr>
      <xdr:spPr>
        <a:xfrm>
          <a:off x="895427" y="1337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62052</xdr:rowOff>
    </xdr:from>
    <xdr:to>
      <xdr:col>6</xdr:col>
      <xdr:colOff>510540</xdr:colOff>
      <xdr:row>97</xdr:row>
      <xdr:rowOff>136519</xdr:rowOff>
    </xdr:to>
    <xdr:cxnSp macro="">
      <xdr:nvCxnSpPr>
        <xdr:cNvPr id="229" name="直線コネクタ 228"/>
        <xdr:cNvCxnSpPr/>
      </xdr:nvCxnSpPr>
      <xdr:spPr>
        <a:xfrm flipV="1">
          <a:off x="4633595" y="15664002"/>
          <a:ext cx="1270" cy="1103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140346</xdr:rowOff>
    </xdr:from>
    <xdr:ext cx="534377" cy="259045"/>
    <xdr:sp macro="" textlink="">
      <xdr:nvSpPr>
        <xdr:cNvPr id="230" name="扶助費最小値テキスト"/>
        <xdr:cNvSpPr txBox="1"/>
      </xdr:nvSpPr>
      <xdr:spPr>
        <a:xfrm>
          <a:off x="4686300" y="1677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73,167</a:t>
          </a:r>
          <a:endParaRPr kumimoji="1" lang="ja-JP" altLang="en-US" sz="1000" b="1">
            <a:latin typeface="ＭＳ Ｐゴシック"/>
          </a:endParaRPr>
        </a:p>
      </xdr:txBody>
    </xdr:sp>
    <xdr:clientData/>
  </xdr:oneCellAnchor>
  <xdr:twoCellAnchor>
    <xdr:from>
      <xdr:col>6</xdr:col>
      <xdr:colOff>422275</xdr:colOff>
      <xdr:row>97</xdr:row>
      <xdr:rowOff>136519</xdr:rowOff>
    </xdr:from>
    <xdr:to>
      <xdr:col>6</xdr:col>
      <xdr:colOff>600075</xdr:colOff>
      <xdr:row>97</xdr:row>
      <xdr:rowOff>136519</xdr:rowOff>
    </xdr:to>
    <xdr:cxnSp macro="">
      <xdr:nvCxnSpPr>
        <xdr:cNvPr id="231" name="直線コネクタ 230"/>
        <xdr:cNvCxnSpPr/>
      </xdr:nvCxnSpPr>
      <xdr:spPr>
        <a:xfrm>
          <a:off x="4546600" y="1676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8729</xdr:rowOff>
    </xdr:from>
    <xdr:ext cx="599010" cy="259045"/>
    <xdr:sp macro="" textlink="">
      <xdr:nvSpPr>
        <xdr:cNvPr id="232" name="扶助費最大値テキスト"/>
        <xdr:cNvSpPr txBox="1"/>
      </xdr:nvSpPr>
      <xdr:spPr>
        <a:xfrm>
          <a:off x="4686300" y="1543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131,076</a:t>
          </a:r>
          <a:endParaRPr kumimoji="1" lang="ja-JP" altLang="en-US" sz="1000" b="1">
            <a:latin typeface="ＭＳ Ｐゴシック"/>
          </a:endParaRPr>
        </a:p>
      </xdr:txBody>
    </xdr:sp>
    <xdr:clientData/>
  </xdr:oneCellAnchor>
  <xdr:twoCellAnchor>
    <xdr:from>
      <xdr:col>6</xdr:col>
      <xdr:colOff>422275</xdr:colOff>
      <xdr:row>91</xdr:row>
      <xdr:rowOff>62052</xdr:rowOff>
    </xdr:from>
    <xdr:to>
      <xdr:col>6</xdr:col>
      <xdr:colOff>600075</xdr:colOff>
      <xdr:row>91</xdr:row>
      <xdr:rowOff>62052</xdr:rowOff>
    </xdr:to>
    <xdr:cxnSp macro="">
      <xdr:nvCxnSpPr>
        <xdr:cNvPr id="233" name="直線コネクタ 232"/>
        <xdr:cNvCxnSpPr/>
      </xdr:nvCxnSpPr>
      <xdr:spPr>
        <a:xfrm>
          <a:off x="4546600" y="1566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158198</xdr:rowOff>
    </xdr:from>
    <xdr:to>
      <xdr:col>6</xdr:col>
      <xdr:colOff>511175</xdr:colOff>
      <xdr:row>96</xdr:row>
      <xdr:rowOff>27457</xdr:rowOff>
    </xdr:to>
    <xdr:cxnSp macro="">
      <xdr:nvCxnSpPr>
        <xdr:cNvPr id="234" name="直線コネクタ 233"/>
        <xdr:cNvCxnSpPr/>
      </xdr:nvCxnSpPr>
      <xdr:spPr>
        <a:xfrm flipV="1">
          <a:off x="3797300" y="16445948"/>
          <a:ext cx="838200" cy="4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130351</xdr:rowOff>
    </xdr:from>
    <xdr:ext cx="534377" cy="259045"/>
    <xdr:sp macro="" textlink="">
      <xdr:nvSpPr>
        <xdr:cNvPr id="235" name="扶助費平均値テキスト"/>
        <xdr:cNvSpPr txBox="1"/>
      </xdr:nvSpPr>
      <xdr:spPr>
        <a:xfrm>
          <a:off x="4686300" y="16075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99,025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107474</xdr:rowOff>
    </xdr:from>
    <xdr:to>
      <xdr:col>6</xdr:col>
      <xdr:colOff>561975</xdr:colOff>
      <xdr:row>95</xdr:row>
      <xdr:rowOff>37624</xdr:rowOff>
    </xdr:to>
    <xdr:sp macro="" textlink="">
      <xdr:nvSpPr>
        <xdr:cNvPr id="236" name="フローチャート : 判断 235"/>
        <xdr:cNvSpPr/>
      </xdr:nvSpPr>
      <xdr:spPr>
        <a:xfrm>
          <a:off x="4584700" y="162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27457</xdr:rowOff>
    </xdr:from>
    <xdr:to>
      <xdr:col>5</xdr:col>
      <xdr:colOff>358775</xdr:colOff>
      <xdr:row>96</xdr:row>
      <xdr:rowOff>138615</xdr:rowOff>
    </xdr:to>
    <xdr:cxnSp macro="">
      <xdr:nvCxnSpPr>
        <xdr:cNvPr id="237" name="直線コネクタ 236"/>
        <xdr:cNvCxnSpPr/>
      </xdr:nvCxnSpPr>
      <xdr:spPr>
        <a:xfrm flipV="1">
          <a:off x="2908300" y="16486657"/>
          <a:ext cx="889000" cy="11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148737</xdr:rowOff>
    </xdr:from>
    <xdr:to>
      <xdr:col>5</xdr:col>
      <xdr:colOff>409575</xdr:colOff>
      <xdr:row>96</xdr:row>
      <xdr:rowOff>78887</xdr:rowOff>
    </xdr:to>
    <xdr:sp macro="" textlink="">
      <xdr:nvSpPr>
        <xdr:cNvPr id="238" name="フローチャート : 判断 237"/>
        <xdr:cNvSpPr/>
      </xdr:nvSpPr>
      <xdr:spPr>
        <a:xfrm>
          <a:off x="3746500" y="1643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70014</xdr:rowOff>
    </xdr:from>
    <xdr:ext cx="534377" cy="259045"/>
    <xdr:sp macro="" textlink="">
      <xdr:nvSpPr>
        <xdr:cNvPr id="239" name="テキスト ボックス 238"/>
        <xdr:cNvSpPr txBox="1"/>
      </xdr:nvSpPr>
      <xdr:spPr>
        <a:xfrm>
          <a:off x="3530111" y="1652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138615</xdr:rowOff>
    </xdr:from>
    <xdr:to>
      <xdr:col>4</xdr:col>
      <xdr:colOff>155575</xdr:colOff>
      <xdr:row>96</xdr:row>
      <xdr:rowOff>143681</xdr:rowOff>
    </xdr:to>
    <xdr:cxnSp macro="">
      <xdr:nvCxnSpPr>
        <xdr:cNvPr id="240" name="直線コネクタ 239"/>
        <xdr:cNvCxnSpPr/>
      </xdr:nvCxnSpPr>
      <xdr:spPr>
        <a:xfrm flipV="1">
          <a:off x="2019300" y="16597815"/>
          <a:ext cx="8890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77584</xdr:rowOff>
    </xdr:from>
    <xdr:to>
      <xdr:col>4</xdr:col>
      <xdr:colOff>206375</xdr:colOff>
      <xdr:row>97</xdr:row>
      <xdr:rowOff>7734</xdr:rowOff>
    </xdr:to>
    <xdr:sp macro="" textlink="">
      <xdr:nvSpPr>
        <xdr:cNvPr id="241" name="フローチャート : 判断 240"/>
        <xdr:cNvSpPr/>
      </xdr:nvSpPr>
      <xdr:spPr>
        <a:xfrm>
          <a:off x="2857500" y="165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24261</xdr:rowOff>
    </xdr:from>
    <xdr:ext cx="534377" cy="259045"/>
    <xdr:sp macro="" textlink="">
      <xdr:nvSpPr>
        <xdr:cNvPr id="242" name="テキスト ボックス 241"/>
        <xdr:cNvSpPr txBox="1"/>
      </xdr:nvSpPr>
      <xdr:spPr>
        <a:xfrm>
          <a:off x="2641111" y="1631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143681</xdr:rowOff>
    </xdr:from>
    <xdr:to>
      <xdr:col>2</xdr:col>
      <xdr:colOff>638175</xdr:colOff>
      <xdr:row>96</xdr:row>
      <xdr:rowOff>160637</xdr:rowOff>
    </xdr:to>
    <xdr:cxnSp macro="">
      <xdr:nvCxnSpPr>
        <xdr:cNvPr id="243" name="直線コネクタ 242"/>
        <xdr:cNvCxnSpPr/>
      </xdr:nvCxnSpPr>
      <xdr:spPr>
        <a:xfrm flipV="1">
          <a:off x="1130300" y="16602881"/>
          <a:ext cx="889000" cy="1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79966</xdr:rowOff>
    </xdr:from>
    <xdr:to>
      <xdr:col>3</xdr:col>
      <xdr:colOff>3175</xdr:colOff>
      <xdr:row>97</xdr:row>
      <xdr:rowOff>10116</xdr:rowOff>
    </xdr:to>
    <xdr:sp macro="" textlink="">
      <xdr:nvSpPr>
        <xdr:cNvPr id="244" name="フローチャート : 判断 243"/>
        <xdr:cNvSpPr/>
      </xdr:nvSpPr>
      <xdr:spPr>
        <a:xfrm>
          <a:off x="1968500" y="1653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26643</xdr:rowOff>
    </xdr:from>
    <xdr:ext cx="534377" cy="259045"/>
    <xdr:sp macro="" textlink="">
      <xdr:nvSpPr>
        <xdr:cNvPr id="245" name="テキスト ボックス 244"/>
        <xdr:cNvSpPr txBox="1"/>
      </xdr:nvSpPr>
      <xdr:spPr>
        <a:xfrm>
          <a:off x="1752111" y="1631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60686</xdr:rowOff>
    </xdr:from>
    <xdr:to>
      <xdr:col>1</xdr:col>
      <xdr:colOff>485775</xdr:colOff>
      <xdr:row>96</xdr:row>
      <xdr:rowOff>162286</xdr:rowOff>
    </xdr:to>
    <xdr:sp macro="" textlink="">
      <xdr:nvSpPr>
        <xdr:cNvPr id="246" name="フローチャート : 判断 245"/>
        <xdr:cNvSpPr/>
      </xdr:nvSpPr>
      <xdr:spPr>
        <a:xfrm>
          <a:off x="1079500" y="165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7363</xdr:rowOff>
    </xdr:from>
    <xdr:ext cx="534377" cy="259045"/>
    <xdr:sp macro="" textlink="">
      <xdr:nvSpPr>
        <xdr:cNvPr id="247" name="テキスト ボックス 246"/>
        <xdr:cNvSpPr txBox="1"/>
      </xdr:nvSpPr>
      <xdr:spPr>
        <a:xfrm>
          <a:off x="863111" y="1629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107398</xdr:rowOff>
    </xdr:from>
    <xdr:to>
      <xdr:col>6</xdr:col>
      <xdr:colOff>561975</xdr:colOff>
      <xdr:row>96</xdr:row>
      <xdr:rowOff>37548</xdr:rowOff>
    </xdr:to>
    <xdr:sp macro="" textlink="">
      <xdr:nvSpPr>
        <xdr:cNvPr id="253" name="円/楕円 252"/>
        <xdr:cNvSpPr/>
      </xdr:nvSpPr>
      <xdr:spPr>
        <a:xfrm>
          <a:off x="4584700" y="1639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85825</xdr:rowOff>
    </xdr:from>
    <xdr:ext cx="534377" cy="259045"/>
    <xdr:sp macro="" textlink="">
      <xdr:nvSpPr>
        <xdr:cNvPr id="254" name="扶助費該当値テキスト"/>
        <xdr:cNvSpPr txBox="1"/>
      </xdr:nvSpPr>
      <xdr:spPr>
        <a:xfrm>
          <a:off x="4686300" y="1637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90,029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148107</xdr:rowOff>
    </xdr:from>
    <xdr:to>
      <xdr:col>5</xdr:col>
      <xdr:colOff>409575</xdr:colOff>
      <xdr:row>96</xdr:row>
      <xdr:rowOff>78257</xdr:rowOff>
    </xdr:to>
    <xdr:sp macro="" textlink="">
      <xdr:nvSpPr>
        <xdr:cNvPr id="255" name="円/楕円 254"/>
        <xdr:cNvSpPr/>
      </xdr:nvSpPr>
      <xdr:spPr>
        <a:xfrm>
          <a:off x="3746500" y="1643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94784</xdr:rowOff>
    </xdr:from>
    <xdr:ext cx="534377" cy="259045"/>
    <xdr:sp macro="" textlink="">
      <xdr:nvSpPr>
        <xdr:cNvPr id="256" name="テキスト ボックス 255"/>
        <xdr:cNvSpPr txBox="1"/>
      </xdr:nvSpPr>
      <xdr:spPr>
        <a:xfrm>
          <a:off x="3530111" y="1621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87,892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87815</xdr:rowOff>
    </xdr:from>
    <xdr:to>
      <xdr:col>4</xdr:col>
      <xdr:colOff>206375</xdr:colOff>
      <xdr:row>97</xdr:row>
      <xdr:rowOff>17965</xdr:rowOff>
    </xdr:to>
    <xdr:sp macro="" textlink="">
      <xdr:nvSpPr>
        <xdr:cNvPr id="257" name="円/楕円 256"/>
        <xdr:cNvSpPr/>
      </xdr:nvSpPr>
      <xdr:spPr>
        <a:xfrm>
          <a:off x="2857500" y="1654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9092</xdr:rowOff>
    </xdr:from>
    <xdr:ext cx="534377" cy="259045"/>
    <xdr:sp macro="" textlink="">
      <xdr:nvSpPr>
        <xdr:cNvPr id="258" name="テキスト ボックス 257"/>
        <xdr:cNvSpPr txBox="1"/>
      </xdr:nvSpPr>
      <xdr:spPr>
        <a:xfrm>
          <a:off x="2641111" y="1663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82,057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92881</xdr:rowOff>
    </xdr:from>
    <xdr:to>
      <xdr:col>3</xdr:col>
      <xdr:colOff>3175</xdr:colOff>
      <xdr:row>97</xdr:row>
      <xdr:rowOff>23031</xdr:rowOff>
    </xdr:to>
    <xdr:sp macro="" textlink="">
      <xdr:nvSpPr>
        <xdr:cNvPr id="259" name="円/楕円 258"/>
        <xdr:cNvSpPr/>
      </xdr:nvSpPr>
      <xdr:spPr>
        <a:xfrm>
          <a:off x="1968500" y="1655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14158</xdr:rowOff>
    </xdr:from>
    <xdr:ext cx="534377" cy="259045"/>
    <xdr:sp macro="" textlink="">
      <xdr:nvSpPr>
        <xdr:cNvPr id="260" name="テキスト ボックス 259"/>
        <xdr:cNvSpPr txBox="1"/>
      </xdr:nvSpPr>
      <xdr:spPr>
        <a:xfrm>
          <a:off x="1752111" y="1664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81,791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109837</xdr:rowOff>
    </xdr:from>
    <xdr:to>
      <xdr:col>1</xdr:col>
      <xdr:colOff>485775</xdr:colOff>
      <xdr:row>97</xdr:row>
      <xdr:rowOff>39987</xdr:rowOff>
    </xdr:to>
    <xdr:sp macro="" textlink="">
      <xdr:nvSpPr>
        <xdr:cNvPr id="261" name="円/楕円 260"/>
        <xdr:cNvSpPr/>
      </xdr:nvSpPr>
      <xdr:spPr>
        <a:xfrm>
          <a:off x="1079500" y="1656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31114</xdr:rowOff>
    </xdr:from>
    <xdr:ext cx="534377" cy="259045"/>
    <xdr:sp macro="" textlink="">
      <xdr:nvSpPr>
        <xdr:cNvPr id="262" name="テキスト ボックス 261"/>
        <xdr:cNvSpPr txBox="1"/>
      </xdr:nvSpPr>
      <xdr:spPr>
        <a:xfrm>
          <a:off x="863111" y="1666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25,715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147081</xdr:rowOff>
    </xdr:from>
    <xdr:to>
      <xdr:col>15</xdr:col>
      <xdr:colOff>180340</xdr:colOff>
      <xdr:row>38</xdr:row>
      <xdr:rowOff>101753</xdr:rowOff>
    </xdr:to>
    <xdr:cxnSp macro="">
      <xdr:nvCxnSpPr>
        <xdr:cNvPr id="289" name="直線コネクタ 288"/>
        <xdr:cNvCxnSpPr/>
      </xdr:nvCxnSpPr>
      <xdr:spPr>
        <a:xfrm flipV="1">
          <a:off x="10475595" y="5290581"/>
          <a:ext cx="1270" cy="132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105580</xdr:rowOff>
    </xdr:from>
    <xdr:ext cx="534377" cy="259045"/>
    <xdr:sp macro="" textlink="">
      <xdr:nvSpPr>
        <xdr:cNvPr id="290" name="補助費等最小値テキスト"/>
        <xdr:cNvSpPr txBox="1"/>
      </xdr:nvSpPr>
      <xdr:spPr>
        <a:xfrm>
          <a:off x="10528300" y="662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15,162</a:t>
          </a:r>
          <a:endParaRPr kumimoji="1" lang="ja-JP" altLang="en-US" sz="1000" b="1">
            <a:latin typeface="ＭＳ Ｐゴシック"/>
          </a:endParaRPr>
        </a:p>
      </xdr:txBody>
    </xdr:sp>
    <xdr:clientData/>
  </xdr:oneCellAnchor>
  <xdr:twoCellAnchor>
    <xdr:from>
      <xdr:col>15</xdr:col>
      <xdr:colOff>92075</xdr:colOff>
      <xdr:row>38</xdr:row>
      <xdr:rowOff>101753</xdr:rowOff>
    </xdr:from>
    <xdr:to>
      <xdr:col>15</xdr:col>
      <xdr:colOff>269875</xdr:colOff>
      <xdr:row>38</xdr:row>
      <xdr:rowOff>101753</xdr:rowOff>
    </xdr:to>
    <xdr:cxnSp macro="">
      <xdr:nvCxnSpPr>
        <xdr:cNvPr id="291" name="直線コネクタ 290"/>
        <xdr:cNvCxnSpPr/>
      </xdr:nvCxnSpPr>
      <xdr:spPr>
        <a:xfrm>
          <a:off x="10388600" y="661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93758</xdr:rowOff>
    </xdr:from>
    <xdr:ext cx="534377" cy="259045"/>
    <xdr:sp macro="" textlink="">
      <xdr:nvSpPr>
        <xdr:cNvPr id="292" name="補助費等最大値テキスト"/>
        <xdr:cNvSpPr txBox="1"/>
      </xdr:nvSpPr>
      <xdr:spPr>
        <a:xfrm>
          <a:off x="10528300" y="506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55,774</a:t>
          </a:r>
          <a:endParaRPr kumimoji="1" lang="ja-JP" altLang="en-US" sz="1000" b="1">
            <a:latin typeface="ＭＳ Ｐゴシック"/>
          </a:endParaRPr>
        </a:p>
      </xdr:txBody>
    </xdr:sp>
    <xdr:clientData/>
  </xdr:oneCellAnchor>
  <xdr:twoCellAnchor>
    <xdr:from>
      <xdr:col>15</xdr:col>
      <xdr:colOff>92075</xdr:colOff>
      <xdr:row>30</xdr:row>
      <xdr:rowOff>147081</xdr:rowOff>
    </xdr:from>
    <xdr:to>
      <xdr:col>15</xdr:col>
      <xdr:colOff>269875</xdr:colOff>
      <xdr:row>30</xdr:row>
      <xdr:rowOff>147081</xdr:rowOff>
    </xdr:to>
    <xdr:cxnSp macro="">
      <xdr:nvCxnSpPr>
        <xdr:cNvPr id="293" name="直線コネクタ 292"/>
        <xdr:cNvCxnSpPr/>
      </xdr:nvCxnSpPr>
      <xdr:spPr>
        <a:xfrm>
          <a:off x="10388600" y="529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154984</xdr:rowOff>
    </xdr:from>
    <xdr:to>
      <xdr:col>15</xdr:col>
      <xdr:colOff>180975</xdr:colOff>
      <xdr:row>34</xdr:row>
      <xdr:rowOff>161776</xdr:rowOff>
    </xdr:to>
    <xdr:cxnSp macro="">
      <xdr:nvCxnSpPr>
        <xdr:cNvPr id="294" name="直線コネクタ 293"/>
        <xdr:cNvCxnSpPr/>
      </xdr:nvCxnSpPr>
      <xdr:spPr>
        <a:xfrm>
          <a:off x="9639300" y="5984284"/>
          <a:ext cx="83820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123497</xdr:rowOff>
    </xdr:from>
    <xdr:ext cx="534377" cy="259045"/>
    <xdr:sp macro="" textlink="">
      <xdr:nvSpPr>
        <xdr:cNvPr id="295" name="補助費等平均値テキスト"/>
        <xdr:cNvSpPr txBox="1"/>
      </xdr:nvSpPr>
      <xdr:spPr>
        <a:xfrm>
          <a:off x="10528300" y="5952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145070</xdr:rowOff>
    </xdr:from>
    <xdr:to>
      <xdr:col>15</xdr:col>
      <xdr:colOff>231775</xdr:colOff>
      <xdr:row>35</xdr:row>
      <xdr:rowOff>75220</xdr:rowOff>
    </xdr:to>
    <xdr:sp macro="" textlink="">
      <xdr:nvSpPr>
        <xdr:cNvPr id="296" name="フローチャート : 判断 295"/>
        <xdr:cNvSpPr/>
      </xdr:nvSpPr>
      <xdr:spPr>
        <a:xfrm>
          <a:off x="10426700" y="59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154984</xdr:rowOff>
    </xdr:from>
    <xdr:to>
      <xdr:col>14</xdr:col>
      <xdr:colOff>28575</xdr:colOff>
      <xdr:row>35</xdr:row>
      <xdr:rowOff>19489</xdr:rowOff>
    </xdr:to>
    <xdr:cxnSp macro="">
      <xdr:nvCxnSpPr>
        <xdr:cNvPr id="297" name="直線コネクタ 296"/>
        <xdr:cNvCxnSpPr/>
      </xdr:nvCxnSpPr>
      <xdr:spPr>
        <a:xfrm flipV="1">
          <a:off x="8750300" y="5984284"/>
          <a:ext cx="889000" cy="3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3175</xdr:rowOff>
    </xdr:from>
    <xdr:to>
      <xdr:col>14</xdr:col>
      <xdr:colOff>79375</xdr:colOff>
      <xdr:row>36</xdr:row>
      <xdr:rowOff>104775</xdr:rowOff>
    </xdr:to>
    <xdr:sp macro="" textlink="">
      <xdr:nvSpPr>
        <xdr:cNvPr id="298" name="フローチャート : 判断 297"/>
        <xdr:cNvSpPr/>
      </xdr:nvSpPr>
      <xdr:spPr>
        <a:xfrm>
          <a:off x="95885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95902</xdr:rowOff>
    </xdr:from>
    <xdr:ext cx="534377" cy="259045"/>
    <xdr:sp macro="" textlink="">
      <xdr:nvSpPr>
        <xdr:cNvPr id="299" name="テキスト ボックス 298"/>
        <xdr:cNvSpPr txBox="1"/>
      </xdr:nvSpPr>
      <xdr:spPr>
        <a:xfrm>
          <a:off x="9372111" y="626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19489</xdr:rowOff>
    </xdr:from>
    <xdr:to>
      <xdr:col>12</xdr:col>
      <xdr:colOff>511175</xdr:colOff>
      <xdr:row>35</xdr:row>
      <xdr:rowOff>111909</xdr:rowOff>
    </xdr:to>
    <xdr:cxnSp macro="">
      <xdr:nvCxnSpPr>
        <xdr:cNvPr id="300" name="直線コネクタ 299"/>
        <xdr:cNvCxnSpPr/>
      </xdr:nvCxnSpPr>
      <xdr:spPr>
        <a:xfrm flipV="1">
          <a:off x="7861300" y="6020239"/>
          <a:ext cx="889000" cy="9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130766</xdr:rowOff>
    </xdr:from>
    <xdr:to>
      <xdr:col>12</xdr:col>
      <xdr:colOff>561975</xdr:colOff>
      <xdr:row>35</xdr:row>
      <xdr:rowOff>60916</xdr:rowOff>
    </xdr:to>
    <xdr:sp macro="" textlink="">
      <xdr:nvSpPr>
        <xdr:cNvPr id="301" name="フローチャート : 判断 300"/>
        <xdr:cNvSpPr/>
      </xdr:nvSpPr>
      <xdr:spPr>
        <a:xfrm>
          <a:off x="8699500" y="596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77443</xdr:rowOff>
    </xdr:from>
    <xdr:ext cx="534377" cy="259045"/>
    <xdr:sp macro="" textlink="">
      <xdr:nvSpPr>
        <xdr:cNvPr id="302" name="テキスト ボックス 301"/>
        <xdr:cNvSpPr txBox="1"/>
      </xdr:nvSpPr>
      <xdr:spPr>
        <a:xfrm>
          <a:off x="8483111" y="573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86926</xdr:rowOff>
    </xdr:from>
    <xdr:to>
      <xdr:col>11</xdr:col>
      <xdr:colOff>307975</xdr:colOff>
      <xdr:row>35</xdr:row>
      <xdr:rowOff>111909</xdr:rowOff>
    </xdr:to>
    <xdr:cxnSp macro="">
      <xdr:nvCxnSpPr>
        <xdr:cNvPr id="303" name="直線コネクタ 302"/>
        <xdr:cNvCxnSpPr/>
      </xdr:nvCxnSpPr>
      <xdr:spPr>
        <a:xfrm>
          <a:off x="6972300" y="6087676"/>
          <a:ext cx="889000" cy="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8270</xdr:rowOff>
    </xdr:from>
    <xdr:to>
      <xdr:col>11</xdr:col>
      <xdr:colOff>358775</xdr:colOff>
      <xdr:row>35</xdr:row>
      <xdr:rowOff>109870</xdr:rowOff>
    </xdr:to>
    <xdr:sp macro="" textlink="">
      <xdr:nvSpPr>
        <xdr:cNvPr id="304" name="フローチャート : 判断 303"/>
        <xdr:cNvSpPr/>
      </xdr:nvSpPr>
      <xdr:spPr>
        <a:xfrm>
          <a:off x="7810500" y="600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126397</xdr:rowOff>
    </xdr:from>
    <xdr:ext cx="534377" cy="259045"/>
    <xdr:sp macro="" textlink="">
      <xdr:nvSpPr>
        <xdr:cNvPr id="305" name="テキスト ボックス 304"/>
        <xdr:cNvSpPr txBox="1"/>
      </xdr:nvSpPr>
      <xdr:spPr>
        <a:xfrm>
          <a:off x="7594111" y="578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90990</xdr:rowOff>
    </xdr:from>
    <xdr:to>
      <xdr:col>10</xdr:col>
      <xdr:colOff>155575</xdr:colOff>
      <xdr:row>36</xdr:row>
      <xdr:rowOff>21140</xdr:rowOff>
    </xdr:to>
    <xdr:sp macro="" textlink="">
      <xdr:nvSpPr>
        <xdr:cNvPr id="306" name="フローチャート : 判断 305"/>
        <xdr:cNvSpPr/>
      </xdr:nvSpPr>
      <xdr:spPr>
        <a:xfrm>
          <a:off x="6921500" y="609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12267</xdr:rowOff>
    </xdr:from>
    <xdr:ext cx="534377" cy="259045"/>
    <xdr:sp macro="" textlink="">
      <xdr:nvSpPr>
        <xdr:cNvPr id="307" name="テキスト ボックス 306"/>
        <xdr:cNvSpPr txBox="1"/>
      </xdr:nvSpPr>
      <xdr:spPr>
        <a:xfrm>
          <a:off x="6705111" y="618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110976</xdr:rowOff>
    </xdr:from>
    <xdr:to>
      <xdr:col>15</xdr:col>
      <xdr:colOff>231775</xdr:colOff>
      <xdr:row>35</xdr:row>
      <xdr:rowOff>41126</xdr:rowOff>
    </xdr:to>
    <xdr:sp macro="" textlink="">
      <xdr:nvSpPr>
        <xdr:cNvPr id="313" name="円/楕円 312"/>
        <xdr:cNvSpPr/>
      </xdr:nvSpPr>
      <xdr:spPr>
        <a:xfrm>
          <a:off x="10426700" y="594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133853</xdr:rowOff>
    </xdr:from>
    <xdr:ext cx="534377" cy="259045"/>
    <xdr:sp macro="" textlink="">
      <xdr:nvSpPr>
        <xdr:cNvPr id="314" name="補助費等該当値テキスト"/>
        <xdr:cNvSpPr txBox="1"/>
      </xdr:nvSpPr>
      <xdr:spPr>
        <a:xfrm>
          <a:off x="10528300" y="57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34,324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104184</xdr:rowOff>
    </xdr:from>
    <xdr:to>
      <xdr:col>14</xdr:col>
      <xdr:colOff>79375</xdr:colOff>
      <xdr:row>35</xdr:row>
      <xdr:rowOff>34334</xdr:rowOff>
    </xdr:to>
    <xdr:sp macro="" textlink="">
      <xdr:nvSpPr>
        <xdr:cNvPr id="315" name="円/楕円 314"/>
        <xdr:cNvSpPr/>
      </xdr:nvSpPr>
      <xdr:spPr>
        <a:xfrm>
          <a:off x="9588500" y="593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50861</xdr:rowOff>
    </xdr:from>
    <xdr:ext cx="534377" cy="259045"/>
    <xdr:sp macro="" textlink="">
      <xdr:nvSpPr>
        <xdr:cNvPr id="316" name="テキスト ボックス 315"/>
        <xdr:cNvSpPr txBox="1"/>
      </xdr:nvSpPr>
      <xdr:spPr>
        <a:xfrm>
          <a:off x="9372111" y="570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34,532</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140139</xdr:rowOff>
    </xdr:from>
    <xdr:to>
      <xdr:col>12</xdr:col>
      <xdr:colOff>561975</xdr:colOff>
      <xdr:row>35</xdr:row>
      <xdr:rowOff>70289</xdr:rowOff>
    </xdr:to>
    <xdr:sp macro="" textlink="">
      <xdr:nvSpPr>
        <xdr:cNvPr id="317" name="円/楕円 316"/>
        <xdr:cNvSpPr/>
      </xdr:nvSpPr>
      <xdr:spPr>
        <a:xfrm>
          <a:off x="8699500" y="596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61416</xdr:rowOff>
    </xdr:from>
    <xdr:ext cx="534377" cy="259045"/>
    <xdr:sp macro="" textlink="">
      <xdr:nvSpPr>
        <xdr:cNvPr id="318" name="テキスト ボックス 317"/>
        <xdr:cNvSpPr txBox="1"/>
      </xdr:nvSpPr>
      <xdr:spPr>
        <a:xfrm>
          <a:off x="8483111" y="606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33,431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61109</xdr:rowOff>
    </xdr:from>
    <xdr:to>
      <xdr:col>11</xdr:col>
      <xdr:colOff>358775</xdr:colOff>
      <xdr:row>35</xdr:row>
      <xdr:rowOff>162709</xdr:rowOff>
    </xdr:to>
    <xdr:sp macro="" textlink="">
      <xdr:nvSpPr>
        <xdr:cNvPr id="319" name="円/楕円 318"/>
        <xdr:cNvSpPr/>
      </xdr:nvSpPr>
      <xdr:spPr>
        <a:xfrm>
          <a:off x="7810500" y="606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153836</xdr:rowOff>
    </xdr:from>
    <xdr:ext cx="534377" cy="259045"/>
    <xdr:sp macro="" textlink="">
      <xdr:nvSpPr>
        <xdr:cNvPr id="320" name="テキスト ボックス 319"/>
        <xdr:cNvSpPr txBox="1"/>
      </xdr:nvSpPr>
      <xdr:spPr>
        <a:xfrm>
          <a:off x="7594111" y="615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30,601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36126</xdr:rowOff>
    </xdr:from>
    <xdr:to>
      <xdr:col>10</xdr:col>
      <xdr:colOff>155575</xdr:colOff>
      <xdr:row>35</xdr:row>
      <xdr:rowOff>137726</xdr:rowOff>
    </xdr:to>
    <xdr:sp macro="" textlink="">
      <xdr:nvSpPr>
        <xdr:cNvPr id="321" name="円/楕円 320"/>
        <xdr:cNvSpPr/>
      </xdr:nvSpPr>
      <xdr:spPr>
        <a:xfrm>
          <a:off x="6921500" y="603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154253</xdr:rowOff>
    </xdr:from>
    <xdr:ext cx="534377" cy="259045"/>
    <xdr:sp macro="" textlink="">
      <xdr:nvSpPr>
        <xdr:cNvPr id="322" name="テキスト ボックス 321"/>
        <xdr:cNvSpPr txBox="1"/>
      </xdr:nvSpPr>
      <xdr:spPr>
        <a:xfrm>
          <a:off x="6705111" y="581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5" name="テキスト ボックス 334"/>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46362</xdr:rowOff>
    </xdr:from>
    <xdr:to>
      <xdr:col>15</xdr:col>
      <xdr:colOff>180340</xdr:colOff>
      <xdr:row>58</xdr:row>
      <xdr:rowOff>141803</xdr:rowOff>
    </xdr:to>
    <xdr:cxnSp macro="">
      <xdr:nvCxnSpPr>
        <xdr:cNvPr id="345" name="直線コネクタ 344"/>
        <xdr:cNvCxnSpPr/>
      </xdr:nvCxnSpPr>
      <xdr:spPr>
        <a:xfrm flipV="1">
          <a:off x="10475595" y="8618862"/>
          <a:ext cx="1270" cy="1467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145630</xdr:rowOff>
    </xdr:from>
    <xdr:ext cx="534377" cy="259045"/>
    <xdr:sp macro="" textlink="">
      <xdr:nvSpPr>
        <xdr:cNvPr id="346" name="普通建設事業費最小値テキスト"/>
        <xdr:cNvSpPr txBox="1"/>
      </xdr:nvSpPr>
      <xdr:spPr>
        <a:xfrm>
          <a:off x="10528300" y="1008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19,908</a:t>
          </a:r>
          <a:endParaRPr kumimoji="1" lang="ja-JP" altLang="en-US" sz="1000" b="1">
            <a:latin typeface="ＭＳ Ｐゴシック"/>
          </a:endParaRPr>
        </a:p>
      </xdr:txBody>
    </xdr:sp>
    <xdr:clientData/>
  </xdr:oneCellAnchor>
  <xdr:twoCellAnchor>
    <xdr:from>
      <xdr:col>15</xdr:col>
      <xdr:colOff>92075</xdr:colOff>
      <xdr:row>58</xdr:row>
      <xdr:rowOff>141803</xdr:rowOff>
    </xdr:from>
    <xdr:to>
      <xdr:col>15</xdr:col>
      <xdr:colOff>269875</xdr:colOff>
      <xdr:row>58</xdr:row>
      <xdr:rowOff>141803</xdr:rowOff>
    </xdr:to>
    <xdr:cxnSp macro="">
      <xdr:nvCxnSpPr>
        <xdr:cNvPr id="347" name="直線コネクタ 346"/>
        <xdr:cNvCxnSpPr/>
      </xdr:nvCxnSpPr>
      <xdr:spPr>
        <a:xfrm>
          <a:off x="10388600" y="1008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164489</xdr:rowOff>
    </xdr:from>
    <xdr:ext cx="534377" cy="259045"/>
    <xdr:sp macro="" textlink="">
      <xdr:nvSpPr>
        <xdr:cNvPr id="348" name="普通建設事業費最大値テキスト"/>
        <xdr:cNvSpPr txBox="1"/>
      </xdr:nvSpPr>
      <xdr:spPr>
        <a:xfrm>
          <a:off x="10528300" y="839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84,083</a:t>
          </a:r>
          <a:endParaRPr kumimoji="1" lang="ja-JP" altLang="en-US" sz="1000" b="1">
            <a:latin typeface="ＭＳ Ｐゴシック"/>
          </a:endParaRPr>
        </a:p>
      </xdr:txBody>
    </xdr:sp>
    <xdr:clientData/>
  </xdr:oneCellAnchor>
  <xdr:twoCellAnchor>
    <xdr:from>
      <xdr:col>15</xdr:col>
      <xdr:colOff>92075</xdr:colOff>
      <xdr:row>50</xdr:row>
      <xdr:rowOff>46362</xdr:rowOff>
    </xdr:from>
    <xdr:to>
      <xdr:col>15</xdr:col>
      <xdr:colOff>269875</xdr:colOff>
      <xdr:row>50</xdr:row>
      <xdr:rowOff>46362</xdr:rowOff>
    </xdr:to>
    <xdr:cxnSp macro="">
      <xdr:nvCxnSpPr>
        <xdr:cNvPr id="349" name="直線コネクタ 348"/>
        <xdr:cNvCxnSpPr/>
      </xdr:nvCxnSpPr>
      <xdr:spPr>
        <a:xfrm>
          <a:off x="10388600" y="861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134420</xdr:rowOff>
    </xdr:from>
    <xdr:to>
      <xdr:col>15</xdr:col>
      <xdr:colOff>180975</xdr:colOff>
      <xdr:row>57</xdr:row>
      <xdr:rowOff>82070</xdr:rowOff>
    </xdr:to>
    <xdr:cxnSp macro="">
      <xdr:nvCxnSpPr>
        <xdr:cNvPr id="350" name="直線コネクタ 349"/>
        <xdr:cNvCxnSpPr/>
      </xdr:nvCxnSpPr>
      <xdr:spPr>
        <a:xfrm flipV="1">
          <a:off x="9639300" y="9564170"/>
          <a:ext cx="838200" cy="29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88185</xdr:rowOff>
    </xdr:from>
    <xdr:ext cx="534377" cy="259045"/>
    <xdr:sp macro="" textlink="">
      <xdr:nvSpPr>
        <xdr:cNvPr id="351" name="普通建設事業費平均値テキスト"/>
        <xdr:cNvSpPr txBox="1"/>
      </xdr:nvSpPr>
      <xdr:spPr>
        <a:xfrm>
          <a:off x="10528300" y="9346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65308</xdr:rowOff>
    </xdr:from>
    <xdr:to>
      <xdr:col>15</xdr:col>
      <xdr:colOff>231775</xdr:colOff>
      <xdr:row>55</xdr:row>
      <xdr:rowOff>166908</xdr:rowOff>
    </xdr:to>
    <xdr:sp macro="" textlink="">
      <xdr:nvSpPr>
        <xdr:cNvPr id="352" name="フローチャート : 判断 351"/>
        <xdr:cNvSpPr/>
      </xdr:nvSpPr>
      <xdr:spPr>
        <a:xfrm>
          <a:off x="10426700" y="94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82070</xdr:rowOff>
    </xdr:from>
    <xdr:to>
      <xdr:col>14</xdr:col>
      <xdr:colOff>28575</xdr:colOff>
      <xdr:row>57</xdr:row>
      <xdr:rowOff>92540</xdr:rowOff>
    </xdr:to>
    <xdr:cxnSp macro="">
      <xdr:nvCxnSpPr>
        <xdr:cNvPr id="353" name="直線コネクタ 352"/>
        <xdr:cNvCxnSpPr/>
      </xdr:nvCxnSpPr>
      <xdr:spPr>
        <a:xfrm flipV="1">
          <a:off x="8750300" y="9854720"/>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29076</xdr:rowOff>
    </xdr:from>
    <xdr:to>
      <xdr:col>14</xdr:col>
      <xdr:colOff>79375</xdr:colOff>
      <xdr:row>55</xdr:row>
      <xdr:rowOff>130676</xdr:rowOff>
    </xdr:to>
    <xdr:sp macro="" textlink="">
      <xdr:nvSpPr>
        <xdr:cNvPr id="354" name="フローチャート : 判断 353"/>
        <xdr:cNvSpPr/>
      </xdr:nvSpPr>
      <xdr:spPr>
        <a:xfrm>
          <a:off x="9588500" y="94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147203</xdr:rowOff>
    </xdr:from>
    <xdr:ext cx="534377" cy="259045"/>
    <xdr:sp macro="" textlink="">
      <xdr:nvSpPr>
        <xdr:cNvPr id="355" name="テキスト ボックス 354"/>
        <xdr:cNvSpPr txBox="1"/>
      </xdr:nvSpPr>
      <xdr:spPr>
        <a:xfrm>
          <a:off x="9372111" y="92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37698</xdr:rowOff>
    </xdr:from>
    <xdr:to>
      <xdr:col>12</xdr:col>
      <xdr:colOff>511175</xdr:colOff>
      <xdr:row>57</xdr:row>
      <xdr:rowOff>92540</xdr:rowOff>
    </xdr:to>
    <xdr:cxnSp macro="">
      <xdr:nvCxnSpPr>
        <xdr:cNvPr id="356" name="直線コネクタ 355"/>
        <xdr:cNvCxnSpPr/>
      </xdr:nvCxnSpPr>
      <xdr:spPr>
        <a:xfrm>
          <a:off x="7861300" y="9810348"/>
          <a:ext cx="889000" cy="5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74247</xdr:rowOff>
    </xdr:from>
    <xdr:to>
      <xdr:col>12</xdr:col>
      <xdr:colOff>561975</xdr:colOff>
      <xdr:row>56</xdr:row>
      <xdr:rowOff>4397</xdr:rowOff>
    </xdr:to>
    <xdr:sp macro="" textlink="">
      <xdr:nvSpPr>
        <xdr:cNvPr id="357" name="フローチャート : 判断 356"/>
        <xdr:cNvSpPr/>
      </xdr:nvSpPr>
      <xdr:spPr>
        <a:xfrm>
          <a:off x="8699500" y="9503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20924</xdr:rowOff>
    </xdr:from>
    <xdr:ext cx="534377" cy="259045"/>
    <xdr:sp macro="" textlink="">
      <xdr:nvSpPr>
        <xdr:cNvPr id="358" name="テキスト ボックス 357"/>
        <xdr:cNvSpPr txBox="1"/>
      </xdr:nvSpPr>
      <xdr:spPr>
        <a:xfrm>
          <a:off x="8483111" y="927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21262</xdr:rowOff>
    </xdr:from>
    <xdr:to>
      <xdr:col>11</xdr:col>
      <xdr:colOff>307975</xdr:colOff>
      <xdr:row>57</xdr:row>
      <xdr:rowOff>37698</xdr:rowOff>
    </xdr:to>
    <xdr:cxnSp macro="">
      <xdr:nvCxnSpPr>
        <xdr:cNvPr id="359" name="直線コネクタ 358"/>
        <xdr:cNvCxnSpPr/>
      </xdr:nvCxnSpPr>
      <xdr:spPr>
        <a:xfrm>
          <a:off x="6972300" y="9622462"/>
          <a:ext cx="889000" cy="18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159194</xdr:rowOff>
    </xdr:from>
    <xdr:to>
      <xdr:col>11</xdr:col>
      <xdr:colOff>358775</xdr:colOff>
      <xdr:row>56</xdr:row>
      <xdr:rowOff>89344</xdr:rowOff>
    </xdr:to>
    <xdr:sp macro="" textlink="">
      <xdr:nvSpPr>
        <xdr:cNvPr id="360" name="フローチャート : 判断 359"/>
        <xdr:cNvSpPr/>
      </xdr:nvSpPr>
      <xdr:spPr>
        <a:xfrm>
          <a:off x="7810500" y="958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105871</xdr:rowOff>
    </xdr:from>
    <xdr:ext cx="534377" cy="259045"/>
    <xdr:sp macro="" textlink="">
      <xdr:nvSpPr>
        <xdr:cNvPr id="361" name="テキスト ボックス 360"/>
        <xdr:cNvSpPr txBox="1"/>
      </xdr:nvSpPr>
      <xdr:spPr>
        <a:xfrm>
          <a:off x="7594111" y="936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6467</xdr:rowOff>
    </xdr:from>
    <xdr:to>
      <xdr:col>10</xdr:col>
      <xdr:colOff>155575</xdr:colOff>
      <xdr:row>56</xdr:row>
      <xdr:rowOff>108067</xdr:rowOff>
    </xdr:to>
    <xdr:sp macro="" textlink="">
      <xdr:nvSpPr>
        <xdr:cNvPr id="362" name="フローチャート : 判断 361"/>
        <xdr:cNvSpPr/>
      </xdr:nvSpPr>
      <xdr:spPr>
        <a:xfrm>
          <a:off x="6921500" y="960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99194</xdr:rowOff>
    </xdr:from>
    <xdr:ext cx="534377" cy="259045"/>
    <xdr:sp macro="" textlink="">
      <xdr:nvSpPr>
        <xdr:cNvPr id="363" name="テキスト ボックス 362"/>
        <xdr:cNvSpPr txBox="1"/>
      </xdr:nvSpPr>
      <xdr:spPr>
        <a:xfrm>
          <a:off x="6705111" y="970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83620</xdr:rowOff>
    </xdr:from>
    <xdr:to>
      <xdr:col>15</xdr:col>
      <xdr:colOff>231775</xdr:colOff>
      <xdr:row>56</xdr:row>
      <xdr:rowOff>13770</xdr:rowOff>
    </xdr:to>
    <xdr:sp macro="" textlink="">
      <xdr:nvSpPr>
        <xdr:cNvPr id="369" name="円/楕円 368"/>
        <xdr:cNvSpPr/>
      </xdr:nvSpPr>
      <xdr:spPr>
        <a:xfrm>
          <a:off x="10426700" y="951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62047</xdr:rowOff>
    </xdr:from>
    <xdr:ext cx="534377" cy="259045"/>
    <xdr:sp macro="" textlink="">
      <xdr:nvSpPr>
        <xdr:cNvPr id="370" name="普通建設事業費該当値テキスト"/>
        <xdr:cNvSpPr txBox="1"/>
      </xdr:nvSpPr>
      <xdr:spPr>
        <a:xfrm>
          <a:off x="10528300" y="949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42,731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31270</xdr:rowOff>
    </xdr:from>
    <xdr:to>
      <xdr:col>14</xdr:col>
      <xdr:colOff>79375</xdr:colOff>
      <xdr:row>57</xdr:row>
      <xdr:rowOff>132870</xdr:rowOff>
    </xdr:to>
    <xdr:sp macro="" textlink="">
      <xdr:nvSpPr>
        <xdr:cNvPr id="371" name="円/楕円 370"/>
        <xdr:cNvSpPr/>
      </xdr:nvSpPr>
      <xdr:spPr>
        <a:xfrm>
          <a:off x="9588500" y="980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123997</xdr:rowOff>
    </xdr:from>
    <xdr:ext cx="534377" cy="259045"/>
    <xdr:sp macro="" textlink="">
      <xdr:nvSpPr>
        <xdr:cNvPr id="372" name="テキスト ボックス 371"/>
        <xdr:cNvSpPr txBox="1"/>
      </xdr:nvSpPr>
      <xdr:spPr>
        <a:xfrm>
          <a:off x="9372111" y="989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30,021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41740</xdr:rowOff>
    </xdr:from>
    <xdr:to>
      <xdr:col>12</xdr:col>
      <xdr:colOff>561975</xdr:colOff>
      <xdr:row>57</xdr:row>
      <xdr:rowOff>143340</xdr:rowOff>
    </xdr:to>
    <xdr:sp macro="" textlink="">
      <xdr:nvSpPr>
        <xdr:cNvPr id="373" name="円/楕円 372"/>
        <xdr:cNvSpPr/>
      </xdr:nvSpPr>
      <xdr:spPr>
        <a:xfrm>
          <a:off x="8699500" y="98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134467</xdr:rowOff>
    </xdr:from>
    <xdr:ext cx="534377" cy="259045"/>
    <xdr:sp macro="" textlink="">
      <xdr:nvSpPr>
        <xdr:cNvPr id="374" name="テキスト ボックス 373"/>
        <xdr:cNvSpPr txBox="1"/>
      </xdr:nvSpPr>
      <xdr:spPr>
        <a:xfrm>
          <a:off x="8483111" y="990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29,563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158348</xdr:rowOff>
    </xdr:from>
    <xdr:to>
      <xdr:col>11</xdr:col>
      <xdr:colOff>358775</xdr:colOff>
      <xdr:row>57</xdr:row>
      <xdr:rowOff>88498</xdr:rowOff>
    </xdr:to>
    <xdr:sp macro="" textlink="">
      <xdr:nvSpPr>
        <xdr:cNvPr id="375" name="円/楕円 374"/>
        <xdr:cNvSpPr/>
      </xdr:nvSpPr>
      <xdr:spPr>
        <a:xfrm>
          <a:off x="7810500" y="975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79625</xdr:rowOff>
    </xdr:from>
    <xdr:ext cx="534377" cy="259045"/>
    <xdr:sp macro="" textlink="">
      <xdr:nvSpPr>
        <xdr:cNvPr id="376" name="テキスト ボックス 375"/>
        <xdr:cNvSpPr txBox="1"/>
      </xdr:nvSpPr>
      <xdr:spPr>
        <a:xfrm>
          <a:off x="7594111" y="985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31,962</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141912</xdr:rowOff>
    </xdr:from>
    <xdr:to>
      <xdr:col>10</xdr:col>
      <xdr:colOff>155575</xdr:colOff>
      <xdr:row>56</xdr:row>
      <xdr:rowOff>72062</xdr:rowOff>
    </xdr:to>
    <xdr:sp macro="" textlink="">
      <xdr:nvSpPr>
        <xdr:cNvPr id="377" name="円/楕円 376"/>
        <xdr:cNvSpPr/>
      </xdr:nvSpPr>
      <xdr:spPr>
        <a:xfrm>
          <a:off x="6921500" y="957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88589</xdr:rowOff>
    </xdr:from>
    <xdr:ext cx="534377" cy="259045"/>
    <xdr:sp macro="" textlink="">
      <xdr:nvSpPr>
        <xdr:cNvPr id="378" name="テキスト ボックス 377"/>
        <xdr:cNvSpPr txBox="1"/>
      </xdr:nvSpPr>
      <xdr:spPr>
        <a:xfrm>
          <a:off x="6705111" y="934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75136</xdr:rowOff>
    </xdr:from>
    <xdr:to>
      <xdr:col>15</xdr:col>
      <xdr:colOff>180340</xdr:colOff>
      <xdr:row>79</xdr:row>
      <xdr:rowOff>19293</xdr:rowOff>
    </xdr:to>
    <xdr:cxnSp macro="">
      <xdr:nvCxnSpPr>
        <xdr:cNvPr id="404" name="直線コネクタ 403"/>
        <xdr:cNvCxnSpPr/>
      </xdr:nvCxnSpPr>
      <xdr:spPr>
        <a:xfrm flipV="1">
          <a:off x="10475595" y="12076636"/>
          <a:ext cx="1270" cy="1487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23120</xdr:rowOff>
    </xdr:from>
    <xdr:ext cx="469744" cy="259045"/>
    <xdr:sp macro="" textlink="">
      <xdr:nvSpPr>
        <xdr:cNvPr id="405" name="普通建設事業費 （ うち新規整備　）最小値テキスト"/>
        <xdr:cNvSpPr txBox="1"/>
      </xdr:nvSpPr>
      <xdr:spPr>
        <a:xfrm>
          <a:off x="10528300" y="1356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2,437</a:t>
          </a:r>
          <a:endParaRPr kumimoji="1" lang="ja-JP" altLang="en-US" sz="1000" b="1">
            <a:latin typeface="ＭＳ Ｐゴシック"/>
          </a:endParaRPr>
        </a:p>
      </xdr:txBody>
    </xdr:sp>
    <xdr:clientData/>
  </xdr:oneCellAnchor>
  <xdr:twoCellAnchor>
    <xdr:from>
      <xdr:col>15</xdr:col>
      <xdr:colOff>92075</xdr:colOff>
      <xdr:row>79</xdr:row>
      <xdr:rowOff>19293</xdr:rowOff>
    </xdr:from>
    <xdr:to>
      <xdr:col>15</xdr:col>
      <xdr:colOff>269875</xdr:colOff>
      <xdr:row>79</xdr:row>
      <xdr:rowOff>19293</xdr:rowOff>
    </xdr:to>
    <xdr:cxnSp macro="">
      <xdr:nvCxnSpPr>
        <xdr:cNvPr id="406" name="直線コネクタ 405"/>
        <xdr:cNvCxnSpPr/>
      </xdr:nvCxnSpPr>
      <xdr:spPr>
        <a:xfrm>
          <a:off x="10388600" y="1356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21813</xdr:rowOff>
    </xdr:from>
    <xdr:ext cx="534377" cy="259045"/>
    <xdr:sp macro="" textlink="">
      <xdr:nvSpPr>
        <xdr:cNvPr id="407" name="普通建設事業費 （ うち新規整備　）最大値テキスト"/>
        <xdr:cNvSpPr txBox="1"/>
      </xdr:nvSpPr>
      <xdr:spPr>
        <a:xfrm>
          <a:off x="10528300" y="1185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47,977</a:t>
          </a:r>
          <a:endParaRPr kumimoji="1" lang="ja-JP" altLang="en-US" sz="1000" b="1">
            <a:latin typeface="ＭＳ Ｐゴシック"/>
          </a:endParaRPr>
        </a:p>
      </xdr:txBody>
    </xdr:sp>
    <xdr:clientData/>
  </xdr:oneCellAnchor>
  <xdr:twoCellAnchor>
    <xdr:from>
      <xdr:col>15</xdr:col>
      <xdr:colOff>92075</xdr:colOff>
      <xdr:row>70</xdr:row>
      <xdr:rowOff>75136</xdr:rowOff>
    </xdr:from>
    <xdr:to>
      <xdr:col>15</xdr:col>
      <xdr:colOff>269875</xdr:colOff>
      <xdr:row>70</xdr:row>
      <xdr:rowOff>75136</xdr:rowOff>
    </xdr:to>
    <xdr:cxnSp macro="">
      <xdr:nvCxnSpPr>
        <xdr:cNvPr id="408" name="直線コネクタ 407"/>
        <xdr:cNvCxnSpPr/>
      </xdr:nvCxnSpPr>
      <xdr:spPr>
        <a:xfrm>
          <a:off x="10388600" y="1207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4631</xdr:rowOff>
    </xdr:from>
    <xdr:to>
      <xdr:col>15</xdr:col>
      <xdr:colOff>180975</xdr:colOff>
      <xdr:row>79</xdr:row>
      <xdr:rowOff>81211</xdr:rowOff>
    </xdr:to>
    <xdr:cxnSp macro="">
      <xdr:nvCxnSpPr>
        <xdr:cNvPr id="409" name="直線コネクタ 408"/>
        <xdr:cNvCxnSpPr/>
      </xdr:nvCxnSpPr>
      <xdr:spPr>
        <a:xfrm flipV="1">
          <a:off x="9639300" y="13206281"/>
          <a:ext cx="838200" cy="41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131368</xdr:rowOff>
    </xdr:from>
    <xdr:ext cx="534377" cy="259045"/>
    <xdr:sp macro="" textlink="">
      <xdr:nvSpPr>
        <xdr:cNvPr id="410" name="普通建設事業費 （ うち新規整備　）平均値テキスト"/>
        <xdr:cNvSpPr txBox="1"/>
      </xdr:nvSpPr>
      <xdr:spPr>
        <a:xfrm>
          <a:off x="10528300" y="13161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12,539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152941</xdr:rowOff>
    </xdr:from>
    <xdr:to>
      <xdr:col>15</xdr:col>
      <xdr:colOff>231775</xdr:colOff>
      <xdr:row>77</xdr:row>
      <xdr:rowOff>83091</xdr:rowOff>
    </xdr:to>
    <xdr:sp macro="" textlink="">
      <xdr:nvSpPr>
        <xdr:cNvPr id="411" name="フローチャート : 判断 410"/>
        <xdr:cNvSpPr/>
      </xdr:nvSpPr>
      <xdr:spPr>
        <a:xfrm>
          <a:off x="10426700" y="1318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45008</xdr:rowOff>
    </xdr:from>
    <xdr:to>
      <xdr:col>14</xdr:col>
      <xdr:colOff>79375</xdr:colOff>
      <xdr:row>76</xdr:row>
      <xdr:rowOff>146608</xdr:rowOff>
    </xdr:to>
    <xdr:sp macro="" textlink="">
      <xdr:nvSpPr>
        <xdr:cNvPr id="412" name="フローチャート : 判断 411"/>
        <xdr:cNvSpPr/>
      </xdr:nvSpPr>
      <xdr:spPr>
        <a:xfrm>
          <a:off x="9588500" y="1307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163136</xdr:rowOff>
    </xdr:from>
    <xdr:ext cx="534377" cy="259045"/>
    <xdr:sp macro="" textlink="">
      <xdr:nvSpPr>
        <xdr:cNvPr id="413" name="テキスト ボックス 412"/>
        <xdr:cNvSpPr txBox="1"/>
      </xdr:nvSpPr>
      <xdr:spPr>
        <a:xfrm>
          <a:off x="9372111" y="1285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125281</xdr:rowOff>
    </xdr:from>
    <xdr:to>
      <xdr:col>15</xdr:col>
      <xdr:colOff>231775</xdr:colOff>
      <xdr:row>77</xdr:row>
      <xdr:rowOff>55431</xdr:rowOff>
    </xdr:to>
    <xdr:sp macro="" textlink="">
      <xdr:nvSpPr>
        <xdr:cNvPr id="419" name="円/楕円 418"/>
        <xdr:cNvSpPr/>
      </xdr:nvSpPr>
      <xdr:spPr>
        <a:xfrm>
          <a:off x="10426700" y="1315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148158</xdr:rowOff>
    </xdr:from>
    <xdr:ext cx="534377" cy="259045"/>
    <xdr:sp macro="" textlink="">
      <xdr:nvSpPr>
        <xdr:cNvPr id="420" name="普通建設事業費 （ うち新規整備　）該当値テキスト"/>
        <xdr:cNvSpPr txBox="1"/>
      </xdr:nvSpPr>
      <xdr:spPr>
        <a:xfrm>
          <a:off x="10528300" y="1300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13,386</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30411</xdr:rowOff>
    </xdr:from>
    <xdr:to>
      <xdr:col>14</xdr:col>
      <xdr:colOff>79375</xdr:colOff>
      <xdr:row>79</xdr:row>
      <xdr:rowOff>132011</xdr:rowOff>
    </xdr:to>
    <xdr:sp macro="" textlink="">
      <xdr:nvSpPr>
        <xdr:cNvPr id="421" name="円/楕円 420"/>
        <xdr:cNvSpPr/>
      </xdr:nvSpPr>
      <xdr:spPr>
        <a:xfrm>
          <a:off x="9588500" y="1357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123138</xdr:rowOff>
    </xdr:from>
    <xdr:ext cx="378565" cy="259045"/>
    <xdr:sp macro="" textlink="">
      <xdr:nvSpPr>
        <xdr:cNvPr id="422" name="テキスト ボックス 421"/>
        <xdr:cNvSpPr txBox="1"/>
      </xdr:nvSpPr>
      <xdr:spPr>
        <a:xfrm>
          <a:off x="9450017" y="1366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49678</xdr:rowOff>
    </xdr:from>
    <xdr:to>
      <xdr:col>15</xdr:col>
      <xdr:colOff>180340</xdr:colOff>
      <xdr:row>98</xdr:row>
      <xdr:rowOff>20233</xdr:rowOff>
    </xdr:to>
    <xdr:cxnSp macro="">
      <xdr:nvCxnSpPr>
        <xdr:cNvPr id="444" name="直線コネクタ 443"/>
        <xdr:cNvCxnSpPr/>
      </xdr:nvCxnSpPr>
      <xdr:spPr>
        <a:xfrm flipV="1">
          <a:off x="10475595" y="15480178"/>
          <a:ext cx="1270" cy="1342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24060</xdr:rowOff>
    </xdr:from>
    <xdr:ext cx="469744" cy="259045"/>
    <xdr:sp macro="" textlink="">
      <xdr:nvSpPr>
        <xdr:cNvPr id="445" name="普通建設事業費 （ うち更新整備　）最小値テキスト"/>
        <xdr:cNvSpPr txBox="1"/>
      </xdr:nvSpPr>
      <xdr:spPr>
        <a:xfrm>
          <a:off x="10528300" y="168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2,613</a:t>
          </a:r>
          <a:endParaRPr kumimoji="1" lang="ja-JP" altLang="en-US" sz="1000" b="1">
            <a:latin typeface="ＭＳ Ｐゴシック"/>
          </a:endParaRPr>
        </a:p>
      </xdr:txBody>
    </xdr:sp>
    <xdr:clientData/>
  </xdr:oneCellAnchor>
  <xdr:twoCellAnchor>
    <xdr:from>
      <xdr:col>15</xdr:col>
      <xdr:colOff>92075</xdr:colOff>
      <xdr:row>98</xdr:row>
      <xdr:rowOff>20233</xdr:rowOff>
    </xdr:from>
    <xdr:to>
      <xdr:col>15</xdr:col>
      <xdr:colOff>269875</xdr:colOff>
      <xdr:row>98</xdr:row>
      <xdr:rowOff>20233</xdr:rowOff>
    </xdr:to>
    <xdr:cxnSp macro="">
      <xdr:nvCxnSpPr>
        <xdr:cNvPr id="446" name="直線コネクタ 445"/>
        <xdr:cNvCxnSpPr/>
      </xdr:nvCxnSpPr>
      <xdr:spPr>
        <a:xfrm>
          <a:off x="10388600" y="1682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167805</xdr:rowOff>
    </xdr:from>
    <xdr:ext cx="534377" cy="259045"/>
    <xdr:sp macro="" textlink="">
      <xdr:nvSpPr>
        <xdr:cNvPr id="447" name="普通建設事業費 （ うち更新整備　）最大値テキスト"/>
        <xdr:cNvSpPr txBox="1"/>
      </xdr:nvSpPr>
      <xdr:spPr>
        <a:xfrm>
          <a:off x="10528300" y="1525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31,969</a:t>
          </a:r>
          <a:endParaRPr kumimoji="1" lang="ja-JP" altLang="en-US" sz="1000" b="1">
            <a:latin typeface="ＭＳ Ｐゴシック"/>
          </a:endParaRPr>
        </a:p>
      </xdr:txBody>
    </xdr:sp>
    <xdr:clientData/>
  </xdr:oneCellAnchor>
  <xdr:twoCellAnchor>
    <xdr:from>
      <xdr:col>15</xdr:col>
      <xdr:colOff>92075</xdr:colOff>
      <xdr:row>90</xdr:row>
      <xdr:rowOff>49678</xdr:rowOff>
    </xdr:from>
    <xdr:to>
      <xdr:col>15</xdr:col>
      <xdr:colOff>269875</xdr:colOff>
      <xdr:row>90</xdr:row>
      <xdr:rowOff>49678</xdr:rowOff>
    </xdr:to>
    <xdr:cxnSp macro="">
      <xdr:nvCxnSpPr>
        <xdr:cNvPr id="448" name="直線コネクタ 447"/>
        <xdr:cNvCxnSpPr/>
      </xdr:nvCxnSpPr>
      <xdr:spPr>
        <a:xfrm>
          <a:off x="10388600" y="15480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134624</xdr:rowOff>
    </xdr:from>
    <xdr:to>
      <xdr:col>15</xdr:col>
      <xdr:colOff>180975</xdr:colOff>
      <xdr:row>92</xdr:row>
      <xdr:rowOff>65314</xdr:rowOff>
    </xdr:to>
    <xdr:cxnSp macro="">
      <xdr:nvCxnSpPr>
        <xdr:cNvPr id="449" name="直線コネクタ 448"/>
        <xdr:cNvCxnSpPr/>
      </xdr:nvCxnSpPr>
      <xdr:spPr>
        <a:xfrm>
          <a:off x="9639300" y="15736574"/>
          <a:ext cx="838200" cy="10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154333</xdr:rowOff>
    </xdr:from>
    <xdr:ext cx="534377" cy="259045"/>
    <xdr:sp macro="" textlink="">
      <xdr:nvSpPr>
        <xdr:cNvPr id="450" name="普通建設事業費 （ うち更新整備　）平均値テキスト"/>
        <xdr:cNvSpPr txBox="1"/>
      </xdr:nvSpPr>
      <xdr:spPr>
        <a:xfrm>
          <a:off x="10528300" y="16099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16,847</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4456</xdr:rowOff>
    </xdr:from>
    <xdr:to>
      <xdr:col>15</xdr:col>
      <xdr:colOff>231775</xdr:colOff>
      <xdr:row>94</xdr:row>
      <xdr:rowOff>106056</xdr:rowOff>
    </xdr:to>
    <xdr:sp macro="" textlink="">
      <xdr:nvSpPr>
        <xdr:cNvPr id="451" name="フローチャート : 判断 450"/>
        <xdr:cNvSpPr/>
      </xdr:nvSpPr>
      <xdr:spPr>
        <a:xfrm>
          <a:off x="10426700" y="1612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93</xdr:row>
      <xdr:rowOff>62246</xdr:rowOff>
    </xdr:from>
    <xdr:to>
      <xdr:col>14</xdr:col>
      <xdr:colOff>79375</xdr:colOff>
      <xdr:row>93</xdr:row>
      <xdr:rowOff>163846</xdr:rowOff>
    </xdr:to>
    <xdr:sp macro="" textlink="">
      <xdr:nvSpPr>
        <xdr:cNvPr id="452" name="フローチャート : 判断 451"/>
        <xdr:cNvSpPr/>
      </xdr:nvSpPr>
      <xdr:spPr>
        <a:xfrm>
          <a:off x="9588500" y="1600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154973</xdr:rowOff>
    </xdr:from>
    <xdr:ext cx="534377" cy="259045"/>
    <xdr:sp macro="" textlink="">
      <xdr:nvSpPr>
        <xdr:cNvPr id="453" name="テキスト ボックス 452"/>
        <xdr:cNvSpPr txBox="1"/>
      </xdr:nvSpPr>
      <xdr:spPr>
        <a:xfrm>
          <a:off x="9372111" y="1609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14514</xdr:rowOff>
    </xdr:from>
    <xdr:to>
      <xdr:col>15</xdr:col>
      <xdr:colOff>231775</xdr:colOff>
      <xdr:row>92</xdr:row>
      <xdr:rowOff>116114</xdr:rowOff>
    </xdr:to>
    <xdr:sp macro="" textlink="">
      <xdr:nvSpPr>
        <xdr:cNvPr id="459" name="円/楕円 458"/>
        <xdr:cNvSpPr/>
      </xdr:nvSpPr>
      <xdr:spPr>
        <a:xfrm>
          <a:off x="10426700" y="1578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37391</xdr:rowOff>
    </xdr:from>
    <xdr:ext cx="534377" cy="259045"/>
    <xdr:sp macro="" textlink="">
      <xdr:nvSpPr>
        <xdr:cNvPr id="460" name="普通建設事業費 （ うち更新整備　）該当値テキスト"/>
        <xdr:cNvSpPr txBox="1"/>
      </xdr:nvSpPr>
      <xdr:spPr>
        <a:xfrm>
          <a:off x="10528300" y="1563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24,127</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83824</xdr:rowOff>
    </xdr:from>
    <xdr:to>
      <xdr:col>14</xdr:col>
      <xdr:colOff>79375</xdr:colOff>
      <xdr:row>92</xdr:row>
      <xdr:rowOff>13974</xdr:rowOff>
    </xdr:to>
    <xdr:sp macro="" textlink="">
      <xdr:nvSpPr>
        <xdr:cNvPr id="461" name="円/楕円 460"/>
        <xdr:cNvSpPr/>
      </xdr:nvSpPr>
      <xdr:spPr>
        <a:xfrm>
          <a:off x="9588500" y="156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90</xdr:row>
      <xdr:rowOff>30501</xdr:rowOff>
    </xdr:from>
    <xdr:ext cx="534377" cy="259045"/>
    <xdr:sp macro="" textlink="">
      <xdr:nvSpPr>
        <xdr:cNvPr id="462" name="テキスト ボックス 461"/>
        <xdr:cNvSpPr txBox="1"/>
      </xdr:nvSpPr>
      <xdr:spPr>
        <a:xfrm>
          <a:off x="9372111" y="1546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26,361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3" name="直線コネクタ 47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4" name="テキスト ボックス 47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5" name="直線コネクタ 47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76" name="テキスト ボックス 47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7" name="直線コネクタ 47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78" name="テキスト ボックス 477"/>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9" name="直線コネクタ 47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80" name="テキスト ボックス 479"/>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82" name="テキスト ボックス 48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34</xdr:row>
      <xdr:rowOff>53289</xdr:rowOff>
    </xdr:from>
    <xdr:to>
      <xdr:col>23</xdr:col>
      <xdr:colOff>516889</xdr:colOff>
      <xdr:row>38</xdr:row>
      <xdr:rowOff>139700</xdr:rowOff>
    </xdr:to>
    <xdr:cxnSp macro="">
      <xdr:nvCxnSpPr>
        <xdr:cNvPr id="484" name="直線コネクタ 483"/>
        <xdr:cNvCxnSpPr/>
      </xdr:nvCxnSpPr>
      <xdr:spPr>
        <a:xfrm flipV="1">
          <a:off x="16317595" y="5882589"/>
          <a:ext cx="1269" cy="772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6" name="直線コネクタ 48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171416</xdr:rowOff>
    </xdr:from>
    <xdr:ext cx="469744" cy="259045"/>
    <xdr:sp macro="" textlink="">
      <xdr:nvSpPr>
        <xdr:cNvPr id="487" name="災害復旧事業費最大値テキスト"/>
        <xdr:cNvSpPr txBox="1"/>
      </xdr:nvSpPr>
      <xdr:spPr>
        <a:xfrm>
          <a:off x="16370300" y="565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1,689</a:t>
          </a:r>
          <a:endParaRPr kumimoji="1" lang="ja-JP" altLang="en-US" sz="1000" b="1">
            <a:latin typeface="ＭＳ Ｐゴシック"/>
          </a:endParaRPr>
        </a:p>
      </xdr:txBody>
    </xdr:sp>
    <xdr:clientData/>
  </xdr:oneCellAnchor>
  <xdr:twoCellAnchor>
    <xdr:from>
      <xdr:col>23</xdr:col>
      <xdr:colOff>428625</xdr:colOff>
      <xdr:row>34</xdr:row>
      <xdr:rowOff>53289</xdr:rowOff>
    </xdr:from>
    <xdr:to>
      <xdr:col>23</xdr:col>
      <xdr:colOff>606425</xdr:colOff>
      <xdr:row>34</xdr:row>
      <xdr:rowOff>53289</xdr:rowOff>
    </xdr:to>
    <xdr:cxnSp macro="">
      <xdr:nvCxnSpPr>
        <xdr:cNvPr id="488" name="直線コネクタ 487"/>
        <xdr:cNvCxnSpPr/>
      </xdr:nvCxnSpPr>
      <xdr:spPr>
        <a:xfrm>
          <a:off x="16230600" y="588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130556</xdr:rowOff>
    </xdr:from>
    <xdr:to>
      <xdr:col>23</xdr:col>
      <xdr:colOff>517525</xdr:colOff>
      <xdr:row>38</xdr:row>
      <xdr:rowOff>134214</xdr:rowOff>
    </xdr:to>
    <xdr:cxnSp macro="">
      <xdr:nvCxnSpPr>
        <xdr:cNvPr id="489" name="直線コネクタ 488"/>
        <xdr:cNvCxnSpPr/>
      </xdr:nvCxnSpPr>
      <xdr:spPr>
        <a:xfrm>
          <a:off x="15481300" y="6645656"/>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148353</xdr:rowOff>
    </xdr:from>
    <xdr:ext cx="378565" cy="259045"/>
    <xdr:sp macro="" textlink="">
      <xdr:nvSpPr>
        <xdr:cNvPr id="490" name="災害復旧事業費平均値テキスト"/>
        <xdr:cNvSpPr txBox="1"/>
      </xdr:nvSpPr>
      <xdr:spPr>
        <a:xfrm>
          <a:off x="16370300" y="63205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125476</xdr:rowOff>
    </xdr:from>
    <xdr:to>
      <xdr:col>23</xdr:col>
      <xdr:colOff>568325</xdr:colOff>
      <xdr:row>38</xdr:row>
      <xdr:rowOff>55626</xdr:rowOff>
    </xdr:to>
    <xdr:sp macro="" textlink="">
      <xdr:nvSpPr>
        <xdr:cNvPr id="491" name="フローチャート : 判断 490"/>
        <xdr:cNvSpPr/>
      </xdr:nvSpPr>
      <xdr:spPr>
        <a:xfrm>
          <a:off x="16268700" y="6469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104039</xdr:rowOff>
    </xdr:from>
    <xdr:to>
      <xdr:col>22</xdr:col>
      <xdr:colOff>365125</xdr:colOff>
      <xdr:row>38</xdr:row>
      <xdr:rowOff>130556</xdr:rowOff>
    </xdr:to>
    <xdr:cxnSp macro="">
      <xdr:nvCxnSpPr>
        <xdr:cNvPr id="492" name="直線コネクタ 491"/>
        <xdr:cNvCxnSpPr/>
      </xdr:nvCxnSpPr>
      <xdr:spPr>
        <a:xfrm>
          <a:off x="14592300" y="6619139"/>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33</xdr:row>
      <xdr:rowOff>92101</xdr:rowOff>
    </xdr:from>
    <xdr:to>
      <xdr:col>22</xdr:col>
      <xdr:colOff>415925</xdr:colOff>
      <xdr:row>34</xdr:row>
      <xdr:rowOff>22251</xdr:rowOff>
    </xdr:to>
    <xdr:sp macro="" textlink="">
      <xdr:nvSpPr>
        <xdr:cNvPr id="493" name="フローチャート : 判断 492"/>
        <xdr:cNvSpPr/>
      </xdr:nvSpPr>
      <xdr:spPr>
        <a:xfrm>
          <a:off x="15430500" y="57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32</xdr:row>
      <xdr:rowOff>38778</xdr:rowOff>
    </xdr:from>
    <xdr:ext cx="469744" cy="259045"/>
    <xdr:sp macro="" textlink="">
      <xdr:nvSpPr>
        <xdr:cNvPr id="494" name="テキスト ボックス 493"/>
        <xdr:cNvSpPr txBox="1"/>
      </xdr:nvSpPr>
      <xdr:spPr>
        <a:xfrm>
          <a:off x="15246427" y="55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104039</xdr:rowOff>
    </xdr:from>
    <xdr:to>
      <xdr:col>21</xdr:col>
      <xdr:colOff>161925</xdr:colOff>
      <xdr:row>38</xdr:row>
      <xdr:rowOff>120041</xdr:rowOff>
    </xdr:to>
    <xdr:cxnSp macro="">
      <xdr:nvCxnSpPr>
        <xdr:cNvPr id="495" name="直線コネクタ 494"/>
        <xdr:cNvCxnSpPr/>
      </xdr:nvCxnSpPr>
      <xdr:spPr>
        <a:xfrm flipV="1">
          <a:off x="13703300" y="661913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30</xdr:row>
      <xdr:rowOff>3861</xdr:rowOff>
    </xdr:from>
    <xdr:to>
      <xdr:col>21</xdr:col>
      <xdr:colOff>212725</xdr:colOff>
      <xdr:row>30</xdr:row>
      <xdr:rowOff>105461</xdr:rowOff>
    </xdr:to>
    <xdr:sp macro="" textlink="">
      <xdr:nvSpPr>
        <xdr:cNvPr id="496" name="フローチャート : 判断 495"/>
        <xdr:cNvSpPr/>
      </xdr:nvSpPr>
      <xdr:spPr>
        <a:xfrm>
          <a:off x="14541500" y="514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28</xdr:row>
      <xdr:rowOff>121988</xdr:rowOff>
    </xdr:from>
    <xdr:ext cx="469744" cy="259045"/>
    <xdr:sp macro="" textlink="">
      <xdr:nvSpPr>
        <xdr:cNvPr id="497" name="テキスト ボックス 496"/>
        <xdr:cNvSpPr txBox="1"/>
      </xdr:nvSpPr>
      <xdr:spPr>
        <a:xfrm>
          <a:off x="14357427" y="492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109525</xdr:rowOff>
    </xdr:from>
    <xdr:to>
      <xdr:col>19</xdr:col>
      <xdr:colOff>644525</xdr:colOff>
      <xdr:row>38</xdr:row>
      <xdr:rowOff>120041</xdr:rowOff>
    </xdr:to>
    <xdr:cxnSp macro="">
      <xdr:nvCxnSpPr>
        <xdr:cNvPr id="498" name="直線コネクタ 497"/>
        <xdr:cNvCxnSpPr/>
      </xdr:nvCxnSpPr>
      <xdr:spPr>
        <a:xfrm>
          <a:off x="12814300" y="6624625"/>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30</xdr:row>
      <xdr:rowOff>14376</xdr:rowOff>
    </xdr:from>
    <xdr:to>
      <xdr:col>20</xdr:col>
      <xdr:colOff>9525</xdr:colOff>
      <xdr:row>30</xdr:row>
      <xdr:rowOff>115976</xdr:rowOff>
    </xdr:to>
    <xdr:sp macro="" textlink="">
      <xdr:nvSpPr>
        <xdr:cNvPr id="499" name="フローチャート : 判断 498"/>
        <xdr:cNvSpPr/>
      </xdr:nvSpPr>
      <xdr:spPr>
        <a:xfrm>
          <a:off x="13652500" y="515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28</xdr:row>
      <xdr:rowOff>132503</xdr:rowOff>
    </xdr:from>
    <xdr:ext cx="469744" cy="259045"/>
    <xdr:sp macro="" textlink="">
      <xdr:nvSpPr>
        <xdr:cNvPr id="500" name="テキスト ボックス 499"/>
        <xdr:cNvSpPr txBox="1"/>
      </xdr:nvSpPr>
      <xdr:spPr>
        <a:xfrm>
          <a:off x="13468427" y="493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30</xdr:row>
      <xdr:rowOff>156566</xdr:rowOff>
    </xdr:from>
    <xdr:to>
      <xdr:col>18</xdr:col>
      <xdr:colOff>492125</xdr:colOff>
      <xdr:row>31</xdr:row>
      <xdr:rowOff>86716</xdr:rowOff>
    </xdr:to>
    <xdr:sp macro="" textlink="">
      <xdr:nvSpPr>
        <xdr:cNvPr id="501" name="フローチャート : 判断 500"/>
        <xdr:cNvSpPr/>
      </xdr:nvSpPr>
      <xdr:spPr>
        <a:xfrm>
          <a:off x="12763500" y="530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29</xdr:row>
      <xdr:rowOff>103243</xdr:rowOff>
    </xdr:from>
    <xdr:ext cx="469744" cy="259045"/>
    <xdr:sp macro="" textlink="">
      <xdr:nvSpPr>
        <xdr:cNvPr id="502" name="テキスト ボックス 501"/>
        <xdr:cNvSpPr txBox="1"/>
      </xdr:nvSpPr>
      <xdr:spPr>
        <a:xfrm>
          <a:off x="12579427" y="5075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83414</xdr:rowOff>
    </xdr:from>
    <xdr:to>
      <xdr:col>23</xdr:col>
      <xdr:colOff>568325</xdr:colOff>
      <xdr:row>39</xdr:row>
      <xdr:rowOff>13564</xdr:rowOff>
    </xdr:to>
    <xdr:sp macro="" textlink="">
      <xdr:nvSpPr>
        <xdr:cNvPr id="508" name="円/楕円 507"/>
        <xdr:cNvSpPr/>
      </xdr:nvSpPr>
      <xdr:spPr>
        <a:xfrm>
          <a:off x="162687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169791</xdr:rowOff>
    </xdr:from>
    <xdr:ext cx="313932" cy="259045"/>
    <xdr:sp macro="" textlink="">
      <xdr:nvSpPr>
        <xdr:cNvPr id="509" name="災害復旧事業費該当値テキスト"/>
        <xdr:cNvSpPr txBox="1"/>
      </xdr:nvSpPr>
      <xdr:spPr>
        <a:xfrm>
          <a:off x="16370300" y="6513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79756</xdr:rowOff>
    </xdr:from>
    <xdr:to>
      <xdr:col>22</xdr:col>
      <xdr:colOff>415925</xdr:colOff>
      <xdr:row>39</xdr:row>
      <xdr:rowOff>9906</xdr:rowOff>
    </xdr:to>
    <xdr:sp macro="" textlink="">
      <xdr:nvSpPr>
        <xdr:cNvPr id="510" name="円/楕円 509"/>
        <xdr:cNvSpPr/>
      </xdr:nvSpPr>
      <xdr:spPr>
        <a:xfrm>
          <a:off x="15430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1033</xdr:rowOff>
    </xdr:from>
    <xdr:ext cx="313932" cy="259045"/>
    <xdr:sp macro="" textlink="">
      <xdr:nvSpPr>
        <xdr:cNvPr id="511" name="テキスト ボックス 510"/>
        <xdr:cNvSpPr txBox="1"/>
      </xdr:nvSpPr>
      <xdr:spPr>
        <a:xfrm>
          <a:off x="15324333" y="6687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53239</xdr:rowOff>
    </xdr:from>
    <xdr:to>
      <xdr:col>21</xdr:col>
      <xdr:colOff>212725</xdr:colOff>
      <xdr:row>38</xdr:row>
      <xdr:rowOff>154839</xdr:rowOff>
    </xdr:to>
    <xdr:sp macro="" textlink="">
      <xdr:nvSpPr>
        <xdr:cNvPr id="512" name="円/楕円 511"/>
        <xdr:cNvSpPr/>
      </xdr:nvSpPr>
      <xdr:spPr>
        <a:xfrm>
          <a:off x="14541500" y="65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38</xdr:row>
      <xdr:rowOff>145966</xdr:rowOff>
    </xdr:from>
    <xdr:ext cx="313932" cy="259045"/>
    <xdr:sp macro="" textlink="">
      <xdr:nvSpPr>
        <xdr:cNvPr id="513" name="テキスト ボックス 512"/>
        <xdr:cNvSpPr txBox="1"/>
      </xdr:nvSpPr>
      <xdr:spPr>
        <a:xfrm>
          <a:off x="14435333" y="6661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69241</xdr:rowOff>
    </xdr:from>
    <xdr:to>
      <xdr:col>20</xdr:col>
      <xdr:colOff>9525</xdr:colOff>
      <xdr:row>38</xdr:row>
      <xdr:rowOff>170841</xdr:rowOff>
    </xdr:to>
    <xdr:sp macro="" textlink="">
      <xdr:nvSpPr>
        <xdr:cNvPr id="514" name="円/楕円 513"/>
        <xdr:cNvSpPr/>
      </xdr:nvSpPr>
      <xdr:spPr>
        <a:xfrm>
          <a:off x="13652500" y="65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38</xdr:row>
      <xdr:rowOff>161968</xdr:rowOff>
    </xdr:from>
    <xdr:ext cx="313932" cy="259045"/>
    <xdr:sp macro="" textlink="">
      <xdr:nvSpPr>
        <xdr:cNvPr id="515" name="テキスト ボックス 514"/>
        <xdr:cNvSpPr txBox="1"/>
      </xdr:nvSpPr>
      <xdr:spPr>
        <a:xfrm>
          <a:off x="13546333" y="6677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58725</xdr:rowOff>
    </xdr:from>
    <xdr:to>
      <xdr:col>18</xdr:col>
      <xdr:colOff>492125</xdr:colOff>
      <xdr:row>38</xdr:row>
      <xdr:rowOff>160325</xdr:rowOff>
    </xdr:to>
    <xdr:sp macro="" textlink="">
      <xdr:nvSpPr>
        <xdr:cNvPr id="516" name="円/楕円 515"/>
        <xdr:cNvSpPr/>
      </xdr:nvSpPr>
      <xdr:spPr>
        <a:xfrm>
          <a:off x="12763500" y="65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38</xdr:row>
      <xdr:rowOff>151452</xdr:rowOff>
    </xdr:from>
    <xdr:ext cx="313932" cy="259045"/>
    <xdr:sp macro="" textlink="">
      <xdr:nvSpPr>
        <xdr:cNvPr id="517" name="テキスト ボックス 516"/>
        <xdr:cNvSpPr txBox="1"/>
      </xdr:nvSpPr>
      <xdr:spPr>
        <a:xfrm>
          <a:off x="12657333" y="66665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3" name="テキスト ボックス 54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0" name="テキスト ボックス 55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7" name="直線コネクタ 57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8" name="テキスト ボックス 57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9" name="直線コネクタ 57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0" name="テキスト ボックス 57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1" name="直線コネクタ 58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2" name="テキスト ボックス 58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3" name="直線コネクタ 58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4" name="テキスト ボックス 58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5" name="直線コネクタ 58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86" name="テキスト ボックス 58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7436</xdr:rowOff>
    </xdr:from>
    <xdr:to>
      <xdr:col>23</xdr:col>
      <xdr:colOff>516889</xdr:colOff>
      <xdr:row>77</xdr:row>
      <xdr:rowOff>119031</xdr:rowOff>
    </xdr:to>
    <xdr:cxnSp macro="">
      <xdr:nvCxnSpPr>
        <xdr:cNvPr id="590" name="直線コネクタ 589"/>
        <xdr:cNvCxnSpPr/>
      </xdr:nvCxnSpPr>
      <xdr:spPr>
        <a:xfrm flipV="1">
          <a:off x="16317595" y="12008936"/>
          <a:ext cx="1269" cy="131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122858</xdr:rowOff>
    </xdr:from>
    <xdr:ext cx="534377" cy="259045"/>
    <xdr:sp macro="" textlink="">
      <xdr:nvSpPr>
        <xdr:cNvPr id="591" name="公債費最小値テキスト"/>
        <xdr:cNvSpPr txBox="1"/>
      </xdr:nvSpPr>
      <xdr:spPr>
        <a:xfrm>
          <a:off x="16370300" y="1332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14,085</a:t>
          </a:r>
          <a:endParaRPr kumimoji="1" lang="ja-JP" altLang="en-US" sz="1000" b="1">
            <a:latin typeface="ＭＳ Ｐゴシック"/>
          </a:endParaRPr>
        </a:p>
      </xdr:txBody>
    </xdr:sp>
    <xdr:clientData/>
  </xdr:oneCellAnchor>
  <xdr:twoCellAnchor>
    <xdr:from>
      <xdr:col>23</xdr:col>
      <xdr:colOff>428625</xdr:colOff>
      <xdr:row>77</xdr:row>
      <xdr:rowOff>119031</xdr:rowOff>
    </xdr:from>
    <xdr:to>
      <xdr:col>23</xdr:col>
      <xdr:colOff>606425</xdr:colOff>
      <xdr:row>77</xdr:row>
      <xdr:rowOff>119031</xdr:rowOff>
    </xdr:to>
    <xdr:cxnSp macro="">
      <xdr:nvCxnSpPr>
        <xdr:cNvPr id="592" name="直線コネクタ 591"/>
        <xdr:cNvCxnSpPr/>
      </xdr:nvCxnSpPr>
      <xdr:spPr>
        <a:xfrm>
          <a:off x="16230600" y="1332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125563</xdr:rowOff>
    </xdr:from>
    <xdr:ext cx="534377" cy="259045"/>
    <xdr:sp macro="" textlink="">
      <xdr:nvSpPr>
        <xdr:cNvPr id="593" name="公債費最大値テキスト"/>
        <xdr:cNvSpPr txBox="1"/>
      </xdr:nvSpPr>
      <xdr:spPr>
        <a:xfrm>
          <a:off x="16370300" y="1178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82,943</a:t>
          </a:r>
          <a:endParaRPr kumimoji="1" lang="ja-JP" altLang="en-US" sz="1000" b="1">
            <a:latin typeface="ＭＳ Ｐゴシック"/>
          </a:endParaRPr>
        </a:p>
      </xdr:txBody>
    </xdr:sp>
    <xdr:clientData/>
  </xdr:oneCellAnchor>
  <xdr:twoCellAnchor>
    <xdr:from>
      <xdr:col>23</xdr:col>
      <xdr:colOff>428625</xdr:colOff>
      <xdr:row>70</xdr:row>
      <xdr:rowOff>7436</xdr:rowOff>
    </xdr:from>
    <xdr:to>
      <xdr:col>23</xdr:col>
      <xdr:colOff>606425</xdr:colOff>
      <xdr:row>70</xdr:row>
      <xdr:rowOff>7436</xdr:rowOff>
    </xdr:to>
    <xdr:cxnSp macro="">
      <xdr:nvCxnSpPr>
        <xdr:cNvPr id="594" name="直線コネクタ 593"/>
        <xdr:cNvCxnSpPr/>
      </xdr:nvCxnSpPr>
      <xdr:spPr>
        <a:xfrm>
          <a:off x="16230600" y="1200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20352</xdr:rowOff>
    </xdr:from>
    <xdr:to>
      <xdr:col>23</xdr:col>
      <xdr:colOff>517525</xdr:colOff>
      <xdr:row>77</xdr:row>
      <xdr:rowOff>64852</xdr:rowOff>
    </xdr:to>
    <xdr:cxnSp macro="">
      <xdr:nvCxnSpPr>
        <xdr:cNvPr id="595" name="直線コネクタ 594"/>
        <xdr:cNvCxnSpPr/>
      </xdr:nvCxnSpPr>
      <xdr:spPr>
        <a:xfrm>
          <a:off x="15481300" y="13222002"/>
          <a:ext cx="838200" cy="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103128</xdr:rowOff>
    </xdr:from>
    <xdr:ext cx="534377" cy="259045"/>
    <xdr:sp macro="" textlink="">
      <xdr:nvSpPr>
        <xdr:cNvPr id="596" name="公債費平均値テキスト"/>
        <xdr:cNvSpPr txBox="1"/>
      </xdr:nvSpPr>
      <xdr:spPr>
        <a:xfrm>
          <a:off x="16370300" y="12790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80251</xdr:rowOff>
    </xdr:from>
    <xdr:to>
      <xdr:col>23</xdr:col>
      <xdr:colOff>568325</xdr:colOff>
      <xdr:row>76</xdr:row>
      <xdr:rowOff>10401</xdr:rowOff>
    </xdr:to>
    <xdr:sp macro="" textlink="">
      <xdr:nvSpPr>
        <xdr:cNvPr id="597" name="フローチャート : 判断 596"/>
        <xdr:cNvSpPr/>
      </xdr:nvSpPr>
      <xdr:spPr>
        <a:xfrm>
          <a:off x="16268700" y="1293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164979</xdr:rowOff>
    </xdr:from>
    <xdr:to>
      <xdr:col>22</xdr:col>
      <xdr:colOff>365125</xdr:colOff>
      <xdr:row>77</xdr:row>
      <xdr:rowOff>20352</xdr:rowOff>
    </xdr:to>
    <xdr:cxnSp macro="">
      <xdr:nvCxnSpPr>
        <xdr:cNvPr id="598" name="直線コネクタ 597"/>
        <xdr:cNvCxnSpPr/>
      </xdr:nvCxnSpPr>
      <xdr:spPr>
        <a:xfrm>
          <a:off x="14592300" y="13195179"/>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64612</xdr:rowOff>
    </xdr:from>
    <xdr:to>
      <xdr:col>22</xdr:col>
      <xdr:colOff>415925</xdr:colOff>
      <xdr:row>75</xdr:row>
      <xdr:rowOff>166212</xdr:rowOff>
    </xdr:to>
    <xdr:sp macro="" textlink="">
      <xdr:nvSpPr>
        <xdr:cNvPr id="599" name="フローチャート : 判断 598"/>
        <xdr:cNvSpPr/>
      </xdr:nvSpPr>
      <xdr:spPr>
        <a:xfrm>
          <a:off x="15430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11289</xdr:rowOff>
    </xdr:from>
    <xdr:ext cx="534377" cy="259045"/>
    <xdr:sp macro="" textlink="">
      <xdr:nvSpPr>
        <xdr:cNvPr id="600" name="テキスト ボックス 599"/>
        <xdr:cNvSpPr txBox="1"/>
      </xdr:nvSpPr>
      <xdr:spPr>
        <a:xfrm>
          <a:off x="15214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162655</xdr:rowOff>
    </xdr:from>
    <xdr:to>
      <xdr:col>21</xdr:col>
      <xdr:colOff>161925</xdr:colOff>
      <xdr:row>76</xdr:row>
      <xdr:rowOff>164979</xdr:rowOff>
    </xdr:to>
    <xdr:cxnSp macro="">
      <xdr:nvCxnSpPr>
        <xdr:cNvPr id="601" name="直線コネクタ 600"/>
        <xdr:cNvCxnSpPr/>
      </xdr:nvCxnSpPr>
      <xdr:spPr>
        <a:xfrm>
          <a:off x="13703300" y="13192855"/>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47771</xdr:rowOff>
    </xdr:from>
    <xdr:to>
      <xdr:col>21</xdr:col>
      <xdr:colOff>212725</xdr:colOff>
      <xdr:row>75</xdr:row>
      <xdr:rowOff>149371</xdr:rowOff>
    </xdr:to>
    <xdr:sp macro="" textlink="">
      <xdr:nvSpPr>
        <xdr:cNvPr id="602" name="フローチャート : 判断 601"/>
        <xdr:cNvSpPr/>
      </xdr:nvSpPr>
      <xdr:spPr>
        <a:xfrm>
          <a:off x="14541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165898</xdr:rowOff>
    </xdr:from>
    <xdr:ext cx="534377" cy="259045"/>
    <xdr:sp macro="" textlink="">
      <xdr:nvSpPr>
        <xdr:cNvPr id="603" name="テキスト ボックス 602"/>
        <xdr:cNvSpPr txBox="1"/>
      </xdr:nvSpPr>
      <xdr:spPr>
        <a:xfrm>
          <a:off x="14325111" y="126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161207</xdr:rowOff>
    </xdr:from>
    <xdr:to>
      <xdr:col>19</xdr:col>
      <xdr:colOff>644525</xdr:colOff>
      <xdr:row>76</xdr:row>
      <xdr:rowOff>162655</xdr:rowOff>
    </xdr:to>
    <xdr:cxnSp macro="">
      <xdr:nvCxnSpPr>
        <xdr:cNvPr id="604" name="直線コネクタ 603"/>
        <xdr:cNvCxnSpPr/>
      </xdr:nvCxnSpPr>
      <xdr:spPr>
        <a:xfrm>
          <a:off x="12814300" y="13191407"/>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39275</xdr:rowOff>
    </xdr:from>
    <xdr:to>
      <xdr:col>20</xdr:col>
      <xdr:colOff>9525</xdr:colOff>
      <xdr:row>75</xdr:row>
      <xdr:rowOff>140875</xdr:rowOff>
    </xdr:to>
    <xdr:sp macro="" textlink="">
      <xdr:nvSpPr>
        <xdr:cNvPr id="605" name="フローチャート : 判断 604"/>
        <xdr:cNvSpPr/>
      </xdr:nvSpPr>
      <xdr:spPr>
        <a:xfrm>
          <a:off x="13652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157402</xdr:rowOff>
    </xdr:from>
    <xdr:ext cx="534377" cy="259045"/>
    <xdr:sp macro="" textlink="">
      <xdr:nvSpPr>
        <xdr:cNvPr id="606" name="テキスト ボックス 605"/>
        <xdr:cNvSpPr txBox="1"/>
      </xdr:nvSpPr>
      <xdr:spPr>
        <a:xfrm>
          <a:off x="13436111" y="126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12129</xdr:rowOff>
    </xdr:from>
    <xdr:to>
      <xdr:col>18</xdr:col>
      <xdr:colOff>492125</xdr:colOff>
      <xdr:row>75</xdr:row>
      <xdr:rowOff>113729</xdr:rowOff>
    </xdr:to>
    <xdr:sp macro="" textlink="">
      <xdr:nvSpPr>
        <xdr:cNvPr id="607" name="フローチャート : 判断 606"/>
        <xdr:cNvSpPr/>
      </xdr:nvSpPr>
      <xdr:spPr>
        <a:xfrm>
          <a:off x="12763500" y="1287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130256</xdr:rowOff>
    </xdr:from>
    <xdr:ext cx="534377" cy="259045"/>
    <xdr:sp macro="" textlink="">
      <xdr:nvSpPr>
        <xdr:cNvPr id="608" name="テキスト ボックス 607"/>
        <xdr:cNvSpPr txBox="1"/>
      </xdr:nvSpPr>
      <xdr:spPr>
        <a:xfrm>
          <a:off x="12547111" y="1264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14052</xdr:rowOff>
    </xdr:from>
    <xdr:to>
      <xdr:col>23</xdr:col>
      <xdr:colOff>568325</xdr:colOff>
      <xdr:row>77</xdr:row>
      <xdr:rowOff>115652</xdr:rowOff>
    </xdr:to>
    <xdr:sp macro="" textlink="">
      <xdr:nvSpPr>
        <xdr:cNvPr id="614" name="円/楕円 613"/>
        <xdr:cNvSpPr/>
      </xdr:nvSpPr>
      <xdr:spPr>
        <a:xfrm>
          <a:off x="16268700" y="1321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100429</xdr:rowOff>
    </xdr:from>
    <xdr:ext cx="534377" cy="259045"/>
    <xdr:sp macro="" textlink="">
      <xdr:nvSpPr>
        <xdr:cNvPr id="615" name="公債費該当値テキスト"/>
        <xdr:cNvSpPr txBox="1"/>
      </xdr:nvSpPr>
      <xdr:spPr>
        <a:xfrm>
          <a:off x="16370300" y="1313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16,929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141002</xdr:rowOff>
    </xdr:from>
    <xdr:to>
      <xdr:col>22</xdr:col>
      <xdr:colOff>415925</xdr:colOff>
      <xdr:row>77</xdr:row>
      <xdr:rowOff>71152</xdr:rowOff>
    </xdr:to>
    <xdr:sp macro="" textlink="">
      <xdr:nvSpPr>
        <xdr:cNvPr id="616" name="円/楕円 615"/>
        <xdr:cNvSpPr/>
      </xdr:nvSpPr>
      <xdr:spPr>
        <a:xfrm>
          <a:off x="15430500" y="1317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62279</xdr:rowOff>
    </xdr:from>
    <xdr:ext cx="534377" cy="259045"/>
    <xdr:sp macro="" textlink="">
      <xdr:nvSpPr>
        <xdr:cNvPr id="617" name="テキスト ボックス 616"/>
        <xdr:cNvSpPr txBox="1"/>
      </xdr:nvSpPr>
      <xdr:spPr>
        <a:xfrm>
          <a:off x="15214111" y="1326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114179</xdr:rowOff>
    </xdr:from>
    <xdr:to>
      <xdr:col>21</xdr:col>
      <xdr:colOff>212725</xdr:colOff>
      <xdr:row>77</xdr:row>
      <xdr:rowOff>44329</xdr:rowOff>
    </xdr:to>
    <xdr:sp macro="" textlink="">
      <xdr:nvSpPr>
        <xdr:cNvPr id="618" name="円/楕円 617"/>
        <xdr:cNvSpPr/>
      </xdr:nvSpPr>
      <xdr:spPr>
        <a:xfrm>
          <a:off x="14541500" y="1314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35456</xdr:rowOff>
    </xdr:from>
    <xdr:ext cx="534377" cy="259045"/>
    <xdr:sp macro="" textlink="">
      <xdr:nvSpPr>
        <xdr:cNvPr id="619" name="テキスト ボックス 618"/>
        <xdr:cNvSpPr txBox="1"/>
      </xdr:nvSpPr>
      <xdr:spPr>
        <a:xfrm>
          <a:off x="14325111" y="1323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111855</xdr:rowOff>
    </xdr:from>
    <xdr:to>
      <xdr:col>20</xdr:col>
      <xdr:colOff>9525</xdr:colOff>
      <xdr:row>77</xdr:row>
      <xdr:rowOff>42005</xdr:rowOff>
    </xdr:to>
    <xdr:sp macro="" textlink="">
      <xdr:nvSpPr>
        <xdr:cNvPr id="620" name="円/楕円 619"/>
        <xdr:cNvSpPr/>
      </xdr:nvSpPr>
      <xdr:spPr>
        <a:xfrm>
          <a:off x="13652500" y="1314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33132</xdr:rowOff>
    </xdr:from>
    <xdr:ext cx="534377" cy="259045"/>
    <xdr:sp macro="" textlink="">
      <xdr:nvSpPr>
        <xdr:cNvPr id="621" name="テキスト ボックス 620"/>
        <xdr:cNvSpPr txBox="1"/>
      </xdr:nvSpPr>
      <xdr:spPr>
        <a:xfrm>
          <a:off x="13436111" y="1323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110407</xdr:rowOff>
    </xdr:from>
    <xdr:to>
      <xdr:col>18</xdr:col>
      <xdr:colOff>492125</xdr:colOff>
      <xdr:row>77</xdr:row>
      <xdr:rowOff>40557</xdr:rowOff>
    </xdr:to>
    <xdr:sp macro="" textlink="">
      <xdr:nvSpPr>
        <xdr:cNvPr id="622" name="円/楕円 621"/>
        <xdr:cNvSpPr/>
      </xdr:nvSpPr>
      <xdr:spPr>
        <a:xfrm>
          <a:off x="12763500" y="1314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31684</xdr:rowOff>
    </xdr:from>
    <xdr:ext cx="534377" cy="259045"/>
    <xdr:sp macro="" textlink="">
      <xdr:nvSpPr>
        <xdr:cNvPr id="623" name="テキスト ボックス 622"/>
        <xdr:cNvSpPr txBox="1"/>
      </xdr:nvSpPr>
      <xdr:spPr>
        <a:xfrm>
          <a:off x="12547111" y="132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4" name="直線コネクタ 63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5" name="テキスト ボックス 63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6" name="直線コネクタ 63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37" name="テキスト ボックス 63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8" name="直線コネクタ 63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39" name="テキスト ボックス 63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0" name="直線コネクタ 63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1" name="テキスト ボックス 64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2" name="直線コネクタ 64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3" name="テキスト ボックス 64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4" name="直線コネクタ 64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45" name="テキスト ボックス 64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7" name="テキスト ボックス 64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55575</xdr:rowOff>
    </xdr:from>
    <xdr:to>
      <xdr:col>23</xdr:col>
      <xdr:colOff>516889</xdr:colOff>
      <xdr:row>99</xdr:row>
      <xdr:rowOff>96038</xdr:rowOff>
    </xdr:to>
    <xdr:cxnSp macro="">
      <xdr:nvCxnSpPr>
        <xdr:cNvPr id="649" name="直線コネクタ 648"/>
        <xdr:cNvCxnSpPr/>
      </xdr:nvCxnSpPr>
      <xdr:spPr>
        <a:xfrm flipV="1">
          <a:off x="16317595" y="15657525"/>
          <a:ext cx="1269" cy="1412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99865</xdr:rowOff>
    </xdr:from>
    <xdr:ext cx="313932" cy="259045"/>
    <xdr:sp macro="" textlink="">
      <xdr:nvSpPr>
        <xdr:cNvPr id="650" name="積立金最小値テキスト"/>
        <xdr:cNvSpPr txBox="1"/>
      </xdr:nvSpPr>
      <xdr:spPr>
        <a:xfrm>
          <a:off x="16370300" y="17073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428625</xdr:colOff>
      <xdr:row>99</xdr:row>
      <xdr:rowOff>96038</xdr:rowOff>
    </xdr:from>
    <xdr:to>
      <xdr:col>23</xdr:col>
      <xdr:colOff>606425</xdr:colOff>
      <xdr:row>99</xdr:row>
      <xdr:rowOff>96038</xdr:rowOff>
    </xdr:to>
    <xdr:cxnSp macro="">
      <xdr:nvCxnSpPr>
        <xdr:cNvPr id="651" name="直線コネクタ 650"/>
        <xdr:cNvCxnSpPr/>
      </xdr:nvCxnSpPr>
      <xdr:spPr>
        <a:xfrm>
          <a:off x="16230600" y="1706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2252</xdr:rowOff>
    </xdr:from>
    <xdr:ext cx="534377" cy="259045"/>
    <xdr:sp macro="" textlink="">
      <xdr:nvSpPr>
        <xdr:cNvPr id="652" name="積立金最大値テキスト"/>
        <xdr:cNvSpPr txBox="1"/>
      </xdr:nvSpPr>
      <xdr:spPr>
        <a:xfrm>
          <a:off x="16370300" y="1543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43,326</a:t>
          </a:r>
          <a:endParaRPr kumimoji="1" lang="ja-JP" altLang="en-US" sz="1000" b="1">
            <a:latin typeface="ＭＳ Ｐゴシック"/>
          </a:endParaRPr>
        </a:p>
      </xdr:txBody>
    </xdr:sp>
    <xdr:clientData/>
  </xdr:oneCellAnchor>
  <xdr:twoCellAnchor>
    <xdr:from>
      <xdr:col>23</xdr:col>
      <xdr:colOff>428625</xdr:colOff>
      <xdr:row>91</xdr:row>
      <xdr:rowOff>55575</xdr:rowOff>
    </xdr:from>
    <xdr:to>
      <xdr:col>23</xdr:col>
      <xdr:colOff>606425</xdr:colOff>
      <xdr:row>91</xdr:row>
      <xdr:rowOff>55575</xdr:rowOff>
    </xdr:to>
    <xdr:cxnSp macro="">
      <xdr:nvCxnSpPr>
        <xdr:cNvPr id="653" name="直線コネクタ 652"/>
        <xdr:cNvCxnSpPr/>
      </xdr:nvCxnSpPr>
      <xdr:spPr>
        <a:xfrm>
          <a:off x="16230600" y="15657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16027</xdr:rowOff>
    </xdr:from>
    <xdr:to>
      <xdr:col>23</xdr:col>
      <xdr:colOff>517525</xdr:colOff>
      <xdr:row>95</xdr:row>
      <xdr:rowOff>131634</xdr:rowOff>
    </xdr:to>
    <xdr:cxnSp macro="">
      <xdr:nvCxnSpPr>
        <xdr:cNvPr id="654" name="直線コネクタ 653"/>
        <xdr:cNvCxnSpPr/>
      </xdr:nvCxnSpPr>
      <xdr:spPr>
        <a:xfrm>
          <a:off x="15481300" y="16303777"/>
          <a:ext cx="838200" cy="11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169804</xdr:rowOff>
    </xdr:from>
    <xdr:ext cx="534377" cy="259045"/>
    <xdr:sp macro="" textlink="">
      <xdr:nvSpPr>
        <xdr:cNvPr id="655" name="積立金平均値テキスト"/>
        <xdr:cNvSpPr txBox="1"/>
      </xdr:nvSpPr>
      <xdr:spPr>
        <a:xfrm>
          <a:off x="16370300" y="16629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11,362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19927</xdr:rowOff>
    </xdr:from>
    <xdr:to>
      <xdr:col>23</xdr:col>
      <xdr:colOff>568325</xdr:colOff>
      <xdr:row>97</xdr:row>
      <xdr:rowOff>121527</xdr:rowOff>
    </xdr:to>
    <xdr:sp macro="" textlink="">
      <xdr:nvSpPr>
        <xdr:cNvPr id="656" name="フローチャート : 判断 655"/>
        <xdr:cNvSpPr/>
      </xdr:nvSpPr>
      <xdr:spPr>
        <a:xfrm>
          <a:off x="16268700" y="166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16027</xdr:rowOff>
    </xdr:from>
    <xdr:to>
      <xdr:col>22</xdr:col>
      <xdr:colOff>365125</xdr:colOff>
      <xdr:row>97</xdr:row>
      <xdr:rowOff>7243</xdr:rowOff>
    </xdr:to>
    <xdr:cxnSp macro="">
      <xdr:nvCxnSpPr>
        <xdr:cNvPr id="657" name="直線コネクタ 656"/>
        <xdr:cNvCxnSpPr/>
      </xdr:nvCxnSpPr>
      <xdr:spPr>
        <a:xfrm flipV="1">
          <a:off x="14592300" y="16303777"/>
          <a:ext cx="889000" cy="33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103825</xdr:rowOff>
    </xdr:from>
    <xdr:to>
      <xdr:col>22</xdr:col>
      <xdr:colOff>415925</xdr:colOff>
      <xdr:row>98</xdr:row>
      <xdr:rowOff>33975</xdr:rowOff>
    </xdr:to>
    <xdr:sp macro="" textlink="">
      <xdr:nvSpPr>
        <xdr:cNvPr id="658" name="フローチャート : 判断 657"/>
        <xdr:cNvSpPr/>
      </xdr:nvSpPr>
      <xdr:spPr>
        <a:xfrm>
          <a:off x="15430500" y="1673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25102</xdr:rowOff>
    </xdr:from>
    <xdr:ext cx="469744" cy="259045"/>
    <xdr:sp macro="" textlink="">
      <xdr:nvSpPr>
        <xdr:cNvPr id="659" name="テキスト ボックス 658"/>
        <xdr:cNvSpPr txBox="1"/>
      </xdr:nvSpPr>
      <xdr:spPr>
        <a:xfrm>
          <a:off x="15246427" y="1682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48293</xdr:rowOff>
    </xdr:from>
    <xdr:to>
      <xdr:col>21</xdr:col>
      <xdr:colOff>161925</xdr:colOff>
      <xdr:row>97</xdr:row>
      <xdr:rowOff>7243</xdr:rowOff>
    </xdr:to>
    <xdr:cxnSp macro="">
      <xdr:nvCxnSpPr>
        <xdr:cNvPr id="660" name="直線コネクタ 659"/>
        <xdr:cNvCxnSpPr/>
      </xdr:nvCxnSpPr>
      <xdr:spPr>
        <a:xfrm>
          <a:off x="13703300" y="16507493"/>
          <a:ext cx="889000" cy="13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54806</xdr:rowOff>
    </xdr:from>
    <xdr:to>
      <xdr:col>21</xdr:col>
      <xdr:colOff>212725</xdr:colOff>
      <xdr:row>96</xdr:row>
      <xdr:rowOff>156406</xdr:rowOff>
    </xdr:to>
    <xdr:sp macro="" textlink="">
      <xdr:nvSpPr>
        <xdr:cNvPr id="661" name="フローチャート : 判断 660"/>
        <xdr:cNvSpPr/>
      </xdr:nvSpPr>
      <xdr:spPr>
        <a:xfrm>
          <a:off x="14541500" y="1651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1483</xdr:rowOff>
    </xdr:from>
    <xdr:ext cx="534377" cy="259045"/>
    <xdr:sp macro="" textlink="">
      <xdr:nvSpPr>
        <xdr:cNvPr id="662" name="テキスト ボックス 661"/>
        <xdr:cNvSpPr txBox="1"/>
      </xdr:nvSpPr>
      <xdr:spPr>
        <a:xfrm>
          <a:off x="14325111" y="162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48293</xdr:rowOff>
    </xdr:from>
    <xdr:to>
      <xdr:col>19</xdr:col>
      <xdr:colOff>644525</xdr:colOff>
      <xdr:row>97</xdr:row>
      <xdr:rowOff>27980</xdr:rowOff>
    </xdr:to>
    <xdr:cxnSp macro="">
      <xdr:nvCxnSpPr>
        <xdr:cNvPr id="663" name="直線コネクタ 662"/>
        <xdr:cNvCxnSpPr/>
      </xdr:nvCxnSpPr>
      <xdr:spPr>
        <a:xfrm flipV="1">
          <a:off x="12814300" y="16507493"/>
          <a:ext cx="889000" cy="15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25284</xdr:rowOff>
    </xdr:from>
    <xdr:to>
      <xdr:col>20</xdr:col>
      <xdr:colOff>9525</xdr:colOff>
      <xdr:row>95</xdr:row>
      <xdr:rowOff>126884</xdr:rowOff>
    </xdr:to>
    <xdr:sp macro="" textlink="">
      <xdr:nvSpPr>
        <xdr:cNvPr id="664" name="フローチャート : 判断 663"/>
        <xdr:cNvSpPr/>
      </xdr:nvSpPr>
      <xdr:spPr>
        <a:xfrm>
          <a:off x="13652500" y="1631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143411</xdr:rowOff>
    </xdr:from>
    <xdr:ext cx="534377" cy="259045"/>
    <xdr:sp macro="" textlink="">
      <xdr:nvSpPr>
        <xdr:cNvPr id="665" name="テキスト ボックス 664"/>
        <xdr:cNvSpPr txBox="1"/>
      </xdr:nvSpPr>
      <xdr:spPr>
        <a:xfrm>
          <a:off x="13436111" y="1608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103073</xdr:rowOff>
    </xdr:from>
    <xdr:to>
      <xdr:col>18</xdr:col>
      <xdr:colOff>492125</xdr:colOff>
      <xdr:row>98</xdr:row>
      <xdr:rowOff>33223</xdr:rowOff>
    </xdr:to>
    <xdr:sp macro="" textlink="">
      <xdr:nvSpPr>
        <xdr:cNvPr id="666" name="フローチャート : 判断 665"/>
        <xdr:cNvSpPr/>
      </xdr:nvSpPr>
      <xdr:spPr>
        <a:xfrm>
          <a:off x="12763500" y="1673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24350</xdr:rowOff>
    </xdr:from>
    <xdr:ext cx="469744" cy="259045"/>
    <xdr:sp macro="" textlink="">
      <xdr:nvSpPr>
        <xdr:cNvPr id="667" name="テキスト ボックス 666"/>
        <xdr:cNvSpPr txBox="1"/>
      </xdr:nvSpPr>
      <xdr:spPr>
        <a:xfrm>
          <a:off x="12579427" y="1682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80834</xdr:rowOff>
    </xdr:from>
    <xdr:to>
      <xdr:col>23</xdr:col>
      <xdr:colOff>568325</xdr:colOff>
      <xdr:row>96</xdr:row>
      <xdr:rowOff>10984</xdr:rowOff>
    </xdr:to>
    <xdr:sp macro="" textlink="">
      <xdr:nvSpPr>
        <xdr:cNvPr id="673" name="円/楕円 672"/>
        <xdr:cNvSpPr/>
      </xdr:nvSpPr>
      <xdr:spPr>
        <a:xfrm>
          <a:off x="16268700" y="1636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103711</xdr:rowOff>
    </xdr:from>
    <xdr:ext cx="534377" cy="259045"/>
    <xdr:sp macro="" textlink="">
      <xdr:nvSpPr>
        <xdr:cNvPr id="674" name="積立金該当値テキスト"/>
        <xdr:cNvSpPr txBox="1"/>
      </xdr:nvSpPr>
      <xdr:spPr>
        <a:xfrm>
          <a:off x="16370300" y="1622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19,997</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136677</xdr:rowOff>
    </xdr:from>
    <xdr:to>
      <xdr:col>22</xdr:col>
      <xdr:colOff>415925</xdr:colOff>
      <xdr:row>95</xdr:row>
      <xdr:rowOff>66827</xdr:rowOff>
    </xdr:to>
    <xdr:sp macro="" textlink="">
      <xdr:nvSpPr>
        <xdr:cNvPr id="675" name="円/楕円 674"/>
        <xdr:cNvSpPr/>
      </xdr:nvSpPr>
      <xdr:spPr>
        <a:xfrm>
          <a:off x="15430500" y="1625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83354</xdr:rowOff>
    </xdr:from>
    <xdr:ext cx="534377" cy="259045"/>
    <xdr:sp macro="" textlink="">
      <xdr:nvSpPr>
        <xdr:cNvPr id="676" name="テキスト ボックス 675"/>
        <xdr:cNvSpPr txBox="1"/>
      </xdr:nvSpPr>
      <xdr:spPr>
        <a:xfrm>
          <a:off x="15214111" y="1602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127893</xdr:rowOff>
    </xdr:from>
    <xdr:to>
      <xdr:col>21</xdr:col>
      <xdr:colOff>212725</xdr:colOff>
      <xdr:row>97</xdr:row>
      <xdr:rowOff>58043</xdr:rowOff>
    </xdr:to>
    <xdr:sp macro="" textlink="">
      <xdr:nvSpPr>
        <xdr:cNvPr id="677" name="円/楕円 676"/>
        <xdr:cNvSpPr/>
      </xdr:nvSpPr>
      <xdr:spPr>
        <a:xfrm>
          <a:off x="14541500" y="1658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49170</xdr:rowOff>
    </xdr:from>
    <xdr:ext cx="534377" cy="259045"/>
    <xdr:sp macro="" textlink="">
      <xdr:nvSpPr>
        <xdr:cNvPr id="678" name="テキスト ボックス 677"/>
        <xdr:cNvSpPr txBox="1"/>
      </xdr:nvSpPr>
      <xdr:spPr>
        <a:xfrm>
          <a:off x="14325111" y="166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168943</xdr:rowOff>
    </xdr:from>
    <xdr:to>
      <xdr:col>20</xdr:col>
      <xdr:colOff>9525</xdr:colOff>
      <xdr:row>96</xdr:row>
      <xdr:rowOff>99093</xdr:rowOff>
    </xdr:to>
    <xdr:sp macro="" textlink="">
      <xdr:nvSpPr>
        <xdr:cNvPr id="679" name="円/楕円 678"/>
        <xdr:cNvSpPr/>
      </xdr:nvSpPr>
      <xdr:spPr>
        <a:xfrm>
          <a:off x="13652500" y="1645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90220</xdr:rowOff>
    </xdr:from>
    <xdr:ext cx="534377" cy="259045"/>
    <xdr:sp macro="" textlink="">
      <xdr:nvSpPr>
        <xdr:cNvPr id="680" name="テキスト ボックス 679"/>
        <xdr:cNvSpPr txBox="1"/>
      </xdr:nvSpPr>
      <xdr:spPr>
        <a:xfrm>
          <a:off x="13436111" y="1654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148630</xdr:rowOff>
    </xdr:from>
    <xdr:to>
      <xdr:col>18</xdr:col>
      <xdr:colOff>492125</xdr:colOff>
      <xdr:row>97</xdr:row>
      <xdr:rowOff>78780</xdr:rowOff>
    </xdr:to>
    <xdr:sp macro="" textlink="">
      <xdr:nvSpPr>
        <xdr:cNvPr id="681" name="円/楕円 680"/>
        <xdr:cNvSpPr/>
      </xdr:nvSpPr>
      <xdr:spPr>
        <a:xfrm>
          <a:off x="12763500" y="1660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95307</xdr:rowOff>
    </xdr:from>
    <xdr:ext cx="534377" cy="259045"/>
    <xdr:sp macro="" textlink="">
      <xdr:nvSpPr>
        <xdr:cNvPr id="682" name="テキスト ボックス 681"/>
        <xdr:cNvSpPr txBox="1"/>
      </xdr:nvSpPr>
      <xdr:spPr>
        <a:xfrm>
          <a:off x="12547111" y="1638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6" name="テキスト ボックス 69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8" name="テキスト ボックス 69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0" name="テキスト ボックス 69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2" name="テキスト ボックス 70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04" name="テキスト ボックス 70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6" name="テキスト ボックス 70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43035</xdr:rowOff>
    </xdr:from>
    <xdr:to>
      <xdr:col>32</xdr:col>
      <xdr:colOff>186689</xdr:colOff>
      <xdr:row>39</xdr:row>
      <xdr:rowOff>98878</xdr:rowOff>
    </xdr:to>
    <xdr:cxnSp macro="">
      <xdr:nvCxnSpPr>
        <xdr:cNvPr id="708" name="直線コネクタ 707"/>
        <xdr:cNvCxnSpPr/>
      </xdr:nvCxnSpPr>
      <xdr:spPr>
        <a:xfrm flipV="1">
          <a:off x="22159595" y="5186535"/>
          <a:ext cx="1269" cy="1598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161162</xdr:rowOff>
    </xdr:from>
    <xdr:ext cx="469744" cy="259045"/>
    <xdr:sp macro="" textlink="">
      <xdr:nvSpPr>
        <xdr:cNvPr id="711" name="投資及び出資金最大値テキスト"/>
        <xdr:cNvSpPr txBox="1"/>
      </xdr:nvSpPr>
      <xdr:spPr>
        <a:xfrm>
          <a:off x="22212300" y="496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4,896</a:t>
          </a:r>
          <a:endParaRPr kumimoji="1" lang="ja-JP" altLang="en-US" sz="1000" b="1">
            <a:latin typeface="ＭＳ Ｐゴシック"/>
          </a:endParaRPr>
        </a:p>
      </xdr:txBody>
    </xdr:sp>
    <xdr:clientData/>
  </xdr:oneCellAnchor>
  <xdr:twoCellAnchor>
    <xdr:from>
      <xdr:col>32</xdr:col>
      <xdr:colOff>98425</xdr:colOff>
      <xdr:row>30</xdr:row>
      <xdr:rowOff>43035</xdr:rowOff>
    </xdr:from>
    <xdr:to>
      <xdr:col>32</xdr:col>
      <xdr:colOff>276225</xdr:colOff>
      <xdr:row>30</xdr:row>
      <xdr:rowOff>43035</xdr:rowOff>
    </xdr:to>
    <xdr:cxnSp macro="">
      <xdr:nvCxnSpPr>
        <xdr:cNvPr id="712" name="直線コネクタ 711"/>
        <xdr:cNvCxnSpPr/>
      </xdr:nvCxnSpPr>
      <xdr:spPr>
        <a:xfrm>
          <a:off x="22072600" y="51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51852</xdr:rowOff>
    </xdr:from>
    <xdr:to>
      <xdr:col>32</xdr:col>
      <xdr:colOff>187325</xdr:colOff>
      <xdr:row>38</xdr:row>
      <xdr:rowOff>2213</xdr:rowOff>
    </xdr:to>
    <xdr:cxnSp macro="">
      <xdr:nvCxnSpPr>
        <xdr:cNvPr id="713" name="直線コネクタ 712"/>
        <xdr:cNvCxnSpPr/>
      </xdr:nvCxnSpPr>
      <xdr:spPr>
        <a:xfrm flipV="1">
          <a:off x="21323300" y="6395502"/>
          <a:ext cx="838200" cy="12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142112</xdr:rowOff>
    </xdr:from>
    <xdr:ext cx="378565" cy="259045"/>
    <xdr:sp macro="" textlink="">
      <xdr:nvSpPr>
        <xdr:cNvPr id="714" name="投資及び出資金平均値テキスト"/>
        <xdr:cNvSpPr txBox="1"/>
      </xdr:nvSpPr>
      <xdr:spPr>
        <a:xfrm>
          <a:off x="22212300" y="6485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163685</xdr:rowOff>
    </xdr:from>
    <xdr:to>
      <xdr:col>32</xdr:col>
      <xdr:colOff>238125</xdr:colOff>
      <xdr:row>38</xdr:row>
      <xdr:rowOff>93835</xdr:rowOff>
    </xdr:to>
    <xdr:sp macro="" textlink="">
      <xdr:nvSpPr>
        <xdr:cNvPr id="715" name="フローチャート : 判断 714"/>
        <xdr:cNvSpPr/>
      </xdr:nvSpPr>
      <xdr:spPr>
        <a:xfrm>
          <a:off x="22110700" y="65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133822</xdr:rowOff>
    </xdr:from>
    <xdr:to>
      <xdr:col>31</xdr:col>
      <xdr:colOff>34925</xdr:colOff>
      <xdr:row>38</xdr:row>
      <xdr:rowOff>2213</xdr:rowOff>
    </xdr:to>
    <xdr:cxnSp macro="">
      <xdr:nvCxnSpPr>
        <xdr:cNvPr id="716" name="直線コネクタ 715"/>
        <xdr:cNvCxnSpPr/>
      </xdr:nvCxnSpPr>
      <xdr:spPr>
        <a:xfrm>
          <a:off x="20434300" y="6477472"/>
          <a:ext cx="889000" cy="3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38281</xdr:rowOff>
    </xdr:from>
    <xdr:to>
      <xdr:col>31</xdr:col>
      <xdr:colOff>85725</xdr:colOff>
      <xdr:row>38</xdr:row>
      <xdr:rowOff>139881</xdr:rowOff>
    </xdr:to>
    <xdr:sp macro="" textlink="">
      <xdr:nvSpPr>
        <xdr:cNvPr id="717" name="フローチャート : 判断 716"/>
        <xdr:cNvSpPr/>
      </xdr:nvSpPr>
      <xdr:spPr>
        <a:xfrm>
          <a:off x="21272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131008</xdr:rowOff>
    </xdr:from>
    <xdr:ext cx="378565" cy="259045"/>
    <xdr:sp macro="" textlink="">
      <xdr:nvSpPr>
        <xdr:cNvPr id="718" name="テキスト ボックス 717"/>
        <xdr:cNvSpPr txBox="1"/>
      </xdr:nvSpPr>
      <xdr:spPr>
        <a:xfrm>
          <a:off x="21134017" y="6646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79937</xdr:rowOff>
    </xdr:from>
    <xdr:to>
      <xdr:col>29</xdr:col>
      <xdr:colOff>517525</xdr:colOff>
      <xdr:row>37</xdr:row>
      <xdr:rowOff>133822</xdr:rowOff>
    </xdr:to>
    <xdr:cxnSp macro="">
      <xdr:nvCxnSpPr>
        <xdr:cNvPr id="719" name="直線コネクタ 718"/>
        <xdr:cNvCxnSpPr/>
      </xdr:nvCxnSpPr>
      <xdr:spPr>
        <a:xfrm>
          <a:off x="19545300" y="6080687"/>
          <a:ext cx="889000" cy="39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40567</xdr:rowOff>
    </xdr:from>
    <xdr:to>
      <xdr:col>29</xdr:col>
      <xdr:colOff>568325</xdr:colOff>
      <xdr:row>38</xdr:row>
      <xdr:rowOff>142167</xdr:rowOff>
    </xdr:to>
    <xdr:sp macro="" textlink="">
      <xdr:nvSpPr>
        <xdr:cNvPr id="720" name="フローチャート : 判断 719"/>
        <xdr:cNvSpPr/>
      </xdr:nvSpPr>
      <xdr:spPr>
        <a:xfrm>
          <a:off x="20383500" y="65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133294</xdr:rowOff>
    </xdr:from>
    <xdr:ext cx="378565" cy="259045"/>
    <xdr:sp macro="" textlink="">
      <xdr:nvSpPr>
        <xdr:cNvPr id="721" name="テキスト ボックス 720"/>
        <xdr:cNvSpPr txBox="1"/>
      </xdr:nvSpPr>
      <xdr:spPr>
        <a:xfrm>
          <a:off x="20245017" y="6648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79937</xdr:rowOff>
    </xdr:from>
    <xdr:to>
      <xdr:col>28</xdr:col>
      <xdr:colOff>314325</xdr:colOff>
      <xdr:row>35</xdr:row>
      <xdr:rowOff>148191</xdr:rowOff>
    </xdr:to>
    <xdr:cxnSp macro="">
      <xdr:nvCxnSpPr>
        <xdr:cNvPr id="722" name="直線コネクタ 721"/>
        <xdr:cNvCxnSpPr/>
      </xdr:nvCxnSpPr>
      <xdr:spPr>
        <a:xfrm flipV="1">
          <a:off x="18656300" y="6080687"/>
          <a:ext cx="889000" cy="6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38608</xdr:rowOff>
    </xdr:from>
    <xdr:to>
      <xdr:col>28</xdr:col>
      <xdr:colOff>365125</xdr:colOff>
      <xdr:row>38</xdr:row>
      <xdr:rowOff>140208</xdr:rowOff>
    </xdr:to>
    <xdr:sp macro="" textlink="">
      <xdr:nvSpPr>
        <xdr:cNvPr id="723" name="フローチャート : 判断 722"/>
        <xdr:cNvSpPr/>
      </xdr:nvSpPr>
      <xdr:spPr>
        <a:xfrm>
          <a:off x="19494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131335</xdr:rowOff>
    </xdr:from>
    <xdr:ext cx="378565" cy="259045"/>
    <xdr:sp macro="" textlink="">
      <xdr:nvSpPr>
        <xdr:cNvPr id="724" name="テキスト ボックス 723"/>
        <xdr:cNvSpPr txBox="1"/>
      </xdr:nvSpPr>
      <xdr:spPr>
        <a:xfrm>
          <a:off x="19356017" y="6646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167604</xdr:rowOff>
    </xdr:from>
    <xdr:to>
      <xdr:col>27</xdr:col>
      <xdr:colOff>161925</xdr:colOff>
      <xdr:row>38</xdr:row>
      <xdr:rowOff>97754</xdr:rowOff>
    </xdr:to>
    <xdr:sp macro="" textlink="">
      <xdr:nvSpPr>
        <xdr:cNvPr id="725" name="フローチャート : 判断 724"/>
        <xdr:cNvSpPr/>
      </xdr:nvSpPr>
      <xdr:spPr>
        <a:xfrm>
          <a:off x="18605500" y="65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88881</xdr:rowOff>
    </xdr:from>
    <xdr:ext cx="378565" cy="259045"/>
    <xdr:sp macro="" textlink="">
      <xdr:nvSpPr>
        <xdr:cNvPr id="726" name="テキスト ボックス 725"/>
        <xdr:cNvSpPr txBox="1"/>
      </xdr:nvSpPr>
      <xdr:spPr>
        <a:xfrm>
          <a:off x="18467017" y="6603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1052</xdr:rowOff>
    </xdr:from>
    <xdr:to>
      <xdr:col>32</xdr:col>
      <xdr:colOff>238125</xdr:colOff>
      <xdr:row>37</xdr:row>
      <xdr:rowOff>102652</xdr:rowOff>
    </xdr:to>
    <xdr:sp macro="" textlink="">
      <xdr:nvSpPr>
        <xdr:cNvPr id="732" name="円/楕円 731"/>
        <xdr:cNvSpPr/>
      </xdr:nvSpPr>
      <xdr:spPr>
        <a:xfrm>
          <a:off x="22110700" y="634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23929</xdr:rowOff>
    </xdr:from>
    <xdr:ext cx="469744" cy="259045"/>
    <xdr:sp macro="" textlink="">
      <xdr:nvSpPr>
        <xdr:cNvPr id="733" name="投資及び出資金該当値テキスト"/>
        <xdr:cNvSpPr txBox="1"/>
      </xdr:nvSpPr>
      <xdr:spPr>
        <a:xfrm>
          <a:off x="22212300" y="619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122863</xdr:rowOff>
    </xdr:from>
    <xdr:to>
      <xdr:col>31</xdr:col>
      <xdr:colOff>85725</xdr:colOff>
      <xdr:row>38</xdr:row>
      <xdr:rowOff>53014</xdr:rowOff>
    </xdr:to>
    <xdr:sp macro="" textlink="">
      <xdr:nvSpPr>
        <xdr:cNvPr id="734" name="円/楕円 733"/>
        <xdr:cNvSpPr/>
      </xdr:nvSpPr>
      <xdr:spPr>
        <a:xfrm>
          <a:off x="21272500" y="64665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69540</xdr:rowOff>
    </xdr:from>
    <xdr:ext cx="378565" cy="259045"/>
    <xdr:sp macro="" textlink="">
      <xdr:nvSpPr>
        <xdr:cNvPr id="735" name="テキスト ボックス 734"/>
        <xdr:cNvSpPr txBox="1"/>
      </xdr:nvSpPr>
      <xdr:spPr>
        <a:xfrm>
          <a:off x="21134017" y="6241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83022</xdr:rowOff>
    </xdr:from>
    <xdr:to>
      <xdr:col>29</xdr:col>
      <xdr:colOff>568325</xdr:colOff>
      <xdr:row>38</xdr:row>
      <xdr:rowOff>13171</xdr:rowOff>
    </xdr:to>
    <xdr:sp macro="" textlink="">
      <xdr:nvSpPr>
        <xdr:cNvPr id="736" name="円/楕円 735"/>
        <xdr:cNvSpPr/>
      </xdr:nvSpPr>
      <xdr:spPr>
        <a:xfrm>
          <a:off x="20383500" y="64266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29699</xdr:rowOff>
    </xdr:from>
    <xdr:ext cx="378565" cy="259045"/>
    <xdr:sp macro="" textlink="">
      <xdr:nvSpPr>
        <xdr:cNvPr id="737" name="テキスト ボックス 736"/>
        <xdr:cNvSpPr txBox="1"/>
      </xdr:nvSpPr>
      <xdr:spPr>
        <a:xfrm>
          <a:off x="20245017" y="6201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29137</xdr:rowOff>
    </xdr:from>
    <xdr:to>
      <xdr:col>28</xdr:col>
      <xdr:colOff>365125</xdr:colOff>
      <xdr:row>35</xdr:row>
      <xdr:rowOff>130737</xdr:rowOff>
    </xdr:to>
    <xdr:sp macro="" textlink="">
      <xdr:nvSpPr>
        <xdr:cNvPr id="738" name="円/楕円 737"/>
        <xdr:cNvSpPr/>
      </xdr:nvSpPr>
      <xdr:spPr>
        <a:xfrm>
          <a:off x="19494500" y="60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147264</xdr:rowOff>
    </xdr:from>
    <xdr:ext cx="469744" cy="259045"/>
    <xdr:sp macro="" textlink="">
      <xdr:nvSpPr>
        <xdr:cNvPr id="739" name="テキスト ボックス 738"/>
        <xdr:cNvSpPr txBox="1"/>
      </xdr:nvSpPr>
      <xdr:spPr>
        <a:xfrm>
          <a:off x="19310427" y="580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2,158</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97391</xdr:rowOff>
    </xdr:from>
    <xdr:to>
      <xdr:col>27</xdr:col>
      <xdr:colOff>161925</xdr:colOff>
      <xdr:row>36</xdr:row>
      <xdr:rowOff>27541</xdr:rowOff>
    </xdr:to>
    <xdr:sp macro="" textlink="">
      <xdr:nvSpPr>
        <xdr:cNvPr id="740" name="円/楕円 739"/>
        <xdr:cNvSpPr/>
      </xdr:nvSpPr>
      <xdr:spPr>
        <a:xfrm>
          <a:off x="18605500" y="609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44068</xdr:rowOff>
    </xdr:from>
    <xdr:ext cx="469744" cy="259045"/>
    <xdr:sp macro="" textlink="">
      <xdr:nvSpPr>
        <xdr:cNvPr id="741" name="テキスト ボックス 740"/>
        <xdr:cNvSpPr txBox="1"/>
      </xdr:nvSpPr>
      <xdr:spPr>
        <a:xfrm>
          <a:off x="18421427" y="5873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94757</xdr:rowOff>
    </xdr:from>
    <xdr:to>
      <xdr:col>32</xdr:col>
      <xdr:colOff>186689</xdr:colOff>
      <xdr:row>58</xdr:row>
      <xdr:rowOff>139700</xdr:rowOff>
    </xdr:to>
    <xdr:cxnSp macro="">
      <xdr:nvCxnSpPr>
        <xdr:cNvPr id="763" name="直線コネクタ 762"/>
        <xdr:cNvCxnSpPr/>
      </xdr:nvCxnSpPr>
      <xdr:spPr>
        <a:xfrm flipV="1">
          <a:off x="22159595" y="8667257"/>
          <a:ext cx="1269" cy="1416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41434</xdr:rowOff>
    </xdr:from>
    <xdr:ext cx="534377" cy="259045"/>
    <xdr:sp macro="" textlink="">
      <xdr:nvSpPr>
        <xdr:cNvPr id="766" name="貸付金最大値テキスト"/>
        <xdr:cNvSpPr txBox="1"/>
      </xdr:nvSpPr>
      <xdr:spPr>
        <a:xfrm>
          <a:off x="22212300" y="844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61,966</a:t>
          </a:r>
          <a:endParaRPr kumimoji="1" lang="ja-JP" altLang="en-US" sz="1000" b="1">
            <a:latin typeface="ＭＳ Ｐゴシック"/>
          </a:endParaRPr>
        </a:p>
      </xdr:txBody>
    </xdr:sp>
    <xdr:clientData/>
  </xdr:oneCellAnchor>
  <xdr:twoCellAnchor>
    <xdr:from>
      <xdr:col>32</xdr:col>
      <xdr:colOff>98425</xdr:colOff>
      <xdr:row>50</xdr:row>
      <xdr:rowOff>94757</xdr:rowOff>
    </xdr:from>
    <xdr:to>
      <xdr:col>32</xdr:col>
      <xdr:colOff>276225</xdr:colOff>
      <xdr:row>50</xdr:row>
      <xdr:rowOff>94757</xdr:rowOff>
    </xdr:to>
    <xdr:cxnSp macro="">
      <xdr:nvCxnSpPr>
        <xdr:cNvPr id="767" name="直線コネクタ 766"/>
        <xdr:cNvCxnSpPr/>
      </xdr:nvCxnSpPr>
      <xdr:spPr>
        <a:xfrm>
          <a:off x="22072600" y="866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139380</xdr:rowOff>
    </xdr:from>
    <xdr:to>
      <xdr:col>32</xdr:col>
      <xdr:colOff>187325</xdr:colOff>
      <xdr:row>58</xdr:row>
      <xdr:rowOff>139380</xdr:rowOff>
    </xdr:to>
    <xdr:cxnSp macro="">
      <xdr:nvCxnSpPr>
        <xdr:cNvPr id="768" name="直線コネクタ 767"/>
        <xdr:cNvCxnSpPr/>
      </xdr:nvCxnSpPr>
      <xdr:spPr>
        <a:xfrm>
          <a:off x="21323300" y="10083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123276</xdr:rowOff>
    </xdr:from>
    <xdr:ext cx="469744" cy="259045"/>
    <xdr:sp macro="" textlink="">
      <xdr:nvSpPr>
        <xdr:cNvPr id="769" name="貸付金平均値テキスト"/>
        <xdr:cNvSpPr txBox="1"/>
      </xdr:nvSpPr>
      <xdr:spPr>
        <a:xfrm>
          <a:off x="22212300" y="97244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100399</xdr:rowOff>
    </xdr:from>
    <xdr:to>
      <xdr:col>32</xdr:col>
      <xdr:colOff>238125</xdr:colOff>
      <xdr:row>58</xdr:row>
      <xdr:rowOff>30549</xdr:rowOff>
    </xdr:to>
    <xdr:sp macro="" textlink="">
      <xdr:nvSpPr>
        <xdr:cNvPr id="770" name="フローチャート : 判断 769"/>
        <xdr:cNvSpPr/>
      </xdr:nvSpPr>
      <xdr:spPr>
        <a:xfrm>
          <a:off x="22110700" y="987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139380</xdr:rowOff>
    </xdr:from>
    <xdr:to>
      <xdr:col>31</xdr:col>
      <xdr:colOff>34925</xdr:colOff>
      <xdr:row>58</xdr:row>
      <xdr:rowOff>139380</xdr:rowOff>
    </xdr:to>
    <xdr:cxnSp macro="">
      <xdr:nvCxnSpPr>
        <xdr:cNvPr id="771" name="直線コネクタ 770"/>
        <xdr:cNvCxnSpPr/>
      </xdr:nvCxnSpPr>
      <xdr:spPr>
        <a:xfrm>
          <a:off x="20434300" y="1008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112675</xdr:rowOff>
    </xdr:from>
    <xdr:to>
      <xdr:col>31</xdr:col>
      <xdr:colOff>85725</xdr:colOff>
      <xdr:row>58</xdr:row>
      <xdr:rowOff>42825</xdr:rowOff>
    </xdr:to>
    <xdr:sp macro="" textlink="">
      <xdr:nvSpPr>
        <xdr:cNvPr id="772" name="フローチャート : 判断 771"/>
        <xdr:cNvSpPr/>
      </xdr:nvSpPr>
      <xdr:spPr>
        <a:xfrm>
          <a:off x="21272500" y="988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59352</xdr:rowOff>
    </xdr:from>
    <xdr:ext cx="469744" cy="259045"/>
    <xdr:sp macro="" textlink="">
      <xdr:nvSpPr>
        <xdr:cNvPr id="773" name="テキスト ボックス 772"/>
        <xdr:cNvSpPr txBox="1"/>
      </xdr:nvSpPr>
      <xdr:spPr>
        <a:xfrm>
          <a:off x="21088427" y="966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139380</xdr:rowOff>
    </xdr:from>
    <xdr:to>
      <xdr:col>29</xdr:col>
      <xdr:colOff>517525</xdr:colOff>
      <xdr:row>58</xdr:row>
      <xdr:rowOff>139380</xdr:rowOff>
    </xdr:to>
    <xdr:cxnSp macro="">
      <xdr:nvCxnSpPr>
        <xdr:cNvPr id="774" name="直線コネクタ 773"/>
        <xdr:cNvCxnSpPr/>
      </xdr:nvCxnSpPr>
      <xdr:spPr>
        <a:xfrm>
          <a:off x="19545300" y="1008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124561</xdr:rowOff>
    </xdr:from>
    <xdr:to>
      <xdr:col>29</xdr:col>
      <xdr:colOff>568325</xdr:colOff>
      <xdr:row>58</xdr:row>
      <xdr:rowOff>54711</xdr:rowOff>
    </xdr:to>
    <xdr:sp macro="" textlink="">
      <xdr:nvSpPr>
        <xdr:cNvPr id="775" name="フローチャート : 判断 774"/>
        <xdr:cNvSpPr/>
      </xdr:nvSpPr>
      <xdr:spPr>
        <a:xfrm>
          <a:off x="20383500" y="989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71238</xdr:rowOff>
    </xdr:from>
    <xdr:ext cx="469744" cy="259045"/>
    <xdr:sp macro="" textlink="">
      <xdr:nvSpPr>
        <xdr:cNvPr id="776" name="テキスト ボックス 775"/>
        <xdr:cNvSpPr txBox="1"/>
      </xdr:nvSpPr>
      <xdr:spPr>
        <a:xfrm>
          <a:off x="20199427" y="967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129618</xdr:rowOff>
    </xdr:from>
    <xdr:to>
      <xdr:col>28</xdr:col>
      <xdr:colOff>314325</xdr:colOff>
      <xdr:row>58</xdr:row>
      <xdr:rowOff>139380</xdr:rowOff>
    </xdr:to>
    <xdr:cxnSp macro="">
      <xdr:nvCxnSpPr>
        <xdr:cNvPr id="777" name="直線コネクタ 776"/>
        <xdr:cNvCxnSpPr/>
      </xdr:nvCxnSpPr>
      <xdr:spPr>
        <a:xfrm>
          <a:off x="18656300" y="10073718"/>
          <a:ext cx="889000" cy="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117726</xdr:rowOff>
    </xdr:from>
    <xdr:to>
      <xdr:col>28</xdr:col>
      <xdr:colOff>365125</xdr:colOff>
      <xdr:row>58</xdr:row>
      <xdr:rowOff>47876</xdr:rowOff>
    </xdr:to>
    <xdr:sp macro="" textlink="">
      <xdr:nvSpPr>
        <xdr:cNvPr id="778" name="フローチャート : 判断 777"/>
        <xdr:cNvSpPr/>
      </xdr:nvSpPr>
      <xdr:spPr>
        <a:xfrm>
          <a:off x="19494500" y="9890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64403</xdr:rowOff>
    </xdr:from>
    <xdr:ext cx="469744" cy="259045"/>
    <xdr:sp macro="" textlink="">
      <xdr:nvSpPr>
        <xdr:cNvPr id="779" name="テキスト ボックス 778"/>
        <xdr:cNvSpPr txBox="1"/>
      </xdr:nvSpPr>
      <xdr:spPr>
        <a:xfrm>
          <a:off x="19310427" y="966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89860</xdr:rowOff>
    </xdr:from>
    <xdr:to>
      <xdr:col>27</xdr:col>
      <xdr:colOff>161925</xdr:colOff>
      <xdr:row>58</xdr:row>
      <xdr:rowOff>20010</xdr:rowOff>
    </xdr:to>
    <xdr:sp macro="" textlink="">
      <xdr:nvSpPr>
        <xdr:cNvPr id="780" name="フローチャート : 判断 779"/>
        <xdr:cNvSpPr/>
      </xdr:nvSpPr>
      <xdr:spPr>
        <a:xfrm>
          <a:off x="18605500" y="986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36537</xdr:rowOff>
    </xdr:from>
    <xdr:ext cx="469744" cy="259045"/>
    <xdr:sp macro="" textlink="">
      <xdr:nvSpPr>
        <xdr:cNvPr id="781" name="テキスト ボックス 780"/>
        <xdr:cNvSpPr txBox="1"/>
      </xdr:nvSpPr>
      <xdr:spPr>
        <a:xfrm>
          <a:off x="18421427" y="963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88580</xdr:rowOff>
    </xdr:from>
    <xdr:to>
      <xdr:col>32</xdr:col>
      <xdr:colOff>238125</xdr:colOff>
      <xdr:row>59</xdr:row>
      <xdr:rowOff>18730</xdr:rowOff>
    </xdr:to>
    <xdr:sp macro="" textlink="">
      <xdr:nvSpPr>
        <xdr:cNvPr id="787" name="円/楕円 786"/>
        <xdr:cNvSpPr/>
      </xdr:nvSpPr>
      <xdr:spPr>
        <a:xfrm>
          <a:off x="22110700" y="1003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3507</xdr:rowOff>
    </xdr:from>
    <xdr:ext cx="313932" cy="259045"/>
    <xdr:sp macro="" textlink="">
      <xdr:nvSpPr>
        <xdr:cNvPr id="788" name="貸付金該当値テキスト"/>
        <xdr:cNvSpPr txBox="1"/>
      </xdr:nvSpPr>
      <xdr:spPr>
        <a:xfrm>
          <a:off x="22212300" y="9947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88580</xdr:rowOff>
    </xdr:from>
    <xdr:to>
      <xdr:col>31</xdr:col>
      <xdr:colOff>85725</xdr:colOff>
      <xdr:row>59</xdr:row>
      <xdr:rowOff>18730</xdr:rowOff>
    </xdr:to>
    <xdr:sp macro="" textlink="">
      <xdr:nvSpPr>
        <xdr:cNvPr id="789" name="円/楕円 788"/>
        <xdr:cNvSpPr/>
      </xdr:nvSpPr>
      <xdr:spPr>
        <a:xfrm>
          <a:off x="21272500" y="1003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9857</xdr:rowOff>
    </xdr:from>
    <xdr:ext cx="313932" cy="259045"/>
    <xdr:sp macro="" textlink="">
      <xdr:nvSpPr>
        <xdr:cNvPr id="790" name="テキスト ボックス 789"/>
        <xdr:cNvSpPr txBox="1"/>
      </xdr:nvSpPr>
      <xdr:spPr>
        <a:xfrm>
          <a:off x="21166333" y="101254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88580</xdr:rowOff>
    </xdr:from>
    <xdr:to>
      <xdr:col>29</xdr:col>
      <xdr:colOff>568325</xdr:colOff>
      <xdr:row>59</xdr:row>
      <xdr:rowOff>18730</xdr:rowOff>
    </xdr:to>
    <xdr:sp macro="" textlink="">
      <xdr:nvSpPr>
        <xdr:cNvPr id="791" name="円/楕円 790"/>
        <xdr:cNvSpPr/>
      </xdr:nvSpPr>
      <xdr:spPr>
        <a:xfrm>
          <a:off x="20383500" y="1003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9857</xdr:rowOff>
    </xdr:from>
    <xdr:ext cx="313932" cy="259045"/>
    <xdr:sp macro="" textlink="">
      <xdr:nvSpPr>
        <xdr:cNvPr id="792" name="テキスト ボックス 791"/>
        <xdr:cNvSpPr txBox="1"/>
      </xdr:nvSpPr>
      <xdr:spPr>
        <a:xfrm>
          <a:off x="20277333" y="101254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88580</xdr:rowOff>
    </xdr:from>
    <xdr:to>
      <xdr:col>28</xdr:col>
      <xdr:colOff>365125</xdr:colOff>
      <xdr:row>59</xdr:row>
      <xdr:rowOff>18730</xdr:rowOff>
    </xdr:to>
    <xdr:sp macro="" textlink="">
      <xdr:nvSpPr>
        <xdr:cNvPr id="793" name="円/楕円 792"/>
        <xdr:cNvSpPr/>
      </xdr:nvSpPr>
      <xdr:spPr>
        <a:xfrm>
          <a:off x="19494500" y="1003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9857</xdr:rowOff>
    </xdr:from>
    <xdr:ext cx="313932" cy="259045"/>
    <xdr:sp macro="" textlink="">
      <xdr:nvSpPr>
        <xdr:cNvPr id="794" name="テキスト ボックス 793"/>
        <xdr:cNvSpPr txBox="1"/>
      </xdr:nvSpPr>
      <xdr:spPr>
        <a:xfrm>
          <a:off x="19388333" y="101254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78818</xdr:rowOff>
    </xdr:from>
    <xdr:to>
      <xdr:col>27</xdr:col>
      <xdr:colOff>161925</xdr:colOff>
      <xdr:row>59</xdr:row>
      <xdr:rowOff>8968</xdr:rowOff>
    </xdr:to>
    <xdr:sp macro="" textlink="">
      <xdr:nvSpPr>
        <xdr:cNvPr id="795" name="円/楕円 794"/>
        <xdr:cNvSpPr/>
      </xdr:nvSpPr>
      <xdr:spPr>
        <a:xfrm>
          <a:off x="18605500" y="1002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95</xdr:rowOff>
    </xdr:from>
    <xdr:ext cx="378565" cy="259045"/>
    <xdr:sp macro="" textlink="">
      <xdr:nvSpPr>
        <xdr:cNvPr id="796" name="テキスト ボックス 795"/>
        <xdr:cNvSpPr txBox="1"/>
      </xdr:nvSpPr>
      <xdr:spPr>
        <a:xfrm>
          <a:off x="18467017" y="10115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7" name="テキスト ボックス 80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9" name="テキスト ボックス 80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3" name="テキスト ボックス 81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5" name="テキスト ボックス 81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17" name="テキスト ボックス 81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9" name="テキスト ボックス 81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17018</xdr:rowOff>
    </xdr:from>
    <xdr:to>
      <xdr:col>32</xdr:col>
      <xdr:colOff>186689</xdr:colOff>
      <xdr:row>78</xdr:row>
      <xdr:rowOff>34430</xdr:rowOff>
    </xdr:to>
    <xdr:cxnSp macro="">
      <xdr:nvCxnSpPr>
        <xdr:cNvPr id="821" name="直線コネクタ 820"/>
        <xdr:cNvCxnSpPr/>
      </xdr:nvCxnSpPr>
      <xdr:spPr>
        <a:xfrm flipV="1">
          <a:off x="22159595" y="12189968"/>
          <a:ext cx="1269" cy="121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38257</xdr:rowOff>
    </xdr:from>
    <xdr:ext cx="534377" cy="259045"/>
    <xdr:sp macro="" textlink="">
      <xdr:nvSpPr>
        <xdr:cNvPr id="822" name="繰出金最小値テキスト"/>
        <xdr:cNvSpPr txBox="1"/>
      </xdr:nvSpPr>
      <xdr:spPr>
        <a:xfrm>
          <a:off x="22212300" y="134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24,763</a:t>
          </a:r>
          <a:endParaRPr kumimoji="1" lang="ja-JP" altLang="en-US" sz="1000" b="1">
            <a:latin typeface="ＭＳ Ｐゴシック"/>
          </a:endParaRPr>
        </a:p>
      </xdr:txBody>
    </xdr:sp>
    <xdr:clientData/>
  </xdr:oneCellAnchor>
  <xdr:twoCellAnchor>
    <xdr:from>
      <xdr:col>32</xdr:col>
      <xdr:colOff>98425</xdr:colOff>
      <xdr:row>78</xdr:row>
      <xdr:rowOff>34430</xdr:rowOff>
    </xdr:from>
    <xdr:to>
      <xdr:col>32</xdr:col>
      <xdr:colOff>276225</xdr:colOff>
      <xdr:row>78</xdr:row>
      <xdr:rowOff>34430</xdr:rowOff>
    </xdr:to>
    <xdr:cxnSp macro="">
      <xdr:nvCxnSpPr>
        <xdr:cNvPr id="823" name="直線コネクタ 822"/>
        <xdr:cNvCxnSpPr/>
      </xdr:nvCxnSpPr>
      <xdr:spPr>
        <a:xfrm>
          <a:off x="22072600" y="1340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135145</xdr:rowOff>
    </xdr:from>
    <xdr:ext cx="534377" cy="259045"/>
    <xdr:sp macro="" textlink="">
      <xdr:nvSpPr>
        <xdr:cNvPr id="824" name="繰出金最大値テキスト"/>
        <xdr:cNvSpPr txBox="1"/>
      </xdr:nvSpPr>
      <xdr:spPr>
        <a:xfrm>
          <a:off x="22212300" y="1196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56,720</a:t>
          </a:r>
          <a:endParaRPr kumimoji="1" lang="ja-JP" altLang="en-US" sz="1000" b="1">
            <a:latin typeface="ＭＳ Ｐゴシック"/>
          </a:endParaRPr>
        </a:p>
      </xdr:txBody>
    </xdr:sp>
    <xdr:clientData/>
  </xdr:oneCellAnchor>
  <xdr:twoCellAnchor>
    <xdr:from>
      <xdr:col>32</xdr:col>
      <xdr:colOff>98425</xdr:colOff>
      <xdr:row>71</xdr:row>
      <xdr:rowOff>17018</xdr:rowOff>
    </xdr:from>
    <xdr:to>
      <xdr:col>32</xdr:col>
      <xdr:colOff>276225</xdr:colOff>
      <xdr:row>71</xdr:row>
      <xdr:rowOff>17018</xdr:rowOff>
    </xdr:to>
    <xdr:cxnSp macro="">
      <xdr:nvCxnSpPr>
        <xdr:cNvPr id="825" name="直線コネクタ 824"/>
        <xdr:cNvCxnSpPr/>
      </xdr:nvCxnSpPr>
      <xdr:spPr>
        <a:xfrm>
          <a:off x="22072600" y="12189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95123</xdr:rowOff>
    </xdr:from>
    <xdr:to>
      <xdr:col>32</xdr:col>
      <xdr:colOff>187325</xdr:colOff>
      <xdr:row>74</xdr:row>
      <xdr:rowOff>149072</xdr:rowOff>
    </xdr:to>
    <xdr:cxnSp macro="">
      <xdr:nvCxnSpPr>
        <xdr:cNvPr id="826" name="直線コネクタ 825"/>
        <xdr:cNvCxnSpPr/>
      </xdr:nvCxnSpPr>
      <xdr:spPr>
        <a:xfrm flipV="1">
          <a:off x="21323300" y="12782423"/>
          <a:ext cx="838200" cy="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113542</xdr:rowOff>
    </xdr:from>
    <xdr:ext cx="534377" cy="259045"/>
    <xdr:sp macro="" textlink="">
      <xdr:nvSpPr>
        <xdr:cNvPr id="827" name="繰出金平均値テキスト"/>
        <xdr:cNvSpPr txBox="1"/>
      </xdr:nvSpPr>
      <xdr:spPr>
        <a:xfrm>
          <a:off x="22212300" y="12800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38,787</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135115</xdr:rowOff>
    </xdr:from>
    <xdr:to>
      <xdr:col>32</xdr:col>
      <xdr:colOff>238125</xdr:colOff>
      <xdr:row>75</xdr:row>
      <xdr:rowOff>65265</xdr:rowOff>
    </xdr:to>
    <xdr:sp macro="" textlink="">
      <xdr:nvSpPr>
        <xdr:cNvPr id="828" name="フローチャート : 判断 827"/>
        <xdr:cNvSpPr/>
      </xdr:nvSpPr>
      <xdr:spPr>
        <a:xfrm>
          <a:off x="22110700" y="128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149072</xdr:rowOff>
    </xdr:from>
    <xdr:to>
      <xdr:col>31</xdr:col>
      <xdr:colOff>34925</xdr:colOff>
      <xdr:row>74</xdr:row>
      <xdr:rowOff>151626</xdr:rowOff>
    </xdr:to>
    <xdr:cxnSp macro="">
      <xdr:nvCxnSpPr>
        <xdr:cNvPr id="829" name="直線コネクタ 828"/>
        <xdr:cNvCxnSpPr/>
      </xdr:nvCxnSpPr>
      <xdr:spPr>
        <a:xfrm flipV="1">
          <a:off x="20434300" y="12836372"/>
          <a:ext cx="889000" cy="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80746</xdr:rowOff>
    </xdr:from>
    <xdr:to>
      <xdr:col>31</xdr:col>
      <xdr:colOff>85725</xdr:colOff>
      <xdr:row>76</xdr:row>
      <xdr:rowOff>10895</xdr:rowOff>
    </xdr:to>
    <xdr:sp macro="" textlink="">
      <xdr:nvSpPr>
        <xdr:cNvPr id="830" name="フローチャート : 判断 829"/>
        <xdr:cNvSpPr/>
      </xdr:nvSpPr>
      <xdr:spPr>
        <a:xfrm>
          <a:off x="21272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2024</xdr:rowOff>
    </xdr:from>
    <xdr:ext cx="534377" cy="259045"/>
    <xdr:sp macro="" textlink="">
      <xdr:nvSpPr>
        <xdr:cNvPr id="831" name="テキスト ボックス 830"/>
        <xdr:cNvSpPr txBox="1"/>
      </xdr:nvSpPr>
      <xdr:spPr>
        <a:xfrm>
          <a:off x="21056111" y="1303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151626</xdr:rowOff>
    </xdr:from>
    <xdr:to>
      <xdr:col>29</xdr:col>
      <xdr:colOff>517525</xdr:colOff>
      <xdr:row>75</xdr:row>
      <xdr:rowOff>15608</xdr:rowOff>
    </xdr:to>
    <xdr:cxnSp macro="">
      <xdr:nvCxnSpPr>
        <xdr:cNvPr id="832" name="直線コネクタ 831"/>
        <xdr:cNvCxnSpPr/>
      </xdr:nvCxnSpPr>
      <xdr:spPr>
        <a:xfrm flipV="1">
          <a:off x="19545300" y="12838926"/>
          <a:ext cx="889000" cy="3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116522</xdr:rowOff>
    </xdr:from>
    <xdr:to>
      <xdr:col>29</xdr:col>
      <xdr:colOff>568325</xdr:colOff>
      <xdr:row>76</xdr:row>
      <xdr:rowOff>46673</xdr:rowOff>
    </xdr:to>
    <xdr:sp macro="" textlink="">
      <xdr:nvSpPr>
        <xdr:cNvPr id="833" name="フローチャート : 判断 832"/>
        <xdr:cNvSpPr/>
      </xdr:nvSpPr>
      <xdr:spPr>
        <a:xfrm>
          <a:off x="20383500" y="129752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37800</xdr:rowOff>
    </xdr:from>
    <xdr:ext cx="534377" cy="259045"/>
    <xdr:sp macro="" textlink="">
      <xdr:nvSpPr>
        <xdr:cNvPr id="834" name="テキスト ボックス 833"/>
        <xdr:cNvSpPr txBox="1"/>
      </xdr:nvSpPr>
      <xdr:spPr>
        <a:xfrm>
          <a:off x="20167111" y="1306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123927</xdr:rowOff>
    </xdr:from>
    <xdr:to>
      <xdr:col>28</xdr:col>
      <xdr:colOff>314325</xdr:colOff>
      <xdr:row>75</xdr:row>
      <xdr:rowOff>15608</xdr:rowOff>
    </xdr:to>
    <xdr:cxnSp macro="">
      <xdr:nvCxnSpPr>
        <xdr:cNvPr id="835" name="直線コネクタ 834"/>
        <xdr:cNvCxnSpPr/>
      </xdr:nvCxnSpPr>
      <xdr:spPr>
        <a:xfrm>
          <a:off x="18656300" y="12811227"/>
          <a:ext cx="889000" cy="6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137630</xdr:rowOff>
    </xdr:from>
    <xdr:to>
      <xdr:col>28</xdr:col>
      <xdr:colOff>365125</xdr:colOff>
      <xdr:row>76</xdr:row>
      <xdr:rowOff>67779</xdr:rowOff>
    </xdr:to>
    <xdr:sp macro="" textlink="">
      <xdr:nvSpPr>
        <xdr:cNvPr id="836" name="フローチャート : 判断 835"/>
        <xdr:cNvSpPr/>
      </xdr:nvSpPr>
      <xdr:spPr>
        <a:xfrm>
          <a:off x="19494500" y="129963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58907</xdr:rowOff>
    </xdr:from>
    <xdr:ext cx="534377" cy="259045"/>
    <xdr:sp macro="" textlink="">
      <xdr:nvSpPr>
        <xdr:cNvPr id="837" name="テキスト ボックス 836"/>
        <xdr:cNvSpPr txBox="1"/>
      </xdr:nvSpPr>
      <xdr:spPr>
        <a:xfrm>
          <a:off x="19278111" y="1308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99263</xdr:rowOff>
    </xdr:from>
    <xdr:to>
      <xdr:col>27</xdr:col>
      <xdr:colOff>161925</xdr:colOff>
      <xdr:row>76</xdr:row>
      <xdr:rowOff>29412</xdr:rowOff>
    </xdr:to>
    <xdr:sp macro="" textlink="">
      <xdr:nvSpPr>
        <xdr:cNvPr id="838" name="フローチャート : 判断 837"/>
        <xdr:cNvSpPr/>
      </xdr:nvSpPr>
      <xdr:spPr>
        <a:xfrm>
          <a:off x="18605500" y="129580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20541</xdr:rowOff>
    </xdr:from>
    <xdr:ext cx="534377" cy="259045"/>
    <xdr:sp macro="" textlink="">
      <xdr:nvSpPr>
        <xdr:cNvPr id="839" name="テキスト ボックス 838"/>
        <xdr:cNvSpPr txBox="1"/>
      </xdr:nvSpPr>
      <xdr:spPr>
        <a:xfrm>
          <a:off x="18389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44323</xdr:rowOff>
    </xdr:from>
    <xdr:to>
      <xdr:col>32</xdr:col>
      <xdr:colOff>238125</xdr:colOff>
      <xdr:row>74</xdr:row>
      <xdr:rowOff>145923</xdr:rowOff>
    </xdr:to>
    <xdr:sp macro="" textlink="">
      <xdr:nvSpPr>
        <xdr:cNvPr id="845" name="円/楕円 844"/>
        <xdr:cNvSpPr/>
      </xdr:nvSpPr>
      <xdr:spPr>
        <a:xfrm>
          <a:off x="22110700" y="1273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67200</xdr:rowOff>
    </xdr:from>
    <xdr:ext cx="534377" cy="259045"/>
    <xdr:sp macro="" textlink="">
      <xdr:nvSpPr>
        <xdr:cNvPr id="846" name="繰出金該当値テキスト"/>
        <xdr:cNvSpPr txBox="1"/>
      </xdr:nvSpPr>
      <xdr:spPr>
        <a:xfrm>
          <a:off x="22212300" y="1258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41,170</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98272</xdr:rowOff>
    </xdr:from>
    <xdr:to>
      <xdr:col>31</xdr:col>
      <xdr:colOff>85725</xdr:colOff>
      <xdr:row>75</xdr:row>
      <xdr:rowOff>28422</xdr:rowOff>
    </xdr:to>
    <xdr:sp macro="" textlink="">
      <xdr:nvSpPr>
        <xdr:cNvPr id="847" name="円/楕円 846"/>
        <xdr:cNvSpPr/>
      </xdr:nvSpPr>
      <xdr:spPr>
        <a:xfrm>
          <a:off x="21272500" y="1278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44949</xdr:rowOff>
    </xdr:from>
    <xdr:ext cx="534377" cy="259045"/>
    <xdr:sp macro="" textlink="">
      <xdr:nvSpPr>
        <xdr:cNvPr id="848" name="テキスト ボックス 847"/>
        <xdr:cNvSpPr txBox="1"/>
      </xdr:nvSpPr>
      <xdr:spPr>
        <a:xfrm>
          <a:off x="21056111" y="125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39,754</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100826</xdr:rowOff>
    </xdr:from>
    <xdr:to>
      <xdr:col>29</xdr:col>
      <xdr:colOff>568325</xdr:colOff>
      <xdr:row>75</xdr:row>
      <xdr:rowOff>30976</xdr:rowOff>
    </xdr:to>
    <xdr:sp macro="" textlink="">
      <xdr:nvSpPr>
        <xdr:cNvPr id="849" name="円/楕円 848"/>
        <xdr:cNvSpPr/>
      </xdr:nvSpPr>
      <xdr:spPr>
        <a:xfrm>
          <a:off x="20383500" y="1278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47503</xdr:rowOff>
    </xdr:from>
    <xdr:ext cx="534377" cy="259045"/>
    <xdr:sp macro="" textlink="">
      <xdr:nvSpPr>
        <xdr:cNvPr id="850" name="テキスト ボックス 849"/>
        <xdr:cNvSpPr txBox="1"/>
      </xdr:nvSpPr>
      <xdr:spPr>
        <a:xfrm>
          <a:off x="20167111" y="125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39,687</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136258</xdr:rowOff>
    </xdr:from>
    <xdr:to>
      <xdr:col>28</xdr:col>
      <xdr:colOff>365125</xdr:colOff>
      <xdr:row>75</xdr:row>
      <xdr:rowOff>66408</xdr:rowOff>
    </xdr:to>
    <xdr:sp macro="" textlink="">
      <xdr:nvSpPr>
        <xdr:cNvPr id="851" name="円/楕円 850"/>
        <xdr:cNvSpPr/>
      </xdr:nvSpPr>
      <xdr:spPr>
        <a:xfrm>
          <a:off x="19494500" y="1282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82935</xdr:rowOff>
    </xdr:from>
    <xdr:ext cx="534377" cy="259045"/>
    <xdr:sp macro="" textlink="">
      <xdr:nvSpPr>
        <xdr:cNvPr id="852" name="テキスト ボックス 851"/>
        <xdr:cNvSpPr txBox="1"/>
      </xdr:nvSpPr>
      <xdr:spPr>
        <a:xfrm>
          <a:off x="19278111" y="1259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38,757</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73127</xdr:rowOff>
    </xdr:from>
    <xdr:to>
      <xdr:col>27</xdr:col>
      <xdr:colOff>161925</xdr:colOff>
      <xdr:row>75</xdr:row>
      <xdr:rowOff>3277</xdr:rowOff>
    </xdr:to>
    <xdr:sp macro="" textlink="">
      <xdr:nvSpPr>
        <xdr:cNvPr id="853" name="円/楕円 852"/>
        <xdr:cNvSpPr/>
      </xdr:nvSpPr>
      <xdr:spPr>
        <a:xfrm>
          <a:off x="18605500" y="1276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19804</xdr:rowOff>
    </xdr:from>
    <xdr:ext cx="534377" cy="259045"/>
    <xdr:sp macro="" textlink="">
      <xdr:nvSpPr>
        <xdr:cNvPr id="854" name="テキスト ボックス 853"/>
        <xdr:cNvSpPr txBox="1"/>
      </xdr:nvSpPr>
      <xdr:spPr>
        <a:xfrm>
          <a:off x="18389111" y="1253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6" name="テキスト ボックス 86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8" name="テキスト ボックス 86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0" name="直線コネクタ 86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5" name="直線コネクタ 87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フローチャート : 判断 87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8" name="直線コネクタ 87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9" name="フローチャート : 判断 87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0" name="テキスト ボックス 87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1" name="直線コネクタ 88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2" name="フローチャート : 判断 88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3" name="テキスト ボックス 88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4" name="直線コネクタ 88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5" name="フローチャート : 判断 88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6" name="テキスト ボックス 88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フローチャート : 判断 88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8" name="テキスト ボックス 88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円/楕円 89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6" name="円/楕円 89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7" name="テキスト ボックス 89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8" name="円/楕円 89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9" name="テキスト ボックス 89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0" name="円/楕円 89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1" name="テキスト ボックス 90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円/楕円 90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3" name="テキスト ボックス 90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性質別経費を住民１人当たりの金額に均した結果、</a:t>
          </a:r>
          <a:r>
            <a:rPr lang="ja-JP" altLang="ja-JP" sz="1400" b="0" i="0" baseline="0">
              <a:solidFill>
                <a:schemeClr val="dk1"/>
              </a:solidFill>
              <a:effectLst/>
              <a:latin typeface="+mn-lt"/>
              <a:ea typeface="+mn-ea"/>
              <a:cs typeface="+mn-cs"/>
            </a:rPr>
            <a:t>概ね</a:t>
          </a:r>
          <a:r>
            <a:rPr lang="ja-JP" altLang="en-US" sz="1400" b="0" i="0" baseline="0">
              <a:solidFill>
                <a:schemeClr val="dk1"/>
              </a:solidFill>
              <a:effectLst/>
              <a:latin typeface="+mn-lt"/>
              <a:ea typeface="+mn-ea"/>
              <a:cs typeface="+mn-cs"/>
            </a:rPr>
            <a:t>平均的</a:t>
          </a:r>
          <a:r>
            <a:rPr lang="ja-JP" altLang="ja-JP" sz="1400" b="0" i="0" baseline="0">
              <a:solidFill>
                <a:schemeClr val="dk1"/>
              </a:solidFill>
              <a:effectLst/>
              <a:latin typeface="+mn-lt"/>
              <a:ea typeface="+mn-ea"/>
              <a:cs typeface="+mn-cs"/>
            </a:rPr>
            <a:t>な数値となっている。</a:t>
          </a:r>
          <a:endParaRPr lang="en-US" altLang="ja-JP" sz="1400" b="0" i="0" baseline="0">
            <a:solidFill>
              <a:sysClr val="windowText" lastClr="000000"/>
            </a:solidFill>
            <a:effectLst/>
            <a:latin typeface="+mn-lt"/>
            <a:ea typeface="+mn-ea"/>
            <a:cs typeface="+mn-cs"/>
          </a:endParaRPr>
        </a:p>
        <a:p>
          <a:r>
            <a:rPr lang="ja-JP" altLang="en-US" sz="1400" b="0" i="0" baseline="0">
              <a:solidFill>
                <a:sysClr val="windowText" lastClr="000000"/>
              </a:solidFill>
              <a:effectLst/>
              <a:latin typeface="+mn-lt"/>
              <a:ea typeface="+mn-ea"/>
              <a:cs typeface="+mn-cs"/>
            </a:rPr>
            <a:t>　人件費、物件費及び扶助費などが東京都平均及び類似団体平均のどちらよりも低い水準で推移している</a:t>
          </a:r>
          <a:r>
            <a:rPr kumimoji="1" lang="ja-JP" altLang="en-US" sz="1400" b="0" i="0" baseline="0">
              <a:solidFill>
                <a:sysClr val="windowText" lastClr="000000"/>
              </a:solidFill>
              <a:effectLst/>
              <a:latin typeface="+mn-lt"/>
              <a:ea typeface="+mn-ea"/>
              <a:cs typeface="+mn-cs"/>
            </a:rPr>
            <a:t>一方、繰出金については東京都・類似団体双方の平均よりも高い数値となっており、</a:t>
          </a:r>
          <a:endParaRPr kumimoji="1" lang="en-US" altLang="ja-JP" sz="1400" b="0" i="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0" i="0" baseline="0">
              <a:solidFill>
                <a:sysClr val="windowText" lastClr="000000"/>
              </a:solidFill>
              <a:effectLst/>
              <a:latin typeface="+mn-lt"/>
              <a:ea typeface="+mn-ea"/>
              <a:cs typeface="+mn-cs"/>
            </a:rPr>
            <a:t>　今後いっそう</a:t>
          </a:r>
          <a:r>
            <a:rPr kumimoji="1" lang="ja-JP" altLang="ja-JP" sz="1400" b="0" i="0" baseline="0">
              <a:solidFill>
                <a:sysClr val="windowText" lastClr="000000"/>
              </a:solidFill>
              <a:effectLst/>
              <a:latin typeface="+mn-lt"/>
              <a:ea typeface="+mn-ea"/>
              <a:cs typeface="+mn-cs"/>
            </a:rPr>
            <a:t>各特別会計での財源確保と事業費の抑制につながる取組みを促進していく</a:t>
          </a:r>
          <a:r>
            <a:rPr kumimoji="1" lang="ja-JP" altLang="en-US" sz="1400" b="0" i="0" baseline="0">
              <a:solidFill>
                <a:sysClr val="windowText" lastClr="000000"/>
              </a:solidFill>
              <a:effectLst/>
              <a:latin typeface="+mn-lt"/>
              <a:ea typeface="+mn-ea"/>
              <a:cs typeface="+mn-cs"/>
            </a:rPr>
            <a:t>必要があるものと認識している</a:t>
          </a:r>
          <a:r>
            <a:rPr kumimoji="1" lang="ja-JP" altLang="ja-JP" sz="14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0" i="0" baseline="0">
              <a:solidFill>
                <a:sysClr val="windowText" lastClr="000000"/>
              </a:solidFill>
              <a:effectLst/>
              <a:latin typeface="+mn-lt"/>
              <a:ea typeface="+mn-ea"/>
              <a:cs typeface="+mn-cs"/>
            </a:rPr>
            <a:t>　</a:t>
          </a:r>
          <a:r>
            <a:rPr kumimoji="1" lang="ja-JP" altLang="ja-JP" sz="1400" b="0" i="0" baseline="0">
              <a:solidFill>
                <a:sysClr val="windowText" lastClr="000000"/>
              </a:solidFill>
              <a:effectLst/>
              <a:latin typeface="+mn-lt"/>
              <a:ea typeface="+mn-ea"/>
              <a:cs typeface="+mn-cs"/>
            </a:rPr>
            <a:t>また、普通建設事業費</a:t>
          </a:r>
          <a:r>
            <a:rPr kumimoji="1" lang="ja-JP" altLang="en-US" sz="1400" b="0" i="0" baseline="0">
              <a:solidFill>
                <a:sysClr val="windowText" lastClr="000000"/>
              </a:solidFill>
              <a:effectLst/>
              <a:latin typeface="+mn-lt"/>
              <a:ea typeface="+mn-ea"/>
              <a:cs typeface="+mn-cs"/>
            </a:rPr>
            <a:t>も</a:t>
          </a:r>
          <a:r>
            <a:rPr kumimoji="1" lang="en-US" altLang="ja-JP" sz="1400" b="0" i="0" baseline="0">
              <a:solidFill>
                <a:sysClr val="windowText" lastClr="000000"/>
              </a:solidFill>
              <a:effectLst/>
              <a:latin typeface="+mn-lt"/>
              <a:ea typeface="+mn-ea"/>
              <a:cs typeface="+mn-cs"/>
            </a:rPr>
            <a:t>26</a:t>
          </a:r>
          <a:r>
            <a:rPr kumimoji="1" lang="ja-JP" altLang="en-US" sz="1400" b="0" i="0" baseline="0">
              <a:solidFill>
                <a:sysClr val="windowText" lastClr="000000"/>
              </a:solidFill>
              <a:effectLst/>
              <a:latin typeface="+mn-lt"/>
              <a:ea typeface="+mn-ea"/>
              <a:cs typeface="+mn-cs"/>
            </a:rPr>
            <a:t>年度に比べて急増し、</a:t>
          </a:r>
          <a:r>
            <a:rPr kumimoji="1" lang="ja-JP" altLang="ja-JP" sz="1400" b="0" i="0" baseline="0">
              <a:solidFill>
                <a:sysClr val="windowText" lastClr="000000"/>
              </a:solidFill>
              <a:effectLst/>
              <a:latin typeface="+mn-lt"/>
              <a:ea typeface="+mn-ea"/>
              <a:cs typeface="+mn-cs"/>
            </a:rPr>
            <a:t>東京都</a:t>
          </a:r>
          <a:r>
            <a:rPr kumimoji="1" lang="ja-JP" altLang="en-US" sz="1400" b="0" i="0" baseline="0">
              <a:solidFill>
                <a:sysClr val="windowText" lastClr="000000"/>
              </a:solidFill>
              <a:effectLst/>
              <a:latin typeface="+mn-lt"/>
              <a:ea typeface="+mn-ea"/>
              <a:cs typeface="+mn-cs"/>
            </a:rPr>
            <a:t>平均・類似団体平均と大きく変わりない結果となった。</a:t>
          </a:r>
          <a:endParaRPr lang="ja-JP" altLang="ja-JP" sz="1400">
            <a:solidFill>
              <a:sysClr val="windowText" lastClr="000000"/>
            </a:solidFill>
            <a:effectLst/>
          </a:endParaRPr>
        </a:p>
        <a:p>
          <a:r>
            <a:rPr kumimoji="1" lang="ja-JP" altLang="en-US" sz="1400" b="0" i="0" baseline="0">
              <a:solidFill>
                <a:sysClr val="windowText" lastClr="000000"/>
              </a:solidFill>
              <a:effectLst/>
              <a:latin typeface="+mn-lt"/>
              <a:ea typeface="+mn-ea"/>
              <a:cs typeface="+mn-cs"/>
            </a:rPr>
            <a:t>　普通建設事業費は、公共施設の老朽化・耐震化対策などから今後も増加が見込まれるため、長期的な視点で事業費の平準化や適正配置の検討等に取り組んでいく。</a:t>
          </a:r>
          <a:endParaRPr kumimoji="1" lang="en-US" altLang="ja-JP" sz="1400" b="0" i="0" baseline="0">
            <a:solidFill>
              <a:sysClr val="windowText" lastClr="000000"/>
            </a:solidFill>
            <a:effectLst/>
            <a:latin typeface="+mn-lt"/>
            <a:ea typeface="+mn-ea"/>
            <a:cs typeface="+mn-cs"/>
          </a:endParaRPr>
        </a:p>
        <a:p>
          <a:r>
            <a:rPr kumimoji="1" lang="ja-JP" altLang="en-US" sz="1400" b="0" i="0" baseline="0">
              <a:solidFill>
                <a:srgbClr val="FF0000"/>
              </a:solidFill>
              <a:effectLst/>
              <a:latin typeface="+mn-lt"/>
              <a:ea typeface="+mn-ea"/>
              <a:cs typeface="+mn-cs"/>
            </a:rPr>
            <a:t>　</a:t>
          </a:r>
          <a:endParaRPr kumimoji="1" lang="ja-JP" altLang="en-US" sz="1800">
            <a:solidFill>
              <a:srgbClr val="FF0000"/>
            </a:solidFill>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東京都日野市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182,765
180,046
27.55
67,529,269
64,393,664
2,905,706
33,661,441
33,805,918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43906</xdr:rowOff>
    </xdr:from>
    <xdr:to>
      <xdr:col>6</xdr:col>
      <xdr:colOff>510540</xdr:colOff>
      <xdr:row>38</xdr:row>
      <xdr:rowOff>70031</xdr:rowOff>
    </xdr:to>
    <xdr:cxnSp macro="">
      <xdr:nvCxnSpPr>
        <xdr:cNvPr id="58" name="直線コネクタ 57"/>
        <xdr:cNvCxnSpPr/>
      </xdr:nvCxnSpPr>
      <xdr:spPr>
        <a:xfrm flipV="1">
          <a:off x="4633595" y="5187406"/>
          <a:ext cx="127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73858</xdr:rowOff>
    </xdr:from>
    <xdr:ext cx="469744" cy="259045"/>
    <xdr:sp macro="" textlink="">
      <xdr:nvSpPr>
        <xdr:cNvPr id="59" name="議会費最小値テキスト"/>
        <xdr:cNvSpPr txBox="1"/>
      </xdr:nvSpPr>
      <xdr:spPr>
        <a:xfrm>
          <a:off x="4686300" y="658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6</xdr:col>
      <xdr:colOff>422275</xdr:colOff>
      <xdr:row>38</xdr:row>
      <xdr:rowOff>70031</xdr:rowOff>
    </xdr:from>
    <xdr:to>
      <xdr:col>6</xdr:col>
      <xdr:colOff>600075</xdr:colOff>
      <xdr:row>38</xdr:row>
      <xdr:rowOff>70031</xdr:rowOff>
    </xdr:to>
    <xdr:cxnSp macro="">
      <xdr:nvCxnSpPr>
        <xdr:cNvPr id="60" name="直線コネクタ 59"/>
        <xdr:cNvCxnSpPr/>
      </xdr:nvCxnSpPr>
      <xdr:spPr>
        <a:xfrm>
          <a:off x="4546600" y="658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162033</xdr:rowOff>
    </xdr:from>
    <xdr:ext cx="469744" cy="259045"/>
    <xdr:sp macro="" textlink="">
      <xdr:nvSpPr>
        <xdr:cNvPr id="61" name="議会費最大値テキスト"/>
        <xdr:cNvSpPr txBox="1"/>
      </xdr:nvSpPr>
      <xdr:spPr>
        <a:xfrm>
          <a:off x="4686300" y="49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6</xdr:col>
      <xdr:colOff>422275</xdr:colOff>
      <xdr:row>30</xdr:row>
      <xdr:rowOff>43906</xdr:rowOff>
    </xdr:from>
    <xdr:to>
      <xdr:col>6</xdr:col>
      <xdr:colOff>600075</xdr:colOff>
      <xdr:row>30</xdr:row>
      <xdr:rowOff>43906</xdr:rowOff>
    </xdr:to>
    <xdr:cxnSp macro="">
      <xdr:nvCxnSpPr>
        <xdr:cNvPr id="62" name="直線コネクタ 61"/>
        <xdr:cNvCxnSpPr/>
      </xdr:nvCxnSpPr>
      <xdr:spPr>
        <a:xfrm>
          <a:off x="4546600" y="5187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157661</xdr:rowOff>
    </xdr:from>
    <xdr:to>
      <xdr:col>6</xdr:col>
      <xdr:colOff>511175</xdr:colOff>
      <xdr:row>34</xdr:row>
      <xdr:rowOff>72208</xdr:rowOff>
    </xdr:to>
    <xdr:cxnSp macro="">
      <xdr:nvCxnSpPr>
        <xdr:cNvPr id="63" name="直線コネクタ 62"/>
        <xdr:cNvCxnSpPr/>
      </xdr:nvCxnSpPr>
      <xdr:spPr>
        <a:xfrm flipV="1">
          <a:off x="3797300" y="5815511"/>
          <a:ext cx="838200" cy="8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117764</xdr:rowOff>
    </xdr:from>
    <xdr:ext cx="469744" cy="259045"/>
    <xdr:sp macro="" textlink="">
      <xdr:nvSpPr>
        <xdr:cNvPr id="64" name="議会費平均値テキスト"/>
        <xdr:cNvSpPr txBox="1"/>
      </xdr:nvSpPr>
      <xdr:spPr>
        <a:xfrm>
          <a:off x="4686300" y="5604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94887</xdr:rowOff>
    </xdr:from>
    <xdr:to>
      <xdr:col>6</xdr:col>
      <xdr:colOff>561975</xdr:colOff>
      <xdr:row>34</xdr:row>
      <xdr:rowOff>25037</xdr:rowOff>
    </xdr:to>
    <xdr:sp macro="" textlink="">
      <xdr:nvSpPr>
        <xdr:cNvPr id="65" name="フローチャート : 判断 64"/>
        <xdr:cNvSpPr/>
      </xdr:nvSpPr>
      <xdr:spPr>
        <a:xfrm>
          <a:off x="4584700" y="575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72208</xdr:rowOff>
    </xdr:from>
    <xdr:to>
      <xdr:col>5</xdr:col>
      <xdr:colOff>358775</xdr:colOff>
      <xdr:row>34</xdr:row>
      <xdr:rowOff>105954</xdr:rowOff>
    </xdr:to>
    <xdr:cxnSp macro="">
      <xdr:nvCxnSpPr>
        <xdr:cNvPr id="66" name="直線コネクタ 65"/>
        <xdr:cNvCxnSpPr/>
      </xdr:nvCxnSpPr>
      <xdr:spPr>
        <a:xfrm flipV="1">
          <a:off x="2908300" y="5901508"/>
          <a:ext cx="8890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113937</xdr:rowOff>
    </xdr:from>
    <xdr:to>
      <xdr:col>5</xdr:col>
      <xdr:colOff>409575</xdr:colOff>
      <xdr:row>35</xdr:row>
      <xdr:rowOff>44087</xdr:rowOff>
    </xdr:to>
    <xdr:sp macro="" textlink="">
      <xdr:nvSpPr>
        <xdr:cNvPr id="67" name="フローチャート : 判断 66"/>
        <xdr:cNvSpPr/>
      </xdr:nvSpPr>
      <xdr:spPr>
        <a:xfrm>
          <a:off x="3746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35214</xdr:rowOff>
    </xdr:from>
    <xdr:ext cx="469744" cy="259045"/>
    <xdr:sp macro="" textlink="">
      <xdr:nvSpPr>
        <xdr:cNvPr id="68" name="テキスト ボックス 67"/>
        <xdr:cNvSpPr txBox="1"/>
      </xdr:nvSpPr>
      <xdr:spPr>
        <a:xfrm>
          <a:off x="3562427"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23223</xdr:rowOff>
    </xdr:from>
    <xdr:to>
      <xdr:col>4</xdr:col>
      <xdr:colOff>155575</xdr:colOff>
      <xdr:row>34</xdr:row>
      <xdr:rowOff>105954</xdr:rowOff>
    </xdr:to>
    <xdr:cxnSp macro="">
      <xdr:nvCxnSpPr>
        <xdr:cNvPr id="69" name="直線コネクタ 68"/>
        <xdr:cNvCxnSpPr/>
      </xdr:nvCxnSpPr>
      <xdr:spPr>
        <a:xfrm>
          <a:off x="2019300" y="5852523"/>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132443</xdr:rowOff>
    </xdr:from>
    <xdr:to>
      <xdr:col>4</xdr:col>
      <xdr:colOff>206375</xdr:colOff>
      <xdr:row>35</xdr:row>
      <xdr:rowOff>62593</xdr:rowOff>
    </xdr:to>
    <xdr:sp macro="" textlink="">
      <xdr:nvSpPr>
        <xdr:cNvPr id="70" name="フローチャート : 判断 69"/>
        <xdr:cNvSpPr/>
      </xdr:nvSpPr>
      <xdr:spPr>
        <a:xfrm>
          <a:off x="2857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53720</xdr:rowOff>
    </xdr:from>
    <xdr:ext cx="469744" cy="259045"/>
    <xdr:sp macro="" textlink="">
      <xdr:nvSpPr>
        <xdr:cNvPr id="71" name="テキスト ボックス 70"/>
        <xdr:cNvSpPr txBox="1"/>
      </xdr:nvSpPr>
      <xdr:spPr>
        <a:xfrm>
          <a:off x="2673427"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132624</xdr:rowOff>
    </xdr:from>
    <xdr:to>
      <xdr:col>2</xdr:col>
      <xdr:colOff>638175</xdr:colOff>
      <xdr:row>34</xdr:row>
      <xdr:rowOff>23223</xdr:rowOff>
    </xdr:to>
    <xdr:cxnSp macro="">
      <xdr:nvCxnSpPr>
        <xdr:cNvPr id="72" name="直線コネクタ 71"/>
        <xdr:cNvCxnSpPr/>
      </xdr:nvCxnSpPr>
      <xdr:spPr>
        <a:xfrm>
          <a:off x="1130300" y="5447574"/>
          <a:ext cx="889000" cy="40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168910</xdr:rowOff>
    </xdr:from>
    <xdr:to>
      <xdr:col>3</xdr:col>
      <xdr:colOff>3175</xdr:colOff>
      <xdr:row>34</xdr:row>
      <xdr:rowOff>99060</xdr:rowOff>
    </xdr:to>
    <xdr:sp macro="" textlink="">
      <xdr:nvSpPr>
        <xdr:cNvPr id="73" name="フローチャート : 判断 72"/>
        <xdr:cNvSpPr/>
      </xdr:nvSpPr>
      <xdr:spPr>
        <a:xfrm>
          <a:off x="1968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90187</xdr:rowOff>
    </xdr:from>
    <xdr:ext cx="469744" cy="259045"/>
    <xdr:sp macro="" textlink="">
      <xdr:nvSpPr>
        <xdr:cNvPr id="74" name="テキスト ボックス 73"/>
        <xdr:cNvSpPr txBox="1"/>
      </xdr:nvSpPr>
      <xdr:spPr>
        <a:xfrm>
          <a:off x="1784427"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44269</xdr:rowOff>
    </xdr:from>
    <xdr:to>
      <xdr:col>1</xdr:col>
      <xdr:colOff>485775</xdr:colOff>
      <xdr:row>32</xdr:row>
      <xdr:rowOff>145869</xdr:rowOff>
    </xdr:to>
    <xdr:sp macro="" textlink="">
      <xdr:nvSpPr>
        <xdr:cNvPr id="75" name="フローチャート : 判断 74"/>
        <xdr:cNvSpPr/>
      </xdr:nvSpPr>
      <xdr:spPr>
        <a:xfrm>
          <a:off x="1079500" y="553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136996</xdr:rowOff>
    </xdr:from>
    <xdr:ext cx="469744" cy="259045"/>
    <xdr:sp macro="" textlink="">
      <xdr:nvSpPr>
        <xdr:cNvPr id="76" name="テキスト ボックス 75"/>
        <xdr:cNvSpPr txBox="1"/>
      </xdr:nvSpPr>
      <xdr:spPr>
        <a:xfrm>
          <a:off x="895427" y="562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106861</xdr:rowOff>
    </xdr:from>
    <xdr:to>
      <xdr:col>6</xdr:col>
      <xdr:colOff>561975</xdr:colOff>
      <xdr:row>34</xdr:row>
      <xdr:rowOff>37011</xdr:rowOff>
    </xdr:to>
    <xdr:sp macro="" textlink="">
      <xdr:nvSpPr>
        <xdr:cNvPr id="82" name="円/楕円 81"/>
        <xdr:cNvSpPr/>
      </xdr:nvSpPr>
      <xdr:spPr>
        <a:xfrm>
          <a:off x="4584700" y="57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85288</xdr:rowOff>
    </xdr:from>
    <xdr:ext cx="469744" cy="259045"/>
    <xdr:sp macro="" textlink="">
      <xdr:nvSpPr>
        <xdr:cNvPr id="83" name="議会費該当値テキスト"/>
        <xdr:cNvSpPr txBox="1"/>
      </xdr:nvSpPr>
      <xdr:spPr>
        <a:xfrm>
          <a:off x="4686300" y="574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21408</xdr:rowOff>
    </xdr:from>
    <xdr:to>
      <xdr:col>5</xdr:col>
      <xdr:colOff>409575</xdr:colOff>
      <xdr:row>34</xdr:row>
      <xdr:rowOff>123008</xdr:rowOff>
    </xdr:to>
    <xdr:sp macro="" textlink="">
      <xdr:nvSpPr>
        <xdr:cNvPr id="84" name="円/楕円 83"/>
        <xdr:cNvSpPr/>
      </xdr:nvSpPr>
      <xdr:spPr>
        <a:xfrm>
          <a:off x="3746500" y="585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139535</xdr:rowOff>
    </xdr:from>
    <xdr:ext cx="469744" cy="259045"/>
    <xdr:sp macro="" textlink="">
      <xdr:nvSpPr>
        <xdr:cNvPr id="85" name="テキスト ボックス 84"/>
        <xdr:cNvSpPr txBox="1"/>
      </xdr:nvSpPr>
      <xdr:spPr>
        <a:xfrm>
          <a:off x="3562427" y="562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55154</xdr:rowOff>
    </xdr:from>
    <xdr:to>
      <xdr:col>4</xdr:col>
      <xdr:colOff>206375</xdr:colOff>
      <xdr:row>34</xdr:row>
      <xdr:rowOff>156754</xdr:rowOff>
    </xdr:to>
    <xdr:sp macro="" textlink="">
      <xdr:nvSpPr>
        <xdr:cNvPr id="86" name="円/楕円 85"/>
        <xdr:cNvSpPr/>
      </xdr:nvSpPr>
      <xdr:spPr>
        <a:xfrm>
          <a:off x="2857500" y="588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1831</xdr:rowOff>
    </xdr:from>
    <xdr:ext cx="469744" cy="259045"/>
    <xdr:sp macro="" textlink="">
      <xdr:nvSpPr>
        <xdr:cNvPr id="87" name="テキスト ボックス 86"/>
        <xdr:cNvSpPr txBox="1"/>
      </xdr:nvSpPr>
      <xdr:spPr>
        <a:xfrm>
          <a:off x="2673427" y="565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143873</xdr:rowOff>
    </xdr:from>
    <xdr:to>
      <xdr:col>3</xdr:col>
      <xdr:colOff>3175</xdr:colOff>
      <xdr:row>34</xdr:row>
      <xdr:rowOff>74023</xdr:rowOff>
    </xdr:to>
    <xdr:sp macro="" textlink="">
      <xdr:nvSpPr>
        <xdr:cNvPr id="88" name="円/楕円 87"/>
        <xdr:cNvSpPr/>
      </xdr:nvSpPr>
      <xdr:spPr>
        <a:xfrm>
          <a:off x="1968500" y="580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90550</xdr:rowOff>
    </xdr:from>
    <xdr:ext cx="469744" cy="259045"/>
    <xdr:sp macro="" textlink="">
      <xdr:nvSpPr>
        <xdr:cNvPr id="89" name="テキスト ボックス 88"/>
        <xdr:cNvSpPr txBox="1"/>
      </xdr:nvSpPr>
      <xdr:spPr>
        <a:xfrm>
          <a:off x="1784427" y="557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81824</xdr:rowOff>
    </xdr:from>
    <xdr:to>
      <xdr:col>1</xdr:col>
      <xdr:colOff>485775</xdr:colOff>
      <xdr:row>32</xdr:row>
      <xdr:rowOff>11974</xdr:rowOff>
    </xdr:to>
    <xdr:sp macro="" textlink="">
      <xdr:nvSpPr>
        <xdr:cNvPr id="90" name="円/楕円 89"/>
        <xdr:cNvSpPr/>
      </xdr:nvSpPr>
      <xdr:spPr>
        <a:xfrm>
          <a:off x="1079500" y="539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28501</xdr:rowOff>
    </xdr:from>
    <xdr:ext cx="469744" cy="259045"/>
    <xdr:sp macro="" textlink="">
      <xdr:nvSpPr>
        <xdr:cNvPr id="91" name="テキスト ボックス 90"/>
        <xdr:cNvSpPr txBox="1"/>
      </xdr:nvSpPr>
      <xdr:spPr>
        <a:xfrm>
          <a:off x="895427" y="517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106953</xdr:rowOff>
    </xdr:from>
    <xdr:to>
      <xdr:col>6</xdr:col>
      <xdr:colOff>510540</xdr:colOff>
      <xdr:row>58</xdr:row>
      <xdr:rowOff>98361</xdr:rowOff>
    </xdr:to>
    <xdr:cxnSp macro="">
      <xdr:nvCxnSpPr>
        <xdr:cNvPr id="116" name="直線コネクタ 115"/>
        <xdr:cNvCxnSpPr/>
      </xdr:nvCxnSpPr>
      <xdr:spPr>
        <a:xfrm flipV="1">
          <a:off x="4633595" y="8679453"/>
          <a:ext cx="1270" cy="1363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102188</xdr:rowOff>
    </xdr:from>
    <xdr:ext cx="534377" cy="259045"/>
    <xdr:sp macro="" textlink="">
      <xdr:nvSpPr>
        <xdr:cNvPr id="117" name="総務費最小値テキスト"/>
        <xdr:cNvSpPr txBox="1"/>
      </xdr:nvSpPr>
      <xdr:spPr>
        <a:xfrm>
          <a:off x="4686300" y="100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26,170</a:t>
          </a:r>
          <a:endParaRPr kumimoji="1" lang="ja-JP" altLang="en-US" sz="1000" b="1">
            <a:latin typeface="ＭＳ Ｐゴシック"/>
          </a:endParaRPr>
        </a:p>
      </xdr:txBody>
    </xdr:sp>
    <xdr:clientData/>
  </xdr:oneCellAnchor>
  <xdr:twoCellAnchor>
    <xdr:from>
      <xdr:col>6</xdr:col>
      <xdr:colOff>422275</xdr:colOff>
      <xdr:row>58</xdr:row>
      <xdr:rowOff>98361</xdr:rowOff>
    </xdr:from>
    <xdr:to>
      <xdr:col>6</xdr:col>
      <xdr:colOff>600075</xdr:colOff>
      <xdr:row>58</xdr:row>
      <xdr:rowOff>98361</xdr:rowOff>
    </xdr:to>
    <xdr:cxnSp macro="">
      <xdr:nvCxnSpPr>
        <xdr:cNvPr id="118" name="直線コネクタ 117"/>
        <xdr:cNvCxnSpPr/>
      </xdr:nvCxnSpPr>
      <xdr:spPr>
        <a:xfrm>
          <a:off x="4546600" y="10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53630</xdr:rowOff>
    </xdr:from>
    <xdr:ext cx="534377" cy="259045"/>
    <xdr:sp macro="" textlink="">
      <xdr:nvSpPr>
        <xdr:cNvPr id="119" name="総務費最大値テキスト"/>
        <xdr:cNvSpPr txBox="1"/>
      </xdr:nvSpPr>
      <xdr:spPr>
        <a:xfrm>
          <a:off x="4686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97,719</a:t>
          </a:r>
          <a:endParaRPr kumimoji="1" lang="ja-JP" altLang="en-US" sz="1000" b="1">
            <a:latin typeface="ＭＳ Ｐゴシック"/>
          </a:endParaRPr>
        </a:p>
      </xdr:txBody>
    </xdr:sp>
    <xdr:clientData/>
  </xdr:oneCellAnchor>
  <xdr:twoCellAnchor>
    <xdr:from>
      <xdr:col>6</xdr:col>
      <xdr:colOff>422275</xdr:colOff>
      <xdr:row>50</xdr:row>
      <xdr:rowOff>106953</xdr:rowOff>
    </xdr:from>
    <xdr:to>
      <xdr:col>6</xdr:col>
      <xdr:colOff>600075</xdr:colOff>
      <xdr:row>50</xdr:row>
      <xdr:rowOff>106953</xdr:rowOff>
    </xdr:to>
    <xdr:cxnSp macro="">
      <xdr:nvCxnSpPr>
        <xdr:cNvPr id="120" name="直線コネクタ 119"/>
        <xdr:cNvCxnSpPr/>
      </xdr:nvCxnSpPr>
      <xdr:spPr>
        <a:xfrm>
          <a:off x="4546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115430</xdr:rowOff>
    </xdr:from>
    <xdr:to>
      <xdr:col>6</xdr:col>
      <xdr:colOff>511175</xdr:colOff>
      <xdr:row>57</xdr:row>
      <xdr:rowOff>101143</xdr:rowOff>
    </xdr:to>
    <xdr:cxnSp macro="">
      <xdr:nvCxnSpPr>
        <xdr:cNvPr id="121" name="直線コネクタ 120"/>
        <xdr:cNvCxnSpPr/>
      </xdr:nvCxnSpPr>
      <xdr:spPr>
        <a:xfrm>
          <a:off x="3797300" y="9716630"/>
          <a:ext cx="838200" cy="15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56494</xdr:rowOff>
    </xdr:from>
    <xdr:ext cx="534377" cy="259045"/>
    <xdr:sp macro="" textlink="">
      <xdr:nvSpPr>
        <xdr:cNvPr id="122" name="総務費平均値テキスト"/>
        <xdr:cNvSpPr txBox="1"/>
      </xdr:nvSpPr>
      <xdr:spPr>
        <a:xfrm>
          <a:off x="4686300" y="9486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44,902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33617</xdr:rowOff>
    </xdr:from>
    <xdr:to>
      <xdr:col>6</xdr:col>
      <xdr:colOff>561975</xdr:colOff>
      <xdr:row>56</xdr:row>
      <xdr:rowOff>135217</xdr:rowOff>
    </xdr:to>
    <xdr:sp macro="" textlink="">
      <xdr:nvSpPr>
        <xdr:cNvPr id="123" name="フローチャート : 判断 122"/>
        <xdr:cNvSpPr/>
      </xdr:nvSpPr>
      <xdr:spPr>
        <a:xfrm>
          <a:off x="4584700" y="963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115430</xdr:rowOff>
    </xdr:from>
    <xdr:to>
      <xdr:col>5</xdr:col>
      <xdr:colOff>358775</xdr:colOff>
      <xdr:row>57</xdr:row>
      <xdr:rowOff>94228</xdr:rowOff>
    </xdr:to>
    <xdr:cxnSp macro="">
      <xdr:nvCxnSpPr>
        <xdr:cNvPr id="124" name="直線コネクタ 123"/>
        <xdr:cNvCxnSpPr/>
      </xdr:nvCxnSpPr>
      <xdr:spPr>
        <a:xfrm flipV="1">
          <a:off x="2908300" y="9716630"/>
          <a:ext cx="889000" cy="15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146565</xdr:rowOff>
    </xdr:from>
    <xdr:to>
      <xdr:col>5</xdr:col>
      <xdr:colOff>409575</xdr:colOff>
      <xdr:row>57</xdr:row>
      <xdr:rowOff>76715</xdr:rowOff>
    </xdr:to>
    <xdr:sp macro="" textlink="">
      <xdr:nvSpPr>
        <xdr:cNvPr id="125" name="フローチャート : 判断 124"/>
        <xdr:cNvSpPr/>
      </xdr:nvSpPr>
      <xdr:spPr>
        <a:xfrm>
          <a:off x="3746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67842</xdr:rowOff>
    </xdr:from>
    <xdr:ext cx="534377" cy="259045"/>
    <xdr:sp macro="" textlink="">
      <xdr:nvSpPr>
        <xdr:cNvPr id="126" name="テキスト ボックス 125"/>
        <xdr:cNvSpPr txBox="1"/>
      </xdr:nvSpPr>
      <xdr:spPr>
        <a:xfrm>
          <a:off x="3530111" y="98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33554</xdr:rowOff>
    </xdr:from>
    <xdr:to>
      <xdr:col>4</xdr:col>
      <xdr:colOff>155575</xdr:colOff>
      <xdr:row>57</xdr:row>
      <xdr:rowOff>94228</xdr:rowOff>
    </xdr:to>
    <xdr:cxnSp macro="">
      <xdr:nvCxnSpPr>
        <xdr:cNvPr id="127" name="直線コネクタ 126"/>
        <xdr:cNvCxnSpPr/>
      </xdr:nvCxnSpPr>
      <xdr:spPr>
        <a:xfrm>
          <a:off x="2019300" y="9806204"/>
          <a:ext cx="889000" cy="6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140812</xdr:rowOff>
    </xdr:from>
    <xdr:to>
      <xdr:col>4</xdr:col>
      <xdr:colOff>206375</xdr:colOff>
      <xdr:row>56</xdr:row>
      <xdr:rowOff>70962</xdr:rowOff>
    </xdr:to>
    <xdr:sp macro="" textlink="">
      <xdr:nvSpPr>
        <xdr:cNvPr id="128" name="フローチャート : 判断 127"/>
        <xdr:cNvSpPr/>
      </xdr:nvSpPr>
      <xdr:spPr>
        <a:xfrm>
          <a:off x="2857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87489</xdr:rowOff>
    </xdr:from>
    <xdr:ext cx="534377" cy="259045"/>
    <xdr:sp macro="" textlink="">
      <xdr:nvSpPr>
        <xdr:cNvPr id="129" name="テキスト ボックス 128"/>
        <xdr:cNvSpPr txBox="1"/>
      </xdr:nvSpPr>
      <xdr:spPr>
        <a:xfrm>
          <a:off x="2641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33554</xdr:rowOff>
    </xdr:from>
    <xdr:to>
      <xdr:col>2</xdr:col>
      <xdr:colOff>638175</xdr:colOff>
      <xdr:row>57</xdr:row>
      <xdr:rowOff>67596</xdr:rowOff>
    </xdr:to>
    <xdr:cxnSp macro="">
      <xdr:nvCxnSpPr>
        <xdr:cNvPr id="130" name="直線コネクタ 129"/>
        <xdr:cNvCxnSpPr/>
      </xdr:nvCxnSpPr>
      <xdr:spPr>
        <a:xfrm flipV="1">
          <a:off x="1130300" y="9806204"/>
          <a:ext cx="889000" cy="3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51771</xdr:rowOff>
    </xdr:from>
    <xdr:to>
      <xdr:col>3</xdr:col>
      <xdr:colOff>3175</xdr:colOff>
      <xdr:row>55</xdr:row>
      <xdr:rowOff>153371</xdr:rowOff>
    </xdr:to>
    <xdr:sp macro="" textlink="">
      <xdr:nvSpPr>
        <xdr:cNvPr id="131" name="フローチャート : 判断 130"/>
        <xdr:cNvSpPr/>
      </xdr:nvSpPr>
      <xdr:spPr>
        <a:xfrm>
          <a:off x="1968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169898</xdr:rowOff>
    </xdr:from>
    <xdr:ext cx="534377" cy="259045"/>
    <xdr:sp macro="" textlink="">
      <xdr:nvSpPr>
        <xdr:cNvPr id="132" name="テキスト ボックス 131"/>
        <xdr:cNvSpPr txBox="1"/>
      </xdr:nvSpPr>
      <xdr:spPr>
        <a:xfrm>
          <a:off x="1752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60363</xdr:rowOff>
    </xdr:from>
    <xdr:to>
      <xdr:col>1</xdr:col>
      <xdr:colOff>485775</xdr:colOff>
      <xdr:row>56</xdr:row>
      <xdr:rowOff>161963</xdr:rowOff>
    </xdr:to>
    <xdr:sp macro="" textlink="">
      <xdr:nvSpPr>
        <xdr:cNvPr id="133" name="フローチャート : 判断 132"/>
        <xdr:cNvSpPr/>
      </xdr:nvSpPr>
      <xdr:spPr>
        <a:xfrm>
          <a:off x="1079500" y="966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7040</xdr:rowOff>
    </xdr:from>
    <xdr:ext cx="534377" cy="259045"/>
    <xdr:sp macro="" textlink="">
      <xdr:nvSpPr>
        <xdr:cNvPr id="134" name="テキスト ボックス 133"/>
        <xdr:cNvSpPr txBox="1"/>
      </xdr:nvSpPr>
      <xdr:spPr>
        <a:xfrm>
          <a:off x="863111" y="943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50343</xdr:rowOff>
    </xdr:from>
    <xdr:to>
      <xdr:col>6</xdr:col>
      <xdr:colOff>561975</xdr:colOff>
      <xdr:row>57</xdr:row>
      <xdr:rowOff>151943</xdr:rowOff>
    </xdr:to>
    <xdr:sp macro="" textlink="">
      <xdr:nvSpPr>
        <xdr:cNvPr id="140" name="円/楕円 139"/>
        <xdr:cNvSpPr/>
      </xdr:nvSpPr>
      <xdr:spPr>
        <a:xfrm>
          <a:off x="4584700" y="982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28770</xdr:rowOff>
    </xdr:from>
    <xdr:ext cx="534377" cy="259045"/>
    <xdr:sp macro="" textlink="">
      <xdr:nvSpPr>
        <xdr:cNvPr id="141" name="総務費該当値テキスト"/>
        <xdr:cNvSpPr txBox="1"/>
      </xdr:nvSpPr>
      <xdr:spPr>
        <a:xfrm>
          <a:off x="4686300" y="980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35,024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64630</xdr:rowOff>
    </xdr:from>
    <xdr:to>
      <xdr:col>5</xdr:col>
      <xdr:colOff>409575</xdr:colOff>
      <xdr:row>56</xdr:row>
      <xdr:rowOff>166230</xdr:rowOff>
    </xdr:to>
    <xdr:sp macro="" textlink="">
      <xdr:nvSpPr>
        <xdr:cNvPr id="142" name="円/楕円 141"/>
        <xdr:cNvSpPr/>
      </xdr:nvSpPr>
      <xdr:spPr>
        <a:xfrm>
          <a:off x="3746500" y="966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11307</xdr:rowOff>
    </xdr:from>
    <xdr:ext cx="534377" cy="259045"/>
    <xdr:sp macro="" textlink="">
      <xdr:nvSpPr>
        <xdr:cNvPr id="143" name="テキスト ボックス 142"/>
        <xdr:cNvSpPr txBox="1"/>
      </xdr:nvSpPr>
      <xdr:spPr>
        <a:xfrm>
          <a:off x="3530111" y="944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43,274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43428</xdr:rowOff>
    </xdr:from>
    <xdr:to>
      <xdr:col>4</xdr:col>
      <xdr:colOff>206375</xdr:colOff>
      <xdr:row>57</xdr:row>
      <xdr:rowOff>145028</xdr:rowOff>
    </xdr:to>
    <xdr:sp macro="" textlink="">
      <xdr:nvSpPr>
        <xdr:cNvPr id="144" name="円/楕円 143"/>
        <xdr:cNvSpPr/>
      </xdr:nvSpPr>
      <xdr:spPr>
        <a:xfrm>
          <a:off x="2857500" y="981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136155</xdr:rowOff>
    </xdr:from>
    <xdr:ext cx="534377" cy="259045"/>
    <xdr:sp macro="" textlink="">
      <xdr:nvSpPr>
        <xdr:cNvPr id="145" name="テキスト ボックス 144"/>
        <xdr:cNvSpPr txBox="1"/>
      </xdr:nvSpPr>
      <xdr:spPr>
        <a:xfrm>
          <a:off x="2641111" y="990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35,387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154204</xdr:rowOff>
    </xdr:from>
    <xdr:to>
      <xdr:col>3</xdr:col>
      <xdr:colOff>3175</xdr:colOff>
      <xdr:row>57</xdr:row>
      <xdr:rowOff>84354</xdr:rowOff>
    </xdr:to>
    <xdr:sp macro="" textlink="">
      <xdr:nvSpPr>
        <xdr:cNvPr id="146" name="円/楕円 145"/>
        <xdr:cNvSpPr/>
      </xdr:nvSpPr>
      <xdr:spPr>
        <a:xfrm>
          <a:off x="1968500" y="975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75481</xdr:rowOff>
    </xdr:from>
    <xdr:ext cx="534377" cy="259045"/>
    <xdr:sp macro="" textlink="">
      <xdr:nvSpPr>
        <xdr:cNvPr id="147" name="テキスト ボックス 146"/>
        <xdr:cNvSpPr txBox="1"/>
      </xdr:nvSpPr>
      <xdr:spPr>
        <a:xfrm>
          <a:off x="1752111" y="984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38,572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16796</xdr:rowOff>
    </xdr:from>
    <xdr:to>
      <xdr:col>1</xdr:col>
      <xdr:colOff>485775</xdr:colOff>
      <xdr:row>57</xdr:row>
      <xdr:rowOff>118396</xdr:rowOff>
    </xdr:to>
    <xdr:sp macro="" textlink="">
      <xdr:nvSpPr>
        <xdr:cNvPr id="148" name="円/楕円 147"/>
        <xdr:cNvSpPr/>
      </xdr:nvSpPr>
      <xdr:spPr>
        <a:xfrm>
          <a:off x="1079500" y="978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109523</xdr:rowOff>
    </xdr:from>
    <xdr:ext cx="534377" cy="259045"/>
    <xdr:sp macro="" textlink="">
      <xdr:nvSpPr>
        <xdr:cNvPr id="149" name="テキスト ボックス 148"/>
        <xdr:cNvSpPr txBox="1"/>
      </xdr:nvSpPr>
      <xdr:spPr>
        <a:xfrm>
          <a:off x="863111" y="988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88341</xdr:rowOff>
    </xdr:from>
    <xdr:to>
      <xdr:col>6</xdr:col>
      <xdr:colOff>510540</xdr:colOff>
      <xdr:row>79</xdr:row>
      <xdr:rowOff>79902</xdr:rowOff>
    </xdr:to>
    <xdr:cxnSp macro="">
      <xdr:nvCxnSpPr>
        <xdr:cNvPr id="174" name="直線コネクタ 173"/>
        <xdr:cNvCxnSpPr/>
      </xdr:nvCxnSpPr>
      <xdr:spPr>
        <a:xfrm flipV="1">
          <a:off x="4633595" y="12089841"/>
          <a:ext cx="1270" cy="153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83729</xdr:rowOff>
    </xdr:from>
    <xdr:ext cx="599010" cy="259045"/>
    <xdr:sp macro="" textlink="">
      <xdr:nvSpPr>
        <xdr:cNvPr id="175" name="民生費最小値テキスト"/>
        <xdr:cNvSpPr txBox="1"/>
      </xdr:nvSpPr>
      <xdr:spPr>
        <a:xfrm>
          <a:off x="4686300" y="1362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118,139</a:t>
          </a:r>
          <a:endParaRPr kumimoji="1" lang="ja-JP" altLang="en-US" sz="1000" b="1">
            <a:latin typeface="ＭＳ Ｐゴシック"/>
          </a:endParaRPr>
        </a:p>
      </xdr:txBody>
    </xdr:sp>
    <xdr:clientData/>
  </xdr:oneCellAnchor>
  <xdr:twoCellAnchor>
    <xdr:from>
      <xdr:col>6</xdr:col>
      <xdr:colOff>422275</xdr:colOff>
      <xdr:row>79</xdr:row>
      <xdr:rowOff>79902</xdr:rowOff>
    </xdr:from>
    <xdr:to>
      <xdr:col>6</xdr:col>
      <xdr:colOff>600075</xdr:colOff>
      <xdr:row>79</xdr:row>
      <xdr:rowOff>79902</xdr:rowOff>
    </xdr:to>
    <xdr:cxnSp macro="">
      <xdr:nvCxnSpPr>
        <xdr:cNvPr id="176" name="直線コネクタ 175"/>
        <xdr:cNvCxnSpPr/>
      </xdr:nvCxnSpPr>
      <xdr:spPr>
        <a:xfrm>
          <a:off x="4546600" y="1362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35018</xdr:rowOff>
    </xdr:from>
    <xdr:ext cx="599010" cy="259045"/>
    <xdr:sp macro="" textlink="">
      <xdr:nvSpPr>
        <xdr:cNvPr id="177" name="民生費最大値テキスト"/>
        <xdr:cNvSpPr txBox="1"/>
      </xdr:nvSpPr>
      <xdr:spPr>
        <a:xfrm>
          <a:off x="4686300" y="1186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198,696</a:t>
          </a:r>
          <a:endParaRPr kumimoji="1" lang="ja-JP" altLang="en-US" sz="1000" b="1">
            <a:latin typeface="ＭＳ Ｐゴシック"/>
          </a:endParaRPr>
        </a:p>
      </xdr:txBody>
    </xdr:sp>
    <xdr:clientData/>
  </xdr:oneCellAnchor>
  <xdr:twoCellAnchor>
    <xdr:from>
      <xdr:col>6</xdr:col>
      <xdr:colOff>422275</xdr:colOff>
      <xdr:row>70</xdr:row>
      <xdr:rowOff>88341</xdr:rowOff>
    </xdr:from>
    <xdr:to>
      <xdr:col>6</xdr:col>
      <xdr:colOff>600075</xdr:colOff>
      <xdr:row>70</xdr:row>
      <xdr:rowOff>88341</xdr:rowOff>
    </xdr:to>
    <xdr:cxnSp macro="">
      <xdr:nvCxnSpPr>
        <xdr:cNvPr id="178" name="直線コネクタ 177"/>
        <xdr:cNvCxnSpPr/>
      </xdr:nvCxnSpPr>
      <xdr:spPr>
        <a:xfrm>
          <a:off x="4546600" y="1208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1435</xdr:rowOff>
    </xdr:from>
    <xdr:to>
      <xdr:col>6</xdr:col>
      <xdr:colOff>511175</xdr:colOff>
      <xdr:row>75</xdr:row>
      <xdr:rowOff>90684</xdr:rowOff>
    </xdr:to>
    <xdr:cxnSp macro="">
      <xdr:nvCxnSpPr>
        <xdr:cNvPr id="179" name="直線コネクタ 178"/>
        <xdr:cNvCxnSpPr/>
      </xdr:nvCxnSpPr>
      <xdr:spPr>
        <a:xfrm flipV="1">
          <a:off x="3797300" y="12860185"/>
          <a:ext cx="838200" cy="8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114901</xdr:rowOff>
    </xdr:from>
    <xdr:ext cx="599010" cy="259045"/>
    <xdr:sp macro="" textlink="">
      <xdr:nvSpPr>
        <xdr:cNvPr id="180" name="民生費平均値テキスト"/>
        <xdr:cNvSpPr txBox="1"/>
      </xdr:nvSpPr>
      <xdr:spPr>
        <a:xfrm>
          <a:off x="4686300" y="12630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159,836</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92024</xdr:rowOff>
    </xdr:from>
    <xdr:to>
      <xdr:col>6</xdr:col>
      <xdr:colOff>561975</xdr:colOff>
      <xdr:row>75</xdr:row>
      <xdr:rowOff>22174</xdr:rowOff>
    </xdr:to>
    <xdr:sp macro="" textlink="">
      <xdr:nvSpPr>
        <xdr:cNvPr id="181" name="フローチャート : 判断 180"/>
        <xdr:cNvSpPr/>
      </xdr:nvSpPr>
      <xdr:spPr>
        <a:xfrm>
          <a:off x="4584700" y="1277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90684</xdr:rowOff>
    </xdr:from>
    <xdr:to>
      <xdr:col>5</xdr:col>
      <xdr:colOff>358775</xdr:colOff>
      <xdr:row>75</xdr:row>
      <xdr:rowOff>135433</xdr:rowOff>
    </xdr:to>
    <xdr:cxnSp macro="">
      <xdr:nvCxnSpPr>
        <xdr:cNvPr id="182" name="直線コネクタ 181"/>
        <xdr:cNvCxnSpPr/>
      </xdr:nvCxnSpPr>
      <xdr:spPr>
        <a:xfrm flipV="1">
          <a:off x="2908300" y="12949434"/>
          <a:ext cx="889000" cy="4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124561</xdr:rowOff>
    </xdr:from>
    <xdr:to>
      <xdr:col>5</xdr:col>
      <xdr:colOff>409575</xdr:colOff>
      <xdr:row>76</xdr:row>
      <xdr:rowOff>54711</xdr:rowOff>
    </xdr:to>
    <xdr:sp macro="" textlink="">
      <xdr:nvSpPr>
        <xdr:cNvPr id="183" name="フローチャート : 判断 182"/>
        <xdr:cNvSpPr/>
      </xdr:nvSpPr>
      <xdr:spPr>
        <a:xfrm>
          <a:off x="3746500" y="129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45838</xdr:rowOff>
    </xdr:from>
    <xdr:ext cx="599010" cy="259045"/>
    <xdr:sp macro="" textlink="">
      <xdr:nvSpPr>
        <xdr:cNvPr id="184" name="テキスト ボックス 183"/>
        <xdr:cNvSpPr txBox="1"/>
      </xdr:nvSpPr>
      <xdr:spPr>
        <a:xfrm>
          <a:off x="3497794" y="1307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135433</xdr:rowOff>
    </xdr:from>
    <xdr:to>
      <xdr:col>4</xdr:col>
      <xdr:colOff>155575</xdr:colOff>
      <xdr:row>76</xdr:row>
      <xdr:rowOff>98476</xdr:rowOff>
    </xdr:to>
    <xdr:cxnSp macro="">
      <xdr:nvCxnSpPr>
        <xdr:cNvPr id="185" name="直線コネクタ 184"/>
        <xdr:cNvCxnSpPr/>
      </xdr:nvCxnSpPr>
      <xdr:spPr>
        <a:xfrm flipV="1">
          <a:off x="2019300" y="12994183"/>
          <a:ext cx="889000" cy="13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60782</xdr:rowOff>
    </xdr:from>
    <xdr:to>
      <xdr:col>4</xdr:col>
      <xdr:colOff>206375</xdr:colOff>
      <xdr:row>76</xdr:row>
      <xdr:rowOff>162382</xdr:rowOff>
    </xdr:to>
    <xdr:sp macro="" textlink="">
      <xdr:nvSpPr>
        <xdr:cNvPr id="186" name="フローチャート : 判断 185"/>
        <xdr:cNvSpPr/>
      </xdr:nvSpPr>
      <xdr:spPr>
        <a:xfrm>
          <a:off x="2857500" y="1309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153509</xdr:rowOff>
    </xdr:from>
    <xdr:ext cx="599010" cy="259045"/>
    <xdr:sp macro="" textlink="">
      <xdr:nvSpPr>
        <xdr:cNvPr id="187" name="テキスト ボックス 186"/>
        <xdr:cNvSpPr txBox="1"/>
      </xdr:nvSpPr>
      <xdr:spPr>
        <a:xfrm>
          <a:off x="2608794" y="1318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39078</xdr:rowOff>
    </xdr:from>
    <xdr:to>
      <xdr:col>2</xdr:col>
      <xdr:colOff>638175</xdr:colOff>
      <xdr:row>76</xdr:row>
      <xdr:rowOff>98476</xdr:rowOff>
    </xdr:to>
    <xdr:cxnSp macro="">
      <xdr:nvCxnSpPr>
        <xdr:cNvPr id="188" name="直線コネクタ 187"/>
        <xdr:cNvCxnSpPr/>
      </xdr:nvCxnSpPr>
      <xdr:spPr>
        <a:xfrm>
          <a:off x="1130300" y="13069278"/>
          <a:ext cx="889000" cy="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126848</xdr:rowOff>
    </xdr:from>
    <xdr:to>
      <xdr:col>3</xdr:col>
      <xdr:colOff>3175</xdr:colOff>
      <xdr:row>77</xdr:row>
      <xdr:rowOff>56998</xdr:rowOff>
    </xdr:to>
    <xdr:sp macro="" textlink="">
      <xdr:nvSpPr>
        <xdr:cNvPr id="189" name="フローチャート : 判断 188"/>
        <xdr:cNvSpPr/>
      </xdr:nvSpPr>
      <xdr:spPr>
        <a:xfrm>
          <a:off x="1968500" y="1315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48125</xdr:rowOff>
    </xdr:from>
    <xdr:ext cx="599010" cy="259045"/>
    <xdr:sp macro="" textlink="">
      <xdr:nvSpPr>
        <xdr:cNvPr id="190" name="テキスト ボックス 189"/>
        <xdr:cNvSpPr txBox="1"/>
      </xdr:nvSpPr>
      <xdr:spPr>
        <a:xfrm>
          <a:off x="1719794" y="13249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143078</xdr:rowOff>
    </xdr:from>
    <xdr:to>
      <xdr:col>1</xdr:col>
      <xdr:colOff>485775</xdr:colOff>
      <xdr:row>77</xdr:row>
      <xdr:rowOff>73228</xdr:rowOff>
    </xdr:to>
    <xdr:sp macro="" textlink="">
      <xdr:nvSpPr>
        <xdr:cNvPr id="191" name="フローチャート : 判断 190"/>
        <xdr:cNvSpPr/>
      </xdr:nvSpPr>
      <xdr:spPr>
        <a:xfrm>
          <a:off x="1079500" y="1317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64355</xdr:rowOff>
    </xdr:from>
    <xdr:ext cx="599010" cy="259045"/>
    <xdr:sp macro="" textlink="">
      <xdr:nvSpPr>
        <xdr:cNvPr id="192" name="テキスト ボックス 191"/>
        <xdr:cNvSpPr txBox="1"/>
      </xdr:nvSpPr>
      <xdr:spPr>
        <a:xfrm>
          <a:off x="830794" y="13266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122085</xdr:rowOff>
    </xdr:from>
    <xdr:to>
      <xdr:col>6</xdr:col>
      <xdr:colOff>561975</xdr:colOff>
      <xdr:row>75</xdr:row>
      <xdr:rowOff>52235</xdr:rowOff>
    </xdr:to>
    <xdr:sp macro="" textlink="">
      <xdr:nvSpPr>
        <xdr:cNvPr id="198" name="円/楕円 197"/>
        <xdr:cNvSpPr/>
      </xdr:nvSpPr>
      <xdr:spPr>
        <a:xfrm>
          <a:off x="4584700" y="1280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100512</xdr:rowOff>
    </xdr:from>
    <xdr:ext cx="599010" cy="259045"/>
    <xdr:sp macro="" textlink="">
      <xdr:nvSpPr>
        <xdr:cNvPr id="199" name="民生費該当値テキスト"/>
        <xdr:cNvSpPr txBox="1"/>
      </xdr:nvSpPr>
      <xdr:spPr>
        <a:xfrm>
          <a:off x="4686300" y="12787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158,258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39884</xdr:rowOff>
    </xdr:from>
    <xdr:to>
      <xdr:col>5</xdr:col>
      <xdr:colOff>409575</xdr:colOff>
      <xdr:row>75</xdr:row>
      <xdr:rowOff>141484</xdr:rowOff>
    </xdr:to>
    <xdr:sp macro="" textlink="">
      <xdr:nvSpPr>
        <xdr:cNvPr id="200" name="円/楕円 199"/>
        <xdr:cNvSpPr/>
      </xdr:nvSpPr>
      <xdr:spPr>
        <a:xfrm>
          <a:off x="3746500" y="1289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158011</xdr:rowOff>
    </xdr:from>
    <xdr:ext cx="599010" cy="259045"/>
    <xdr:sp macro="" textlink="">
      <xdr:nvSpPr>
        <xdr:cNvPr id="201" name="テキスト ボックス 200"/>
        <xdr:cNvSpPr txBox="1"/>
      </xdr:nvSpPr>
      <xdr:spPr>
        <a:xfrm>
          <a:off x="3497794" y="12673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153,573</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84633</xdr:rowOff>
    </xdr:from>
    <xdr:to>
      <xdr:col>4</xdr:col>
      <xdr:colOff>206375</xdr:colOff>
      <xdr:row>76</xdr:row>
      <xdr:rowOff>14784</xdr:rowOff>
    </xdr:to>
    <xdr:sp macro="" textlink="">
      <xdr:nvSpPr>
        <xdr:cNvPr id="202" name="円/楕円 201"/>
        <xdr:cNvSpPr/>
      </xdr:nvSpPr>
      <xdr:spPr>
        <a:xfrm>
          <a:off x="2857500" y="12943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31310</xdr:rowOff>
    </xdr:from>
    <xdr:ext cx="599010" cy="259045"/>
    <xdr:sp macro="" textlink="">
      <xdr:nvSpPr>
        <xdr:cNvPr id="203" name="テキスト ボックス 202"/>
        <xdr:cNvSpPr txBox="1"/>
      </xdr:nvSpPr>
      <xdr:spPr>
        <a:xfrm>
          <a:off x="2608794" y="12718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151,224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47676</xdr:rowOff>
    </xdr:from>
    <xdr:to>
      <xdr:col>3</xdr:col>
      <xdr:colOff>3175</xdr:colOff>
      <xdr:row>76</xdr:row>
      <xdr:rowOff>149276</xdr:rowOff>
    </xdr:to>
    <xdr:sp macro="" textlink="">
      <xdr:nvSpPr>
        <xdr:cNvPr id="204" name="円/楕円 203"/>
        <xdr:cNvSpPr/>
      </xdr:nvSpPr>
      <xdr:spPr>
        <a:xfrm>
          <a:off x="1968500" y="1307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165803</xdr:rowOff>
    </xdr:from>
    <xdr:ext cx="599010" cy="259045"/>
    <xdr:sp macro="" textlink="">
      <xdr:nvSpPr>
        <xdr:cNvPr id="205" name="テキスト ボックス 204"/>
        <xdr:cNvSpPr txBox="1"/>
      </xdr:nvSpPr>
      <xdr:spPr>
        <a:xfrm>
          <a:off x="1719794" y="12853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144,164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159728</xdr:rowOff>
    </xdr:from>
    <xdr:to>
      <xdr:col>1</xdr:col>
      <xdr:colOff>485775</xdr:colOff>
      <xdr:row>76</xdr:row>
      <xdr:rowOff>89878</xdr:rowOff>
    </xdr:to>
    <xdr:sp macro="" textlink="">
      <xdr:nvSpPr>
        <xdr:cNvPr id="206" name="円/楕円 205"/>
        <xdr:cNvSpPr/>
      </xdr:nvSpPr>
      <xdr:spPr>
        <a:xfrm>
          <a:off x="1079500" y="130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106405</xdr:rowOff>
    </xdr:from>
    <xdr:ext cx="599010" cy="259045"/>
    <xdr:sp macro="" textlink="">
      <xdr:nvSpPr>
        <xdr:cNvPr id="207" name="テキスト ボックス 206"/>
        <xdr:cNvSpPr txBox="1"/>
      </xdr:nvSpPr>
      <xdr:spPr>
        <a:xfrm>
          <a:off x="830794" y="1279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97713</xdr:rowOff>
    </xdr:from>
    <xdr:to>
      <xdr:col>6</xdr:col>
      <xdr:colOff>510540</xdr:colOff>
      <xdr:row>98</xdr:row>
      <xdr:rowOff>150140</xdr:rowOff>
    </xdr:to>
    <xdr:cxnSp macro="">
      <xdr:nvCxnSpPr>
        <xdr:cNvPr id="232" name="直線コネクタ 231"/>
        <xdr:cNvCxnSpPr/>
      </xdr:nvCxnSpPr>
      <xdr:spPr>
        <a:xfrm flipV="1">
          <a:off x="4633595" y="15528213"/>
          <a:ext cx="1270" cy="1424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153967</xdr:rowOff>
    </xdr:from>
    <xdr:ext cx="534377" cy="259045"/>
    <xdr:sp macro="" textlink="">
      <xdr:nvSpPr>
        <xdr:cNvPr id="233" name="衛生費最小値テキスト"/>
        <xdr:cNvSpPr txBox="1"/>
      </xdr:nvSpPr>
      <xdr:spPr>
        <a:xfrm>
          <a:off x="4686300" y="1695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20,863</a:t>
          </a:r>
          <a:endParaRPr kumimoji="1" lang="ja-JP" altLang="en-US" sz="1000" b="1">
            <a:latin typeface="ＭＳ Ｐゴシック"/>
          </a:endParaRPr>
        </a:p>
      </xdr:txBody>
    </xdr:sp>
    <xdr:clientData/>
  </xdr:oneCellAnchor>
  <xdr:twoCellAnchor>
    <xdr:from>
      <xdr:col>6</xdr:col>
      <xdr:colOff>422275</xdr:colOff>
      <xdr:row>98</xdr:row>
      <xdr:rowOff>150140</xdr:rowOff>
    </xdr:from>
    <xdr:to>
      <xdr:col>6</xdr:col>
      <xdr:colOff>600075</xdr:colOff>
      <xdr:row>98</xdr:row>
      <xdr:rowOff>150140</xdr:rowOff>
    </xdr:to>
    <xdr:cxnSp macro="">
      <xdr:nvCxnSpPr>
        <xdr:cNvPr id="234" name="直線コネクタ 233"/>
        <xdr:cNvCxnSpPr/>
      </xdr:nvCxnSpPr>
      <xdr:spPr>
        <a:xfrm>
          <a:off x="4546600" y="1695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44390</xdr:rowOff>
    </xdr:from>
    <xdr:ext cx="534377" cy="259045"/>
    <xdr:sp macro="" textlink="">
      <xdr:nvSpPr>
        <xdr:cNvPr id="235" name="衛生費最大値テキスト"/>
        <xdr:cNvSpPr txBox="1"/>
      </xdr:nvSpPr>
      <xdr:spPr>
        <a:xfrm>
          <a:off x="4686300" y="1530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39,551</a:t>
          </a:r>
          <a:endParaRPr kumimoji="1" lang="ja-JP" altLang="en-US" sz="1000" b="1">
            <a:latin typeface="ＭＳ Ｐゴシック"/>
          </a:endParaRPr>
        </a:p>
      </xdr:txBody>
    </xdr:sp>
    <xdr:clientData/>
  </xdr:oneCellAnchor>
  <xdr:twoCellAnchor>
    <xdr:from>
      <xdr:col>6</xdr:col>
      <xdr:colOff>422275</xdr:colOff>
      <xdr:row>90</xdr:row>
      <xdr:rowOff>97713</xdr:rowOff>
    </xdr:from>
    <xdr:to>
      <xdr:col>6</xdr:col>
      <xdr:colOff>600075</xdr:colOff>
      <xdr:row>90</xdr:row>
      <xdr:rowOff>97713</xdr:rowOff>
    </xdr:to>
    <xdr:cxnSp macro="">
      <xdr:nvCxnSpPr>
        <xdr:cNvPr id="236" name="直線コネクタ 235"/>
        <xdr:cNvCxnSpPr/>
      </xdr:nvCxnSpPr>
      <xdr:spPr>
        <a:xfrm>
          <a:off x="4546600" y="1552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150597</xdr:rowOff>
    </xdr:from>
    <xdr:to>
      <xdr:col>6</xdr:col>
      <xdr:colOff>511175</xdr:colOff>
      <xdr:row>95</xdr:row>
      <xdr:rowOff>118135</xdr:rowOff>
    </xdr:to>
    <xdr:cxnSp macro="">
      <xdr:nvCxnSpPr>
        <xdr:cNvPr id="237" name="直線コネクタ 236"/>
        <xdr:cNvCxnSpPr/>
      </xdr:nvCxnSpPr>
      <xdr:spPr>
        <a:xfrm flipV="1">
          <a:off x="3797300" y="16095447"/>
          <a:ext cx="838200" cy="31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2024</xdr:rowOff>
    </xdr:from>
    <xdr:ext cx="534377" cy="259045"/>
    <xdr:sp macro="" textlink="">
      <xdr:nvSpPr>
        <xdr:cNvPr id="238" name="衛生費平均値テキスト"/>
        <xdr:cNvSpPr txBox="1"/>
      </xdr:nvSpPr>
      <xdr:spPr>
        <a:xfrm>
          <a:off x="4686300" y="162897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28,607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23597</xdr:rowOff>
    </xdr:from>
    <xdr:to>
      <xdr:col>6</xdr:col>
      <xdr:colOff>561975</xdr:colOff>
      <xdr:row>95</xdr:row>
      <xdr:rowOff>125197</xdr:rowOff>
    </xdr:to>
    <xdr:sp macro="" textlink="">
      <xdr:nvSpPr>
        <xdr:cNvPr id="239" name="フローチャート : 判断 238"/>
        <xdr:cNvSpPr/>
      </xdr:nvSpPr>
      <xdr:spPr>
        <a:xfrm>
          <a:off x="4584700" y="163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118135</xdr:rowOff>
    </xdr:from>
    <xdr:to>
      <xdr:col>5</xdr:col>
      <xdr:colOff>358775</xdr:colOff>
      <xdr:row>96</xdr:row>
      <xdr:rowOff>20371</xdr:rowOff>
    </xdr:to>
    <xdr:cxnSp macro="">
      <xdr:nvCxnSpPr>
        <xdr:cNvPr id="240" name="直線コネクタ 239"/>
        <xdr:cNvCxnSpPr/>
      </xdr:nvCxnSpPr>
      <xdr:spPr>
        <a:xfrm flipV="1">
          <a:off x="2908300" y="16405885"/>
          <a:ext cx="889000" cy="7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52629</xdr:rowOff>
    </xdr:from>
    <xdr:to>
      <xdr:col>5</xdr:col>
      <xdr:colOff>409575</xdr:colOff>
      <xdr:row>94</xdr:row>
      <xdr:rowOff>154229</xdr:rowOff>
    </xdr:to>
    <xdr:sp macro="" textlink="">
      <xdr:nvSpPr>
        <xdr:cNvPr id="241" name="フローチャート : 判断 240"/>
        <xdr:cNvSpPr/>
      </xdr:nvSpPr>
      <xdr:spPr>
        <a:xfrm>
          <a:off x="3746500" y="161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170756</xdr:rowOff>
    </xdr:from>
    <xdr:ext cx="534377" cy="259045"/>
    <xdr:sp macro="" textlink="">
      <xdr:nvSpPr>
        <xdr:cNvPr id="242" name="テキスト ボックス 241"/>
        <xdr:cNvSpPr txBox="1"/>
      </xdr:nvSpPr>
      <xdr:spPr>
        <a:xfrm>
          <a:off x="3530111" y="159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20371</xdr:rowOff>
    </xdr:from>
    <xdr:to>
      <xdr:col>4</xdr:col>
      <xdr:colOff>155575</xdr:colOff>
      <xdr:row>96</xdr:row>
      <xdr:rowOff>60300</xdr:rowOff>
    </xdr:to>
    <xdr:cxnSp macro="">
      <xdr:nvCxnSpPr>
        <xdr:cNvPr id="243" name="直線コネクタ 242"/>
        <xdr:cNvCxnSpPr/>
      </xdr:nvCxnSpPr>
      <xdr:spPr>
        <a:xfrm flipV="1">
          <a:off x="2019300" y="16479571"/>
          <a:ext cx="889000" cy="3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146431</xdr:rowOff>
    </xdr:from>
    <xdr:to>
      <xdr:col>4</xdr:col>
      <xdr:colOff>206375</xdr:colOff>
      <xdr:row>95</xdr:row>
      <xdr:rowOff>76581</xdr:rowOff>
    </xdr:to>
    <xdr:sp macro="" textlink="">
      <xdr:nvSpPr>
        <xdr:cNvPr id="244" name="フローチャート : 判断 243"/>
        <xdr:cNvSpPr/>
      </xdr:nvSpPr>
      <xdr:spPr>
        <a:xfrm>
          <a:off x="2857500" y="162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93108</xdr:rowOff>
    </xdr:from>
    <xdr:ext cx="534377" cy="259045"/>
    <xdr:sp macro="" textlink="">
      <xdr:nvSpPr>
        <xdr:cNvPr id="245" name="テキスト ボックス 244"/>
        <xdr:cNvSpPr txBox="1"/>
      </xdr:nvSpPr>
      <xdr:spPr>
        <a:xfrm>
          <a:off x="2641111" y="1603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406</xdr:rowOff>
    </xdr:from>
    <xdr:to>
      <xdr:col>2</xdr:col>
      <xdr:colOff>638175</xdr:colOff>
      <xdr:row>96</xdr:row>
      <xdr:rowOff>60300</xdr:rowOff>
    </xdr:to>
    <xdr:cxnSp macro="">
      <xdr:nvCxnSpPr>
        <xdr:cNvPr id="246" name="直線コネクタ 245"/>
        <xdr:cNvCxnSpPr/>
      </xdr:nvCxnSpPr>
      <xdr:spPr>
        <a:xfrm>
          <a:off x="1130300" y="16459606"/>
          <a:ext cx="889000" cy="5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135077</xdr:rowOff>
    </xdr:from>
    <xdr:to>
      <xdr:col>3</xdr:col>
      <xdr:colOff>3175</xdr:colOff>
      <xdr:row>95</xdr:row>
      <xdr:rowOff>65227</xdr:rowOff>
    </xdr:to>
    <xdr:sp macro="" textlink="">
      <xdr:nvSpPr>
        <xdr:cNvPr id="247" name="フローチャート : 判断 246"/>
        <xdr:cNvSpPr/>
      </xdr:nvSpPr>
      <xdr:spPr>
        <a:xfrm>
          <a:off x="1968500" y="162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81754</xdr:rowOff>
    </xdr:from>
    <xdr:ext cx="534377" cy="259045"/>
    <xdr:sp macro="" textlink="">
      <xdr:nvSpPr>
        <xdr:cNvPr id="248" name="テキスト ボックス 247"/>
        <xdr:cNvSpPr txBox="1"/>
      </xdr:nvSpPr>
      <xdr:spPr>
        <a:xfrm>
          <a:off x="1752111" y="160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109779</xdr:rowOff>
    </xdr:from>
    <xdr:to>
      <xdr:col>1</xdr:col>
      <xdr:colOff>485775</xdr:colOff>
      <xdr:row>95</xdr:row>
      <xdr:rowOff>39929</xdr:rowOff>
    </xdr:to>
    <xdr:sp macro="" textlink="">
      <xdr:nvSpPr>
        <xdr:cNvPr id="249" name="フローチャート : 判断 248"/>
        <xdr:cNvSpPr/>
      </xdr:nvSpPr>
      <xdr:spPr>
        <a:xfrm>
          <a:off x="1079500" y="162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56456</xdr:rowOff>
    </xdr:from>
    <xdr:ext cx="534377" cy="259045"/>
    <xdr:sp macro="" textlink="">
      <xdr:nvSpPr>
        <xdr:cNvPr id="250" name="テキスト ボックス 249"/>
        <xdr:cNvSpPr txBox="1"/>
      </xdr:nvSpPr>
      <xdr:spPr>
        <a:xfrm>
          <a:off x="863111" y="1600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99797</xdr:rowOff>
    </xdr:from>
    <xdr:to>
      <xdr:col>6</xdr:col>
      <xdr:colOff>561975</xdr:colOff>
      <xdr:row>94</xdr:row>
      <xdr:rowOff>29947</xdr:rowOff>
    </xdr:to>
    <xdr:sp macro="" textlink="">
      <xdr:nvSpPr>
        <xdr:cNvPr id="256" name="円/楕円 255"/>
        <xdr:cNvSpPr/>
      </xdr:nvSpPr>
      <xdr:spPr>
        <a:xfrm>
          <a:off x="4584700" y="1604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122674</xdr:rowOff>
    </xdr:from>
    <xdr:ext cx="534377" cy="259045"/>
    <xdr:sp macro="" textlink="">
      <xdr:nvSpPr>
        <xdr:cNvPr id="257" name="衛生費該当値テキスト"/>
        <xdr:cNvSpPr txBox="1"/>
      </xdr:nvSpPr>
      <xdr:spPr>
        <a:xfrm>
          <a:off x="4686300" y="158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32,107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67335</xdr:rowOff>
    </xdr:from>
    <xdr:to>
      <xdr:col>5</xdr:col>
      <xdr:colOff>409575</xdr:colOff>
      <xdr:row>95</xdr:row>
      <xdr:rowOff>168935</xdr:rowOff>
    </xdr:to>
    <xdr:sp macro="" textlink="">
      <xdr:nvSpPr>
        <xdr:cNvPr id="258" name="円/楕円 257"/>
        <xdr:cNvSpPr/>
      </xdr:nvSpPr>
      <xdr:spPr>
        <a:xfrm>
          <a:off x="3746500" y="1635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160062</xdr:rowOff>
    </xdr:from>
    <xdr:ext cx="534377" cy="259045"/>
    <xdr:sp macro="" textlink="">
      <xdr:nvSpPr>
        <xdr:cNvPr id="259" name="テキスト ボックス 258"/>
        <xdr:cNvSpPr txBox="1"/>
      </xdr:nvSpPr>
      <xdr:spPr>
        <a:xfrm>
          <a:off x="3530111" y="1644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28,033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141021</xdr:rowOff>
    </xdr:from>
    <xdr:to>
      <xdr:col>4</xdr:col>
      <xdr:colOff>206375</xdr:colOff>
      <xdr:row>96</xdr:row>
      <xdr:rowOff>71171</xdr:rowOff>
    </xdr:to>
    <xdr:sp macro="" textlink="">
      <xdr:nvSpPr>
        <xdr:cNvPr id="260" name="円/楕円 259"/>
        <xdr:cNvSpPr/>
      </xdr:nvSpPr>
      <xdr:spPr>
        <a:xfrm>
          <a:off x="2857500" y="1642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62298</xdr:rowOff>
    </xdr:from>
    <xdr:ext cx="534377" cy="259045"/>
    <xdr:sp macro="" textlink="">
      <xdr:nvSpPr>
        <xdr:cNvPr id="261" name="テキスト ボックス 260"/>
        <xdr:cNvSpPr txBox="1"/>
      </xdr:nvSpPr>
      <xdr:spPr>
        <a:xfrm>
          <a:off x="2641111" y="1652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9500</xdr:rowOff>
    </xdr:from>
    <xdr:to>
      <xdr:col>3</xdr:col>
      <xdr:colOff>3175</xdr:colOff>
      <xdr:row>96</xdr:row>
      <xdr:rowOff>111100</xdr:rowOff>
    </xdr:to>
    <xdr:sp macro="" textlink="">
      <xdr:nvSpPr>
        <xdr:cNvPr id="262" name="円/楕円 261"/>
        <xdr:cNvSpPr/>
      </xdr:nvSpPr>
      <xdr:spPr>
        <a:xfrm>
          <a:off x="1968500" y="1646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102227</xdr:rowOff>
    </xdr:from>
    <xdr:ext cx="534377" cy="259045"/>
    <xdr:sp macro="" textlink="">
      <xdr:nvSpPr>
        <xdr:cNvPr id="263" name="テキスト ボックス 262"/>
        <xdr:cNvSpPr txBox="1"/>
      </xdr:nvSpPr>
      <xdr:spPr>
        <a:xfrm>
          <a:off x="1752111" y="165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121056</xdr:rowOff>
    </xdr:from>
    <xdr:to>
      <xdr:col>1</xdr:col>
      <xdr:colOff>485775</xdr:colOff>
      <xdr:row>96</xdr:row>
      <xdr:rowOff>51206</xdr:rowOff>
    </xdr:to>
    <xdr:sp macro="" textlink="">
      <xdr:nvSpPr>
        <xdr:cNvPr id="264" name="円/楕円 263"/>
        <xdr:cNvSpPr/>
      </xdr:nvSpPr>
      <xdr:spPr>
        <a:xfrm>
          <a:off x="1079500" y="1640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42333</xdr:rowOff>
    </xdr:from>
    <xdr:ext cx="534377" cy="259045"/>
    <xdr:sp macro="" textlink="">
      <xdr:nvSpPr>
        <xdr:cNvPr id="265" name="テキスト ボックス 264"/>
        <xdr:cNvSpPr txBox="1"/>
      </xdr:nvSpPr>
      <xdr:spPr>
        <a:xfrm>
          <a:off x="863111" y="1650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96647</xdr:rowOff>
    </xdr:from>
    <xdr:to>
      <xdr:col>15</xdr:col>
      <xdr:colOff>180340</xdr:colOff>
      <xdr:row>38</xdr:row>
      <xdr:rowOff>159131</xdr:rowOff>
    </xdr:to>
    <xdr:cxnSp macro="">
      <xdr:nvCxnSpPr>
        <xdr:cNvPr id="289" name="直線コネクタ 288"/>
        <xdr:cNvCxnSpPr/>
      </xdr:nvCxnSpPr>
      <xdr:spPr>
        <a:xfrm flipV="1">
          <a:off x="10475595" y="5583047"/>
          <a:ext cx="1270" cy="109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162958</xdr:rowOff>
    </xdr:from>
    <xdr:ext cx="378565" cy="259045"/>
    <xdr:sp macro="" textlink="">
      <xdr:nvSpPr>
        <xdr:cNvPr id="290" name="労働費最小値テキスト"/>
        <xdr:cNvSpPr txBox="1"/>
      </xdr:nvSpPr>
      <xdr:spPr>
        <a:xfrm>
          <a:off x="10528300" y="6678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15</xdr:col>
      <xdr:colOff>92075</xdr:colOff>
      <xdr:row>38</xdr:row>
      <xdr:rowOff>159131</xdr:rowOff>
    </xdr:from>
    <xdr:to>
      <xdr:col>15</xdr:col>
      <xdr:colOff>269875</xdr:colOff>
      <xdr:row>38</xdr:row>
      <xdr:rowOff>159131</xdr:rowOff>
    </xdr:to>
    <xdr:cxnSp macro="">
      <xdr:nvCxnSpPr>
        <xdr:cNvPr id="291" name="直線コネクタ 290"/>
        <xdr:cNvCxnSpPr/>
      </xdr:nvCxnSpPr>
      <xdr:spPr>
        <a:xfrm>
          <a:off x="10388600" y="6674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43324</xdr:rowOff>
    </xdr:from>
    <xdr:ext cx="469744" cy="259045"/>
    <xdr:sp macro="" textlink="">
      <xdr:nvSpPr>
        <xdr:cNvPr id="292" name="労働費最大値テキスト"/>
        <xdr:cNvSpPr txBox="1"/>
      </xdr:nvSpPr>
      <xdr:spPr>
        <a:xfrm>
          <a:off x="10528300" y="535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a:t>
          </a:r>
          <a:endParaRPr kumimoji="1" lang="ja-JP" altLang="en-US" sz="1000" b="1">
            <a:latin typeface="ＭＳ Ｐゴシック"/>
          </a:endParaRPr>
        </a:p>
      </xdr:txBody>
    </xdr:sp>
    <xdr:clientData/>
  </xdr:oneCellAnchor>
  <xdr:twoCellAnchor>
    <xdr:from>
      <xdr:col>15</xdr:col>
      <xdr:colOff>92075</xdr:colOff>
      <xdr:row>32</xdr:row>
      <xdr:rowOff>96647</xdr:rowOff>
    </xdr:from>
    <xdr:to>
      <xdr:col>15</xdr:col>
      <xdr:colOff>269875</xdr:colOff>
      <xdr:row>32</xdr:row>
      <xdr:rowOff>96647</xdr:rowOff>
    </xdr:to>
    <xdr:cxnSp macro="">
      <xdr:nvCxnSpPr>
        <xdr:cNvPr id="293" name="直線コネクタ 292"/>
        <xdr:cNvCxnSpPr/>
      </xdr:nvCxnSpPr>
      <xdr:spPr>
        <a:xfrm>
          <a:off x="10388600" y="558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32258</xdr:rowOff>
    </xdr:from>
    <xdr:to>
      <xdr:col>15</xdr:col>
      <xdr:colOff>180975</xdr:colOff>
      <xdr:row>36</xdr:row>
      <xdr:rowOff>61214</xdr:rowOff>
    </xdr:to>
    <xdr:cxnSp macro="">
      <xdr:nvCxnSpPr>
        <xdr:cNvPr id="294" name="直線コネクタ 293"/>
        <xdr:cNvCxnSpPr/>
      </xdr:nvCxnSpPr>
      <xdr:spPr>
        <a:xfrm>
          <a:off x="9639300" y="620445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121429</xdr:rowOff>
    </xdr:from>
    <xdr:ext cx="378565" cy="259045"/>
    <xdr:sp macro="" textlink="">
      <xdr:nvSpPr>
        <xdr:cNvPr id="295" name="労働費平均値テキスト"/>
        <xdr:cNvSpPr txBox="1"/>
      </xdr:nvSpPr>
      <xdr:spPr>
        <a:xfrm>
          <a:off x="10528300" y="629362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143002</xdr:rowOff>
    </xdr:from>
    <xdr:to>
      <xdr:col>15</xdr:col>
      <xdr:colOff>231775</xdr:colOff>
      <xdr:row>37</xdr:row>
      <xdr:rowOff>73152</xdr:rowOff>
    </xdr:to>
    <xdr:sp macro="" textlink="">
      <xdr:nvSpPr>
        <xdr:cNvPr id="296" name="フローチャート : 判断 295"/>
        <xdr:cNvSpPr/>
      </xdr:nvSpPr>
      <xdr:spPr>
        <a:xfrm>
          <a:off x="10426700" y="63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26162</xdr:rowOff>
    </xdr:from>
    <xdr:to>
      <xdr:col>14</xdr:col>
      <xdr:colOff>28575</xdr:colOff>
      <xdr:row>36</xdr:row>
      <xdr:rowOff>32258</xdr:rowOff>
    </xdr:to>
    <xdr:cxnSp macro="">
      <xdr:nvCxnSpPr>
        <xdr:cNvPr id="297" name="直線コネクタ 296"/>
        <xdr:cNvCxnSpPr/>
      </xdr:nvCxnSpPr>
      <xdr:spPr>
        <a:xfrm>
          <a:off x="8750300" y="619836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131572</xdr:rowOff>
    </xdr:from>
    <xdr:to>
      <xdr:col>14</xdr:col>
      <xdr:colOff>79375</xdr:colOff>
      <xdr:row>37</xdr:row>
      <xdr:rowOff>61722</xdr:rowOff>
    </xdr:to>
    <xdr:sp macro="" textlink="">
      <xdr:nvSpPr>
        <xdr:cNvPr id="298" name="フローチャート : 判断 297"/>
        <xdr:cNvSpPr/>
      </xdr:nvSpPr>
      <xdr:spPr>
        <a:xfrm>
          <a:off x="9588500" y="630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52849</xdr:rowOff>
    </xdr:from>
    <xdr:ext cx="378565" cy="259045"/>
    <xdr:sp macro="" textlink="">
      <xdr:nvSpPr>
        <xdr:cNvPr id="299" name="テキスト ボックス 298"/>
        <xdr:cNvSpPr txBox="1"/>
      </xdr:nvSpPr>
      <xdr:spPr>
        <a:xfrm>
          <a:off x="9450017" y="6396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92075</xdr:rowOff>
    </xdr:from>
    <xdr:to>
      <xdr:col>12</xdr:col>
      <xdr:colOff>511175</xdr:colOff>
      <xdr:row>36</xdr:row>
      <xdr:rowOff>26162</xdr:rowOff>
    </xdr:to>
    <xdr:cxnSp macro="">
      <xdr:nvCxnSpPr>
        <xdr:cNvPr id="300" name="直線コネクタ 299"/>
        <xdr:cNvCxnSpPr/>
      </xdr:nvCxnSpPr>
      <xdr:spPr>
        <a:xfrm>
          <a:off x="7861300" y="5921375"/>
          <a:ext cx="889000" cy="27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165481</xdr:rowOff>
    </xdr:from>
    <xdr:to>
      <xdr:col>12</xdr:col>
      <xdr:colOff>561975</xdr:colOff>
      <xdr:row>36</xdr:row>
      <xdr:rowOff>95631</xdr:rowOff>
    </xdr:to>
    <xdr:sp macro="" textlink="">
      <xdr:nvSpPr>
        <xdr:cNvPr id="301" name="フローチャート : 判断 300"/>
        <xdr:cNvSpPr/>
      </xdr:nvSpPr>
      <xdr:spPr>
        <a:xfrm>
          <a:off x="8699500" y="61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86758</xdr:rowOff>
    </xdr:from>
    <xdr:ext cx="469744" cy="259045"/>
    <xdr:sp macro="" textlink="">
      <xdr:nvSpPr>
        <xdr:cNvPr id="302" name="テキスト ボックス 301"/>
        <xdr:cNvSpPr txBox="1"/>
      </xdr:nvSpPr>
      <xdr:spPr>
        <a:xfrm>
          <a:off x="8515427" y="625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29</xdr:row>
      <xdr:rowOff>149225</xdr:rowOff>
    </xdr:from>
    <xdr:to>
      <xdr:col>11</xdr:col>
      <xdr:colOff>307975</xdr:colOff>
      <xdr:row>34</xdr:row>
      <xdr:rowOff>92075</xdr:rowOff>
    </xdr:to>
    <xdr:cxnSp macro="">
      <xdr:nvCxnSpPr>
        <xdr:cNvPr id="303" name="直線コネクタ 302"/>
        <xdr:cNvCxnSpPr/>
      </xdr:nvCxnSpPr>
      <xdr:spPr>
        <a:xfrm>
          <a:off x="6972300" y="5121275"/>
          <a:ext cx="889000" cy="8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98044</xdr:rowOff>
    </xdr:from>
    <xdr:to>
      <xdr:col>11</xdr:col>
      <xdr:colOff>358775</xdr:colOff>
      <xdr:row>36</xdr:row>
      <xdr:rowOff>28194</xdr:rowOff>
    </xdr:to>
    <xdr:sp macro="" textlink="">
      <xdr:nvSpPr>
        <xdr:cNvPr id="304" name="フローチャート : 判断 303"/>
        <xdr:cNvSpPr/>
      </xdr:nvSpPr>
      <xdr:spPr>
        <a:xfrm>
          <a:off x="7810500" y="609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19321</xdr:rowOff>
    </xdr:from>
    <xdr:ext cx="469744" cy="259045"/>
    <xdr:sp macro="" textlink="">
      <xdr:nvSpPr>
        <xdr:cNvPr id="305" name="テキスト ボックス 304"/>
        <xdr:cNvSpPr txBox="1"/>
      </xdr:nvSpPr>
      <xdr:spPr>
        <a:xfrm>
          <a:off x="7626427" y="619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6985</xdr:rowOff>
    </xdr:from>
    <xdr:to>
      <xdr:col>10</xdr:col>
      <xdr:colOff>155575</xdr:colOff>
      <xdr:row>34</xdr:row>
      <xdr:rowOff>108585</xdr:rowOff>
    </xdr:to>
    <xdr:sp macro="" textlink="">
      <xdr:nvSpPr>
        <xdr:cNvPr id="306" name="フローチャート : 判断 305"/>
        <xdr:cNvSpPr/>
      </xdr:nvSpPr>
      <xdr:spPr>
        <a:xfrm>
          <a:off x="6921500" y="58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99712</xdr:rowOff>
    </xdr:from>
    <xdr:ext cx="469744" cy="259045"/>
    <xdr:sp macro="" textlink="">
      <xdr:nvSpPr>
        <xdr:cNvPr id="307" name="テキスト ボックス 306"/>
        <xdr:cNvSpPr txBox="1"/>
      </xdr:nvSpPr>
      <xdr:spPr>
        <a:xfrm>
          <a:off x="6737427" y="592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10414</xdr:rowOff>
    </xdr:from>
    <xdr:to>
      <xdr:col>15</xdr:col>
      <xdr:colOff>231775</xdr:colOff>
      <xdr:row>36</xdr:row>
      <xdr:rowOff>112014</xdr:rowOff>
    </xdr:to>
    <xdr:sp macro="" textlink="">
      <xdr:nvSpPr>
        <xdr:cNvPr id="313" name="円/楕円 312"/>
        <xdr:cNvSpPr/>
      </xdr:nvSpPr>
      <xdr:spPr>
        <a:xfrm>
          <a:off x="10426700" y="618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33291</xdr:rowOff>
    </xdr:from>
    <xdr:ext cx="469744" cy="259045"/>
    <xdr:sp macro="" textlink="">
      <xdr:nvSpPr>
        <xdr:cNvPr id="314" name="労働費該当値テキスト"/>
        <xdr:cNvSpPr txBox="1"/>
      </xdr:nvSpPr>
      <xdr:spPr>
        <a:xfrm>
          <a:off x="10528300" y="603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152908</xdr:rowOff>
    </xdr:from>
    <xdr:to>
      <xdr:col>14</xdr:col>
      <xdr:colOff>79375</xdr:colOff>
      <xdr:row>36</xdr:row>
      <xdr:rowOff>83058</xdr:rowOff>
    </xdr:to>
    <xdr:sp macro="" textlink="">
      <xdr:nvSpPr>
        <xdr:cNvPr id="315" name="円/楕円 314"/>
        <xdr:cNvSpPr/>
      </xdr:nvSpPr>
      <xdr:spPr>
        <a:xfrm>
          <a:off x="95885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99585</xdr:rowOff>
    </xdr:from>
    <xdr:ext cx="469744" cy="259045"/>
    <xdr:sp macro="" textlink="">
      <xdr:nvSpPr>
        <xdr:cNvPr id="316" name="テキスト ボックス 315"/>
        <xdr:cNvSpPr txBox="1"/>
      </xdr:nvSpPr>
      <xdr:spPr>
        <a:xfrm>
          <a:off x="9404427" y="592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146812</xdr:rowOff>
    </xdr:from>
    <xdr:to>
      <xdr:col>12</xdr:col>
      <xdr:colOff>561975</xdr:colOff>
      <xdr:row>36</xdr:row>
      <xdr:rowOff>76962</xdr:rowOff>
    </xdr:to>
    <xdr:sp macro="" textlink="">
      <xdr:nvSpPr>
        <xdr:cNvPr id="317" name="円/楕円 316"/>
        <xdr:cNvSpPr/>
      </xdr:nvSpPr>
      <xdr:spPr>
        <a:xfrm>
          <a:off x="8699500" y="614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93489</xdr:rowOff>
    </xdr:from>
    <xdr:ext cx="469744" cy="259045"/>
    <xdr:sp macro="" textlink="">
      <xdr:nvSpPr>
        <xdr:cNvPr id="318" name="テキスト ボックス 317"/>
        <xdr:cNvSpPr txBox="1"/>
      </xdr:nvSpPr>
      <xdr:spPr>
        <a:xfrm>
          <a:off x="8515427"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41275</xdr:rowOff>
    </xdr:from>
    <xdr:to>
      <xdr:col>11</xdr:col>
      <xdr:colOff>358775</xdr:colOff>
      <xdr:row>34</xdr:row>
      <xdr:rowOff>142875</xdr:rowOff>
    </xdr:to>
    <xdr:sp macro="" textlink="">
      <xdr:nvSpPr>
        <xdr:cNvPr id="319" name="円/楕円 318"/>
        <xdr:cNvSpPr/>
      </xdr:nvSpPr>
      <xdr:spPr>
        <a:xfrm>
          <a:off x="7810500" y="58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159402</xdr:rowOff>
    </xdr:from>
    <xdr:ext cx="469744" cy="259045"/>
    <xdr:sp macro="" textlink="">
      <xdr:nvSpPr>
        <xdr:cNvPr id="320" name="テキスト ボックス 319"/>
        <xdr:cNvSpPr txBox="1"/>
      </xdr:nvSpPr>
      <xdr:spPr>
        <a:xfrm>
          <a:off x="7626427" y="564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2,125</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98425</xdr:rowOff>
    </xdr:from>
    <xdr:to>
      <xdr:col>10</xdr:col>
      <xdr:colOff>155575</xdr:colOff>
      <xdr:row>30</xdr:row>
      <xdr:rowOff>28575</xdr:rowOff>
    </xdr:to>
    <xdr:sp macro="" textlink="">
      <xdr:nvSpPr>
        <xdr:cNvPr id="321" name="円/楕円 320"/>
        <xdr:cNvSpPr/>
      </xdr:nvSpPr>
      <xdr:spPr>
        <a:xfrm>
          <a:off x="6921500" y="50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45102</xdr:rowOff>
    </xdr:from>
    <xdr:ext cx="469744" cy="259045"/>
    <xdr:sp macro="" textlink="">
      <xdr:nvSpPr>
        <xdr:cNvPr id="322" name="テキスト ボックス 321"/>
        <xdr:cNvSpPr txBox="1"/>
      </xdr:nvSpPr>
      <xdr:spPr>
        <a:xfrm>
          <a:off x="6737427" y="484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19045</xdr:rowOff>
    </xdr:from>
    <xdr:to>
      <xdr:col>15</xdr:col>
      <xdr:colOff>180340</xdr:colOff>
      <xdr:row>58</xdr:row>
      <xdr:rowOff>120497</xdr:rowOff>
    </xdr:to>
    <xdr:cxnSp macro="">
      <xdr:nvCxnSpPr>
        <xdr:cNvPr id="344" name="直線コネクタ 343"/>
        <xdr:cNvCxnSpPr/>
      </xdr:nvCxnSpPr>
      <xdr:spPr>
        <a:xfrm flipV="1">
          <a:off x="10475595" y="8934445"/>
          <a:ext cx="1270" cy="113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124324</xdr:rowOff>
    </xdr:from>
    <xdr:ext cx="378565" cy="259045"/>
    <xdr:sp macro="" textlink="">
      <xdr:nvSpPr>
        <xdr:cNvPr id="345" name="農林水産業費最小値テキスト"/>
        <xdr:cNvSpPr txBox="1"/>
      </xdr:nvSpPr>
      <xdr:spPr>
        <a:xfrm>
          <a:off x="10528300" y="10068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15</xdr:col>
      <xdr:colOff>92075</xdr:colOff>
      <xdr:row>58</xdr:row>
      <xdr:rowOff>120497</xdr:rowOff>
    </xdr:from>
    <xdr:to>
      <xdr:col>15</xdr:col>
      <xdr:colOff>269875</xdr:colOff>
      <xdr:row>58</xdr:row>
      <xdr:rowOff>120497</xdr:rowOff>
    </xdr:to>
    <xdr:cxnSp macro="">
      <xdr:nvCxnSpPr>
        <xdr:cNvPr id="346" name="直線コネクタ 345"/>
        <xdr:cNvCxnSpPr/>
      </xdr:nvCxnSpPr>
      <xdr:spPr>
        <a:xfrm>
          <a:off x="10388600" y="10064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137172</xdr:rowOff>
    </xdr:from>
    <xdr:ext cx="534377" cy="259045"/>
    <xdr:sp macro="" textlink="">
      <xdr:nvSpPr>
        <xdr:cNvPr id="347" name="農林水産業費最大値テキスト"/>
        <xdr:cNvSpPr txBox="1"/>
      </xdr:nvSpPr>
      <xdr:spPr>
        <a:xfrm>
          <a:off x="10528300" y="870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25,139</a:t>
          </a:r>
          <a:endParaRPr kumimoji="1" lang="ja-JP" altLang="en-US" sz="1000" b="1">
            <a:latin typeface="ＭＳ Ｐゴシック"/>
          </a:endParaRPr>
        </a:p>
      </xdr:txBody>
    </xdr:sp>
    <xdr:clientData/>
  </xdr:oneCellAnchor>
  <xdr:twoCellAnchor>
    <xdr:from>
      <xdr:col>15</xdr:col>
      <xdr:colOff>92075</xdr:colOff>
      <xdr:row>52</xdr:row>
      <xdr:rowOff>19045</xdr:rowOff>
    </xdr:from>
    <xdr:to>
      <xdr:col>15</xdr:col>
      <xdr:colOff>269875</xdr:colOff>
      <xdr:row>52</xdr:row>
      <xdr:rowOff>19045</xdr:rowOff>
    </xdr:to>
    <xdr:cxnSp macro="">
      <xdr:nvCxnSpPr>
        <xdr:cNvPr id="348" name="直線コネクタ 347"/>
        <xdr:cNvCxnSpPr/>
      </xdr:nvCxnSpPr>
      <xdr:spPr>
        <a:xfrm>
          <a:off x="10388600" y="89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89408</xdr:rowOff>
    </xdr:from>
    <xdr:to>
      <xdr:col>15</xdr:col>
      <xdr:colOff>180975</xdr:colOff>
      <xdr:row>58</xdr:row>
      <xdr:rowOff>108656</xdr:rowOff>
    </xdr:to>
    <xdr:cxnSp macro="">
      <xdr:nvCxnSpPr>
        <xdr:cNvPr id="349" name="直線コネクタ 348"/>
        <xdr:cNvCxnSpPr/>
      </xdr:nvCxnSpPr>
      <xdr:spPr>
        <a:xfrm>
          <a:off x="9639300" y="10033508"/>
          <a:ext cx="838200" cy="1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4563</xdr:rowOff>
    </xdr:from>
    <xdr:ext cx="469744" cy="259045"/>
    <xdr:sp macro="" textlink="">
      <xdr:nvSpPr>
        <xdr:cNvPr id="350" name="農林水産業費平均値テキスト"/>
        <xdr:cNvSpPr txBox="1"/>
      </xdr:nvSpPr>
      <xdr:spPr>
        <a:xfrm>
          <a:off x="10528300" y="9605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153136</xdr:rowOff>
    </xdr:from>
    <xdr:to>
      <xdr:col>15</xdr:col>
      <xdr:colOff>231775</xdr:colOff>
      <xdr:row>57</xdr:row>
      <xdr:rowOff>83286</xdr:rowOff>
    </xdr:to>
    <xdr:sp macro="" textlink="">
      <xdr:nvSpPr>
        <xdr:cNvPr id="351" name="フローチャート : 判断 350"/>
        <xdr:cNvSpPr/>
      </xdr:nvSpPr>
      <xdr:spPr>
        <a:xfrm>
          <a:off x="10426700" y="975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89408</xdr:rowOff>
    </xdr:from>
    <xdr:to>
      <xdr:col>14</xdr:col>
      <xdr:colOff>28575</xdr:colOff>
      <xdr:row>58</xdr:row>
      <xdr:rowOff>107284</xdr:rowOff>
    </xdr:to>
    <xdr:cxnSp macro="">
      <xdr:nvCxnSpPr>
        <xdr:cNvPr id="352" name="直線コネクタ 351"/>
        <xdr:cNvCxnSpPr/>
      </xdr:nvCxnSpPr>
      <xdr:spPr>
        <a:xfrm flipV="1">
          <a:off x="8750300" y="10033508"/>
          <a:ext cx="889000" cy="1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25440</xdr:rowOff>
    </xdr:from>
    <xdr:to>
      <xdr:col>14</xdr:col>
      <xdr:colOff>79375</xdr:colOff>
      <xdr:row>57</xdr:row>
      <xdr:rowOff>127040</xdr:rowOff>
    </xdr:to>
    <xdr:sp macro="" textlink="">
      <xdr:nvSpPr>
        <xdr:cNvPr id="353" name="フローチャート : 判断 352"/>
        <xdr:cNvSpPr/>
      </xdr:nvSpPr>
      <xdr:spPr>
        <a:xfrm>
          <a:off x="9588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143567</xdr:rowOff>
    </xdr:from>
    <xdr:ext cx="469744" cy="259045"/>
    <xdr:sp macro="" textlink="">
      <xdr:nvSpPr>
        <xdr:cNvPr id="354" name="テキスト ボックス 353"/>
        <xdr:cNvSpPr txBox="1"/>
      </xdr:nvSpPr>
      <xdr:spPr>
        <a:xfrm>
          <a:off x="9404427" y="957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93111</xdr:rowOff>
    </xdr:from>
    <xdr:to>
      <xdr:col>12</xdr:col>
      <xdr:colOff>511175</xdr:colOff>
      <xdr:row>58</xdr:row>
      <xdr:rowOff>107284</xdr:rowOff>
    </xdr:to>
    <xdr:cxnSp macro="">
      <xdr:nvCxnSpPr>
        <xdr:cNvPr id="355" name="直線コネクタ 354"/>
        <xdr:cNvCxnSpPr/>
      </xdr:nvCxnSpPr>
      <xdr:spPr>
        <a:xfrm>
          <a:off x="7861300" y="10037211"/>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170921</xdr:rowOff>
    </xdr:from>
    <xdr:to>
      <xdr:col>12</xdr:col>
      <xdr:colOff>561975</xdr:colOff>
      <xdr:row>57</xdr:row>
      <xdr:rowOff>101071</xdr:rowOff>
    </xdr:to>
    <xdr:sp macro="" textlink="">
      <xdr:nvSpPr>
        <xdr:cNvPr id="356" name="フローチャート : 判断 355"/>
        <xdr:cNvSpPr/>
      </xdr:nvSpPr>
      <xdr:spPr>
        <a:xfrm>
          <a:off x="8699500" y="977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117598</xdr:rowOff>
    </xdr:from>
    <xdr:ext cx="469744" cy="259045"/>
    <xdr:sp macro="" textlink="">
      <xdr:nvSpPr>
        <xdr:cNvPr id="357" name="テキスト ボックス 356"/>
        <xdr:cNvSpPr txBox="1"/>
      </xdr:nvSpPr>
      <xdr:spPr>
        <a:xfrm>
          <a:off x="8515427" y="954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93111</xdr:rowOff>
    </xdr:from>
    <xdr:to>
      <xdr:col>11</xdr:col>
      <xdr:colOff>307975</xdr:colOff>
      <xdr:row>58</xdr:row>
      <xdr:rowOff>99695</xdr:rowOff>
    </xdr:to>
    <xdr:cxnSp macro="">
      <xdr:nvCxnSpPr>
        <xdr:cNvPr id="358" name="直線コネクタ 357"/>
        <xdr:cNvCxnSpPr/>
      </xdr:nvCxnSpPr>
      <xdr:spPr>
        <a:xfrm flipV="1">
          <a:off x="6972300" y="10037211"/>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25075</xdr:rowOff>
    </xdr:from>
    <xdr:to>
      <xdr:col>11</xdr:col>
      <xdr:colOff>358775</xdr:colOff>
      <xdr:row>57</xdr:row>
      <xdr:rowOff>126675</xdr:rowOff>
    </xdr:to>
    <xdr:sp macro="" textlink="">
      <xdr:nvSpPr>
        <xdr:cNvPr id="359" name="フローチャート : 判断 358"/>
        <xdr:cNvSpPr/>
      </xdr:nvSpPr>
      <xdr:spPr>
        <a:xfrm>
          <a:off x="7810500" y="979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143202</xdr:rowOff>
    </xdr:from>
    <xdr:ext cx="469744" cy="259045"/>
    <xdr:sp macro="" textlink="">
      <xdr:nvSpPr>
        <xdr:cNvPr id="360" name="テキスト ボックス 359"/>
        <xdr:cNvSpPr txBox="1"/>
      </xdr:nvSpPr>
      <xdr:spPr>
        <a:xfrm>
          <a:off x="7626427" y="95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17805</xdr:rowOff>
    </xdr:from>
    <xdr:to>
      <xdr:col>10</xdr:col>
      <xdr:colOff>155575</xdr:colOff>
      <xdr:row>57</xdr:row>
      <xdr:rowOff>119405</xdr:rowOff>
    </xdr:to>
    <xdr:sp macro="" textlink="">
      <xdr:nvSpPr>
        <xdr:cNvPr id="361" name="フローチャート : 判断 360"/>
        <xdr:cNvSpPr/>
      </xdr:nvSpPr>
      <xdr:spPr>
        <a:xfrm>
          <a:off x="6921500" y="979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135932</xdr:rowOff>
    </xdr:from>
    <xdr:ext cx="469744" cy="259045"/>
    <xdr:sp macro="" textlink="">
      <xdr:nvSpPr>
        <xdr:cNvPr id="362" name="テキスト ボックス 361"/>
        <xdr:cNvSpPr txBox="1"/>
      </xdr:nvSpPr>
      <xdr:spPr>
        <a:xfrm>
          <a:off x="6737427" y="956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57856</xdr:rowOff>
    </xdr:from>
    <xdr:to>
      <xdr:col>15</xdr:col>
      <xdr:colOff>231775</xdr:colOff>
      <xdr:row>58</xdr:row>
      <xdr:rowOff>159456</xdr:rowOff>
    </xdr:to>
    <xdr:sp macro="" textlink="">
      <xdr:nvSpPr>
        <xdr:cNvPr id="368" name="円/楕円 367"/>
        <xdr:cNvSpPr/>
      </xdr:nvSpPr>
      <xdr:spPr>
        <a:xfrm>
          <a:off x="10426700" y="1000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144233</xdr:rowOff>
    </xdr:from>
    <xdr:ext cx="378565" cy="259045"/>
    <xdr:sp macro="" textlink="">
      <xdr:nvSpPr>
        <xdr:cNvPr id="369" name="農林水産業費該当値テキスト"/>
        <xdr:cNvSpPr txBox="1"/>
      </xdr:nvSpPr>
      <xdr:spPr>
        <a:xfrm>
          <a:off x="10528300" y="991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38608</xdr:rowOff>
    </xdr:from>
    <xdr:to>
      <xdr:col>14</xdr:col>
      <xdr:colOff>79375</xdr:colOff>
      <xdr:row>58</xdr:row>
      <xdr:rowOff>140208</xdr:rowOff>
    </xdr:to>
    <xdr:sp macro="" textlink="">
      <xdr:nvSpPr>
        <xdr:cNvPr id="370" name="円/楕円 369"/>
        <xdr:cNvSpPr/>
      </xdr:nvSpPr>
      <xdr:spPr>
        <a:xfrm>
          <a:off x="9588500" y="998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131335</xdr:rowOff>
    </xdr:from>
    <xdr:ext cx="469744" cy="259045"/>
    <xdr:sp macro="" textlink="">
      <xdr:nvSpPr>
        <xdr:cNvPr id="371" name="テキスト ボックス 370"/>
        <xdr:cNvSpPr txBox="1"/>
      </xdr:nvSpPr>
      <xdr:spPr>
        <a:xfrm>
          <a:off x="9404427" y="1007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56484</xdr:rowOff>
    </xdr:from>
    <xdr:to>
      <xdr:col>12</xdr:col>
      <xdr:colOff>561975</xdr:colOff>
      <xdr:row>58</xdr:row>
      <xdr:rowOff>158084</xdr:rowOff>
    </xdr:to>
    <xdr:sp macro="" textlink="">
      <xdr:nvSpPr>
        <xdr:cNvPr id="372" name="円/楕円 371"/>
        <xdr:cNvSpPr/>
      </xdr:nvSpPr>
      <xdr:spPr>
        <a:xfrm>
          <a:off x="8699500" y="1000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58</xdr:row>
      <xdr:rowOff>149211</xdr:rowOff>
    </xdr:from>
    <xdr:ext cx="378565" cy="259045"/>
    <xdr:sp macro="" textlink="">
      <xdr:nvSpPr>
        <xdr:cNvPr id="373" name="テキスト ボックス 372"/>
        <xdr:cNvSpPr txBox="1"/>
      </xdr:nvSpPr>
      <xdr:spPr>
        <a:xfrm>
          <a:off x="8561017" y="100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42311</xdr:rowOff>
    </xdr:from>
    <xdr:to>
      <xdr:col>11</xdr:col>
      <xdr:colOff>358775</xdr:colOff>
      <xdr:row>58</xdr:row>
      <xdr:rowOff>143911</xdr:rowOff>
    </xdr:to>
    <xdr:sp macro="" textlink="">
      <xdr:nvSpPr>
        <xdr:cNvPr id="374" name="円/楕円 373"/>
        <xdr:cNvSpPr/>
      </xdr:nvSpPr>
      <xdr:spPr>
        <a:xfrm>
          <a:off x="7810500" y="99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135038</xdr:rowOff>
    </xdr:from>
    <xdr:ext cx="469744" cy="259045"/>
    <xdr:sp macro="" textlink="">
      <xdr:nvSpPr>
        <xdr:cNvPr id="375" name="テキスト ボックス 374"/>
        <xdr:cNvSpPr txBox="1"/>
      </xdr:nvSpPr>
      <xdr:spPr>
        <a:xfrm>
          <a:off x="7626427" y="1007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48895</xdr:rowOff>
    </xdr:from>
    <xdr:to>
      <xdr:col>10</xdr:col>
      <xdr:colOff>155575</xdr:colOff>
      <xdr:row>58</xdr:row>
      <xdr:rowOff>150495</xdr:rowOff>
    </xdr:to>
    <xdr:sp macro="" textlink="">
      <xdr:nvSpPr>
        <xdr:cNvPr id="376" name="円/楕円 375"/>
        <xdr:cNvSpPr/>
      </xdr:nvSpPr>
      <xdr:spPr>
        <a:xfrm>
          <a:off x="6921500" y="99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58</xdr:row>
      <xdr:rowOff>141622</xdr:rowOff>
    </xdr:from>
    <xdr:ext cx="378565" cy="259045"/>
    <xdr:sp macro="" textlink="">
      <xdr:nvSpPr>
        <xdr:cNvPr id="377" name="テキスト ボックス 376"/>
        <xdr:cNvSpPr txBox="1"/>
      </xdr:nvSpPr>
      <xdr:spPr>
        <a:xfrm>
          <a:off x="6783017" y="10085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20896</xdr:rowOff>
    </xdr:from>
    <xdr:to>
      <xdr:col>15</xdr:col>
      <xdr:colOff>180340</xdr:colOff>
      <xdr:row>78</xdr:row>
      <xdr:rowOff>106781</xdr:rowOff>
    </xdr:to>
    <xdr:cxnSp macro="">
      <xdr:nvCxnSpPr>
        <xdr:cNvPr id="399" name="直線コネクタ 398"/>
        <xdr:cNvCxnSpPr/>
      </xdr:nvCxnSpPr>
      <xdr:spPr>
        <a:xfrm flipV="1">
          <a:off x="10475595" y="12193846"/>
          <a:ext cx="1270" cy="1286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110608</xdr:rowOff>
    </xdr:from>
    <xdr:ext cx="469744" cy="259045"/>
    <xdr:sp macro="" textlink="">
      <xdr:nvSpPr>
        <xdr:cNvPr id="400" name="商工費最小値テキスト"/>
        <xdr:cNvSpPr txBox="1"/>
      </xdr:nvSpPr>
      <xdr:spPr>
        <a:xfrm>
          <a:off x="10528300" y="134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15</xdr:col>
      <xdr:colOff>92075</xdr:colOff>
      <xdr:row>78</xdr:row>
      <xdr:rowOff>106781</xdr:rowOff>
    </xdr:from>
    <xdr:to>
      <xdr:col>15</xdr:col>
      <xdr:colOff>269875</xdr:colOff>
      <xdr:row>78</xdr:row>
      <xdr:rowOff>106781</xdr:rowOff>
    </xdr:to>
    <xdr:cxnSp macro="">
      <xdr:nvCxnSpPr>
        <xdr:cNvPr id="401" name="直線コネクタ 400"/>
        <xdr:cNvCxnSpPr/>
      </xdr:nvCxnSpPr>
      <xdr:spPr>
        <a:xfrm>
          <a:off x="10388600" y="13479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139023</xdr:rowOff>
    </xdr:from>
    <xdr:ext cx="534377" cy="259045"/>
    <xdr:sp macro="" textlink="">
      <xdr:nvSpPr>
        <xdr:cNvPr id="402" name="商工費最大値テキスト"/>
        <xdr:cNvSpPr txBox="1"/>
      </xdr:nvSpPr>
      <xdr:spPr>
        <a:xfrm>
          <a:off x="10528300" y="119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57,697</a:t>
          </a:r>
          <a:endParaRPr kumimoji="1" lang="ja-JP" altLang="en-US" sz="1000" b="1">
            <a:latin typeface="ＭＳ Ｐゴシック"/>
          </a:endParaRPr>
        </a:p>
      </xdr:txBody>
    </xdr:sp>
    <xdr:clientData/>
  </xdr:oneCellAnchor>
  <xdr:twoCellAnchor>
    <xdr:from>
      <xdr:col>15</xdr:col>
      <xdr:colOff>92075</xdr:colOff>
      <xdr:row>71</xdr:row>
      <xdr:rowOff>20896</xdr:rowOff>
    </xdr:from>
    <xdr:to>
      <xdr:col>15</xdr:col>
      <xdr:colOff>269875</xdr:colOff>
      <xdr:row>71</xdr:row>
      <xdr:rowOff>20896</xdr:rowOff>
    </xdr:to>
    <xdr:cxnSp macro="">
      <xdr:nvCxnSpPr>
        <xdr:cNvPr id="403" name="直線コネクタ 402"/>
        <xdr:cNvCxnSpPr/>
      </xdr:nvCxnSpPr>
      <xdr:spPr>
        <a:xfrm>
          <a:off x="10388600" y="121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66046</xdr:rowOff>
    </xdr:from>
    <xdr:to>
      <xdr:col>15</xdr:col>
      <xdr:colOff>180975</xdr:colOff>
      <xdr:row>78</xdr:row>
      <xdr:rowOff>86688</xdr:rowOff>
    </xdr:to>
    <xdr:cxnSp macro="">
      <xdr:nvCxnSpPr>
        <xdr:cNvPr id="404" name="直線コネクタ 403"/>
        <xdr:cNvCxnSpPr/>
      </xdr:nvCxnSpPr>
      <xdr:spPr>
        <a:xfrm flipV="1">
          <a:off x="9639300" y="13439146"/>
          <a:ext cx="838200" cy="2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57576</xdr:rowOff>
    </xdr:from>
    <xdr:ext cx="469744" cy="259045"/>
    <xdr:sp macro="" textlink="">
      <xdr:nvSpPr>
        <xdr:cNvPr id="405" name="商工費平均値テキスト"/>
        <xdr:cNvSpPr txBox="1"/>
      </xdr:nvSpPr>
      <xdr:spPr>
        <a:xfrm>
          <a:off x="10528300" y="13087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9,871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34699</xdr:rowOff>
    </xdr:from>
    <xdr:to>
      <xdr:col>15</xdr:col>
      <xdr:colOff>231775</xdr:colOff>
      <xdr:row>77</xdr:row>
      <xdr:rowOff>136299</xdr:rowOff>
    </xdr:to>
    <xdr:sp macro="" textlink="">
      <xdr:nvSpPr>
        <xdr:cNvPr id="406" name="フローチャート : 判断 405"/>
        <xdr:cNvSpPr/>
      </xdr:nvSpPr>
      <xdr:spPr>
        <a:xfrm>
          <a:off x="10426700" y="1323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86688</xdr:rowOff>
    </xdr:from>
    <xdr:to>
      <xdr:col>14</xdr:col>
      <xdr:colOff>28575</xdr:colOff>
      <xdr:row>78</xdr:row>
      <xdr:rowOff>97684</xdr:rowOff>
    </xdr:to>
    <xdr:cxnSp macro="">
      <xdr:nvCxnSpPr>
        <xdr:cNvPr id="407" name="直線コネクタ 406"/>
        <xdr:cNvCxnSpPr/>
      </xdr:nvCxnSpPr>
      <xdr:spPr>
        <a:xfrm flipV="1">
          <a:off x="8750300" y="13459788"/>
          <a:ext cx="8890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69926</xdr:rowOff>
    </xdr:from>
    <xdr:to>
      <xdr:col>14</xdr:col>
      <xdr:colOff>79375</xdr:colOff>
      <xdr:row>78</xdr:row>
      <xdr:rowOff>76</xdr:rowOff>
    </xdr:to>
    <xdr:sp macro="" textlink="">
      <xdr:nvSpPr>
        <xdr:cNvPr id="408" name="フローチャート : 判断 407"/>
        <xdr:cNvSpPr/>
      </xdr:nvSpPr>
      <xdr:spPr>
        <a:xfrm>
          <a:off x="9588500" y="132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16603</xdr:rowOff>
    </xdr:from>
    <xdr:ext cx="469744" cy="259045"/>
    <xdr:sp macro="" textlink="">
      <xdr:nvSpPr>
        <xdr:cNvPr id="409" name="テキスト ボックス 408"/>
        <xdr:cNvSpPr txBox="1"/>
      </xdr:nvSpPr>
      <xdr:spPr>
        <a:xfrm>
          <a:off x="9404427" y="1304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96974</xdr:rowOff>
    </xdr:from>
    <xdr:to>
      <xdr:col>12</xdr:col>
      <xdr:colOff>511175</xdr:colOff>
      <xdr:row>78</xdr:row>
      <xdr:rowOff>97684</xdr:rowOff>
    </xdr:to>
    <xdr:cxnSp macro="">
      <xdr:nvCxnSpPr>
        <xdr:cNvPr id="410" name="直線コネクタ 409"/>
        <xdr:cNvCxnSpPr/>
      </xdr:nvCxnSpPr>
      <xdr:spPr>
        <a:xfrm>
          <a:off x="7861300" y="13470074"/>
          <a:ext cx="889000" cy="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77150</xdr:rowOff>
    </xdr:from>
    <xdr:to>
      <xdr:col>12</xdr:col>
      <xdr:colOff>561975</xdr:colOff>
      <xdr:row>78</xdr:row>
      <xdr:rowOff>7300</xdr:rowOff>
    </xdr:to>
    <xdr:sp macro="" textlink="">
      <xdr:nvSpPr>
        <xdr:cNvPr id="411" name="フローチャート : 判断 410"/>
        <xdr:cNvSpPr/>
      </xdr:nvSpPr>
      <xdr:spPr>
        <a:xfrm>
          <a:off x="8699500" y="1327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23827</xdr:rowOff>
    </xdr:from>
    <xdr:ext cx="469744" cy="259045"/>
    <xdr:sp macro="" textlink="">
      <xdr:nvSpPr>
        <xdr:cNvPr id="412" name="テキスト ボックス 411"/>
        <xdr:cNvSpPr txBox="1"/>
      </xdr:nvSpPr>
      <xdr:spPr>
        <a:xfrm>
          <a:off x="8515427" y="1305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92402</xdr:rowOff>
    </xdr:from>
    <xdr:to>
      <xdr:col>11</xdr:col>
      <xdr:colOff>307975</xdr:colOff>
      <xdr:row>78</xdr:row>
      <xdr:rowOff>96974</xdr:rowOff>
    </xdr:to>
    <xdr:cxnSp macro="">
      <xdr:nvCxnSpPr>
        <xdr:cNvPr id="413" name="直線コネクタ 412"/>
        <xdr:cNvCxnSpPr/>
      </xdr:nvCxnSpPr>
      <xdr:spPr>
        <a:xfrm>
          <a:off x="6972300" y="1346550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80418</xdr:rowOff>
    </xdr:from>
    <xdr:to>
      <xdr:col>11</xdr:col>
      <xdr:colOff>358775</xdr:colOff>
      <xdr:row>78</xdr:row>
      <xdr:rowOff>10568</xdr:rowOff>
    </xdr:to>
    <xdr:sp macro="" textlink="">
      <xdr:nvSpPr>
        <xdr:cNvPr id="414" name="フローチャート : 判断 413"/>
        <xdr:cNvSpPr/>
      </xdr:nvSpPr>
      <xdr:spPr>
        <a:xfrm>
          <a:off x="7810500" y="1328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27095</xdr:rowOff>
    </xdr:from>
    <xdr:ext cx="469744" cy="259045"/>
    <xdr:sp macro="" textlink="">
      <xdr:nvSpPr>
        <xdr:cNvPr id="415" name="テキスト ボックス 414"/>
        <xdr:cNvSpPr txBox="1"/>
      </xdr:nvSpPr>
      <xdr:spPr>
        <a:xfrm>
          <a:off x="7626427" y="1305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62725</xdr:rowOff>
    </xdr:from>
    <xdr:to>
      <xdr:col>10</xdr:col>
      <xdr:colOff>155575</xdr:colOff>
      <xdr:row>77</xdr:row>
      <xdr:rowOff>164325</xdr:rowOff>
    </xdr:to>
    <xdr:sp macro="" textlink="">
      <xdr:nvSpPr>
        <xdr:cNvPr id="416" name="フローチャート : 判断 415"/>
        <xdr:cNvSpPr/>
      </xdr:nvSpPr>
      <xdr:spPr>
        <a:xfrm>
          <a:off x="6921500" y="1326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9402</xdr:rowOff>
    </xdr:from>
    <xdr:ext cx="469744" cy="259045"/>
    <xdr:sp macro="" textlink="">
      <xdr:nvSpPr>
        <xdr:cNvPr id="417" name="テキスト ボックス 416"/>
        <xdr:cNvSpPr txBox="1"/>
      </xdr:nvSpPr>
      <xdr:spPr>
        <a:xfrm>
          <a:off x="6737427" y="1303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15246</xdr:rowOff>
    </xdr:from>
    <xdr:to>
      <xdr:col>15</xdr:col>
      <xdr:colOff>231775</xdr:colOff>
      <xdr:row>78</xdr:row>
      <xdr:rowOff>116846</xdr:rowOff>
    </xdr:to>
    <xdr:sp macro="" textlink="">
      <xdr:nvSpPr>
        <xdr:cNvPr id="423" name="円/楕円 422"/>
        <xdr:cNvSpPr/>
      </xdr:nvSpPr>
      <xdr:spPr>
        <a:xfrm>
          <a:off x="10426700" y="1338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101623</xdr:rowOff>
    </xdr:from>
    <xdr:ext cx="469744" cy="259045"/>
    <xdr:sp macro="" textlink="">
      <xdr:nvSpPr>
        <xdr:cNvPr id="424" name="商工費該当値テキスト"/>
        <xdr:cNvSpPr txBox="1"/>
      </xdr:nvSpPr>
      <xdr:spPr>
        <a:xfrm>
          <a:off x="10528300" y="13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35888</xdr:rowOff>
    </xdr:from>
    <xdr:to>
      <xdr:col>14</xdr:col>
      <xdr:colOff>79375</xdr:colOff>
      <xdr:row>78</xdr:row>
      <xdr:rowOff>137488</xdr:rowOff>
    </xdr:to>
    <xdr:sp macro="" textlink="">
      <xdr:nvSpPr>
        <xdr:cNvPr id="425" name="円/楕円 424"/>
        <xdr:cNvSpPr/>
      </xdr:nvSpPr>
      <xdr:spPr>
        <a:xfrm>
          <a:off x="9588500" y="1340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128615</xdr:rowOff>
    </xdr:from>
    <xdr:ext cx="469744" cy="259045"/>
    <xdr:sp macro="" textlink="">
      <xdr:nvSpPr>
        <xdr:cNvPr id="426" name="テキスト ボックス 425"/>
        <xdr:cNvSpPr txBox="1"/>
      </xdr:nvSpPr>
      <xdr:spPr>
        <a:xfrm>
          <a:off x="9404427" y="1350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46884</xdr:rowOff>
    </xdr:from>
    <xdr:to>
      <xdr:col>12</xdr:col>
      <xdr:colOff>561975</xdr:colOff>
      <xdr:row>78</xdr:row>
      <xdr:rowOff>148484</xdr:rowOff>
    </xdr:to>
    <xdr:sp macro="" textlink="">
      <xdr:nvSpPr>
        <xdr:cNvPr id="427" name="円/楕円 426"/>
        <xdr:cNvSpPr/>
      </xdr:nvSpPr>
      <xdr:spPr>
        <a:xfrm>
          <a:off x="8699500" y="134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139611</xdr:rowOff>
    </xdr:from>
    <xdr:ext cx="469744" cy="259045"/>
    <xdr:sp macro="" textlink="">
      <xdr:nvSpPr>
        <xdr:cNvPr id="428" name="テキスト ボックス 427"/>
        <xdr:cNvSpPr txBox="1"/>
      </xdr:nvSpPr>
      <xdr:spPr>
        <a:xfrm>
          <a:off x="8515427" y="1351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46174</xdr:rowOff>
    </xdr:from>
    <xdr:to>
      <xdr:col>11</xdr:col>
      <xdr:colOff>358775</xdr:colOff>
      <xdr:row>78</xdr:row>
      <xdr:rowOff>147774</xdr:rowOff>
    </xdr:to>
    <xdr:sp macro="" textlink="">
      <xdr:nvSpPr>
        <xdr:cNvPr id="429" name="円/楕円 428"/>
        <xdr:cNvSpPr/>
      </xdr:nvSpPr>
      <xdr:spPr>
        <a:xfrm>
          <a:off x="7810500" y="1341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138901</xdr:rowOff>
    </xdr:from>
    <xdr:ext cx="469744" cy="259045"/>
    <xdr:sp macro="" textlink="">
      <xdr:nvSpPr>
        <xdr:cNvPr id="430" name="テキスト ボックス 429"/>
        <xdr:cNvSpPr txBox="1"/>
      </xdr:nvSpPr>
      <xdr:spPr>
        <a:xfrm>
          <a:off x="7626427" y="1351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41602</xdr:rowOff>
    </xdr:from>
    <xdr:to>
      <xdr:col>10</xdr:col>
      <xdr:colOff>155575</xdr:colOff>
      <xdr:row>78</xdr:row>
      <xdr:rowOff>143202</xdr:rowOff>
    </xdr:to>
    <xdr:sp macro="" textlink="">
      <xdr:nvSpPr>
        <xdr:cNvPr id="431" name="円/楕円 430"/>
        <xdr:cNvSpPr/>
      </xdr:nvSpPr>
      <xdr:spPr>
        <a:xfrm>
          <a:off x="6921500" y="1341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134329</xdr:rowOff>
    </xdr:from>
    <xdr:ext cx="469744" cy="259045"/>
    <xdr:sp macro="" textlink="">
      <xdr:nvSpPr>
        <xdr:cNvPr id="432" name="テキスト ボックス 431"/>
        <xdr:cNvSpPr txBox="1"/>
      </xdr:nvSpPr>
      <xdr:spPr>
        <a:xfrm>
          <a:off x="6737427" y="1350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3" name="テキスト ボックス 44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38736</xdr:rowOff>
    </xdr:from>
    <xdr:to>
      <xdr:col>15</xdr:col>
      <xdr:colOff>180340</xdr:colOff>
      <xdr:row>98</xdr:row>
      <xdr:rowOff>22200</xdr:rowOff>
    </xdr:to>
    <xdr:cxnSp macro="">
      <xdr:nvCxnSpPr>
        <xdr:cNvPr id="457" name="直線コネクタ 456"/>
        <xdr:cNvCxnSpPr/>
      </xdr:nvCxnSpPr>
      <xdr:spPr>
        <a:xfrm flipV="1">
          <a:off x="10475595" y="15469236"/>
          <a:ext cx="1270" cy="135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26027</xdr:rowOff>
    </xdr:from>
    <xdr:ext cx="534377" cy="259045"/>
    <xdr:sp macro="" textlink="">
      <xdr:nvSpPr>
        <xdr:cNvPr id="458" name="土木費最小値テキスト"/>
        <xdr:cNvSpPr txBox="1"/>
      </xdr:nvSpPr>
      <xdr:spPr>
        <a:xfrm>
          <a:off x="10528300" y="1682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25,084</a:t>
          </a:r>
          <a:endParaRPr kumimoji="1" lang="ja-JP" altLang="en-US" sz="1000" b="1">
            <a:latin typeface="ＭＳ Ｐゴシック"/>
          </a:endParaRPr>
        </a:p>
      </xdr:txBody>
    </xdr:sp>
    <xdr:clientData/>
  </xdr:oneCellAnchor>
  <xdr:twoCellAnchor>
    <xdr:from>
      <xdr:col>15</xdr:col>
      <xdr:colOff>92075</xdr:colOff>
      <xdr:row>98</xdr:row>
      <xdr:rowOff>22200</xdr:rowOff>
    </xdr:from>
    <xdr:to>
      <xdr:col>15</xdr:col>
      <xdr:colOff>269875</xdr:colOff>
      <xdr:row>98</xdr:row>
      <xdr:rowOff>22200</xdr:rowOff>
    </xdr:to>
    <xdr:cxnSp macro="">
      <xdr:nvCxnSpPr>
        <xdr:cNvPr id="459" name="直線コネクタ 458"/>
        <xdr:cNvCxnSpPr/>
      </xdr:nvCxnSpPr>
      <xdr:spPr>
        <a:xfrm>
          <a:off x="10388600" y="1682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156863</xdr:rowOff>
    </xdr:from>
    <xdr:ext cx="534377" cy="259045"/>
    <xdr:sp macro="" textlink="">
      <xdr:nvSpPr>
        <xdr:cNvPr id="460" name="土木費最大値テキスト"/>
        <xdr:cNvSpPr txBox="1"/>
      </xdr:nvSpPr>
      <xdr:spPr>
        <a:xfrm>
          <a:off x="10528300" y="1524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60,650</a:t>
          </a:r>
          <a:endParaRPr kumimoji="1" lang="ja-JP" altLang="en-US" sz="1000" b="1">
            <a:latin typeface="ＭＳ Ｐゴシック"/>
          </a:endParaRPr>
        </a:p>
      </xdr:txBody>
    </xdr:sp>
    <xdr:clientData/>
  </xdr:oneCellAnchor>
  <xdr:twoCellAnchor>
    <xdr:from>
      <xdr:col>15</xdr:col>
      <xdr:colOff>92075</xdr:colOff>
      <xdr:row>90</xdr:row>
      <xdr:rowOff>38736</xdr:rowOff>
    </xdr:from>
    <xdr:to>
      <xdr:col>15</xdr:col>
      <xdr:colOff>269875</xdr:colOff>
      <xdr:row>90</xdr:row>
      <xdr:rowOff>38736</xdr:rowOff>
    </xdr:to>
    <xdr:cxnSp macro="">
      <xdr:nvCxnSpPr>
        <xdr:cNvPr id="461" name="直線コネクタ 460"/>
        <xdr:cNvCxnSpPr/>
      </xdr:nvCxnSpPr>
      <xdr:spPr>
        <a:xfrm>
          <a:off x="10388600" y="1546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22010</xdr:rowOff>
    </xdr:from>
    <xdr:to>
      <xdr:col>15</xdr:col>
      <xdr:colOff>180975</xdr:colOff>
      <xdr:row>94</xdr:row>
      <xdr:rowOff>126631</xdr:rowOff>
    </xdr:to>
    <xdr:cxnSp macro="">
      <xdr:nvCxnSpPr>
        <xdr:cNvPr id="462" name="直線コネクタ 461"/>
        <xdr:cNvCxnSpPr/>
      </xdr:nvCxnSpPr>
      <xdr:spPr>
        <a:xfrm flipV="1">
          <a:off x="9639300" y="15966860"/>
          <a:ext cx="838200" cy="27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145166</xdr:rowOff>
    </xdr:from>
    <xdr:ext cx="534377" cy="259045"/>
    <xdr:sp macro="" textlink="">
      <xdr:nvSpPr>
        <xdr:cNvPr id="463" name="土木費平均値テキスト"/>
        <xdr:cNvSpPr txBox="1"/>
      </xdr:nvSpPr>
      <xdr:spPr>
        <a:xfrm>
          <a:off x="10528300" y="16261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37,957</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166739</xdr:rowOff>
    </xdr:from>
    <xdr:to>
      <xdr:col>15</xdr:col>
      <xdr:colOff>231775</xdr:colOff>
      <xdr:row>95</xdr:row>
      <xdr:rowOff>96889</xdr:rowOff>
    </xdr:to>
    <xdr:sp macro="" textlink="">
      <xdr:nvSpPr>
        <xdr:cNvPr id="464" name="フローチャート : 判断 463"/>
        <xdr:cNvSpPr/>
      </xdr:nvSpPr>
      <xdr:spPr>
        <a:xfrm>
          <a:off x="10426700" y="1628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126631</xdr:rowOff>
    </xdr:from>
    <xdr:to>
      <xdr:col>14</xdr:col>
      <xdr:colOff>28575</xdr:colOff>
      <xdr:row>95</xdr:row>
      <xdr:rowOff>59995</xdr:rowOff>
    </xdr:to>
    <xdr:cxnSp macro="">
      <xdr:nvCxnSpPr>
        <xdr:cNvPr id="465" name="直線コネクタ 464"/>
        <xdr:cNvCxnSpPr/>
      </xdr:nvCxnSpPr>
      <xdr:spPr>
        <a:xfrm flipV="1">
          <a:off x="8750300" y="16242931"/>
          <a:ext cx="889000" cy="10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157784</xdr:rowOff>
    </xdr:from>
    <xdr:to>
      <xdr:col>14</xdr:col>
      <xdr:colOff>79375</xdr:colOff>
      <xdr:row>95</xdr:row>
      <xdr:rowOff>87934</xdr:rowOff>
    </xdr:to>
    <xdr:sp macro="" textlink="">
      <xdr:nvSpPr>
        <xdr:cNvPr id="466" name="フローチャート : 判断 465"/>
        <xdr:cNvSpPr/>
      </xdr:nvSpPr>
      <xdr:spPr>
        <a:xfrm>
          <a:off x="9588500" y="162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79061</xdr:rowOff>
    </xdr:from>
    <xdr:ext cx="534377" cy="259045"/>
    <xdr:sp macro="" textlink="">
      <xdr:nvSpPr>
        <xdr:cNvPr id="467" name="テキスト ボックス 466"/>
        <xdr:cNvSpPr txBox="1"/>
      </xdr:nvSpPr>
      <xdr:spPr>
        <a:xfrm>
          <a:off x="9372111" y="163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142481</xdr:rowOff>
    </xdr:from>
    <xdr:to>
      <xdr:col>12</xdr:col>
      <xdr:colOff>511175</xdr:colOff>
      <xdr:row>95</xdr:row>
      <xdr:rowOff>59995</xdr:rowOff>
    </xdr:to>
    <xdr:cxnSp macro="">
      <xdr:nvCxnSpPr>
        <xdr:cNvPr id="468" name="直線コネクタ 467"/>
        <xdr:cNvCxnSpPr/>
      </xdr:nvCxnSpPr>
      <xdr:spPr>
        <a:xfrm>
          <a:off x="7861300" y="16258781"/>
          <a:ext cx="889000" cy="8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103721</xdr:rowOff>
    </xdr:from>
    <xdr:to>
      <xdr:col>12</xdr:col>
      <xdr:colOff>561975</xdr:colOff>
      <xdr:row>95</xdr:row>
      <xdr:rowOff>33871</xdr:rowOff>
    </xdr:to>
    <xdr:sp macro="" textlink="">
      <xdr:nvSpPr>
        <xdr:cNvPr id="469" name="フローチャート : 判断 468"/>
        <xdr:cNvSpPr/>
      </xdr:nvSpPr>
      <xdr:spPr>
        <a:xfrm>
          <a:off x="8699500" y="1622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50398</xdr:rowOff>
    </xdr:from>
    <xdr:ext cx="534377" cy="259045"/>
    <xdr:sp macro="" textlink="">
      <xdr:nvSpPr>
        <xdr:cNvPr id="470" name="テキスト ボックス 469"/>
        <xdr:cNvSpPr txBox="1"/>
      </xdr:nvSpPr>
      <xdr:spPr>
        <a:xfrm>
          <a:off x="8483111" y="159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63500</xdr:rowOff>
    </xdr:from>
    <xdr:to>
      <xdr:col>11</xdr:col>
      <xdr:colOff>307975</xdr:colOff>
      <xdr:row>94</xdr:row>
      <xdr:rowOff>142481</xdr:rowOff>
    </xdr:to>
    <xdr:cxnSp macro="">
      <xdr:nvCxnSpPr>
        <xdr:cNvPr id="471" name="直線コネクタ 470"/>
        <xdr:cNvCxnSpPr/>
      </xdr:nvCxnSpPr>
      <xdr:spPr>
        <a:xfrm>
          <a:off x="6972300" y="16179800"/>
          <a:ext cx="889000" cy="7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131572</xdr:rowOff>
    </xdr:from>
    <xdr:to>
      <xdr:col>11</xdr:col>
      <xdr:colOff>358775</xdr:colOff>
      <xdr:row>95</xdr:row>
      <xdr:rowOff>61722</xdr:rowOff>
    </xdr:to>
    <xdr:sp macro="" textlink="">
      <xdr:nvSpPr>
        <xdr:cNvPr id="472" name="フローチャート : 判断 471"/>
        <xdr:cNvSpPr/>
      </xdr:nvSpPr>
      <xdr:spPr>
        <a:xfrm>
          <a:off x="7810500" y="1624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52849</xdr:rowOff>
    </xdr:from>
    <xdr:ext cx="534377" cy="259045"/>
    <xdr:sp macro="" textlink="">
      <xdr:nvSpPr>
        <xdr:cNvPr id="473" name="テキスト ボックス 472"/>
        <xdr:cNvSpPr txBox="1"/>
      </xdr:nvSpPr>
      <xdr:spPr>
        <a:xfrm>
          <a:off x="7594111" y="1634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94</xdr:row>
      <xdr:rowOff>169711</xdr:rowOff>
    </xdr:from>
    <xdr:to>
      <xdr:col>10</xdr:col>
      <xdr:colOff>155575</xdr:colOff>
      <xdr:row>95</xdr:row>
      <xdr:rowOff>99861</xdr:rowOff>
    </xdr:to>
    <xdr:sp macro="" textlink="">
      <xdr:nvSpPr>
        <xdr:cNvPr id="474" name="フローチャート : 判断 473"/>
        <xdr:cNvSpPr/>
      </xdr:nvSpPr>
      <xdr:spPr>
        <a:xfrm>
          <a:off x="6921500" y="1628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90988</xdr:rowOff>
    </xdr:from>
    <xdr:ext cx="534377" cy="259045"/>
    <xdr:sp macro="" textlink="">
      <xdr:nvSpPr>
        <xdr:cNvPr id="475" name="テキスト ボックス 474"/>
        <xdr:cNvSpPr txBox="1"/>
      </xdr:nvSpPr>
      <xdr:spPr>
        <a:xfrm>
          <a:off x="6705111" y="1637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142660</xdr:rowOff>
    </xdr:from>
    <xdr:to>
      <xdr:col>15</xdr:col>
      <xdr:colOff>231775</xdr:colOff>
      <xdr:row>93</xdr:row>
      <xdr:rowOff>72810</xdr:rowOff>
    </xdr:to>
    <xdr:sp macro="" textlink="">
      <xdr:nvSpPr>
        <xdr:cNvPr id="481" name="円/楕円 480"/>
        <xdr:cNvSpPr/>
      </xdr:nvSpPr>
      <xdr:spPr>
        <a:xfrm>
          <a:off x="10426700" y="1591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165537</xdr:rowOff>
    </xdr:from>
    <xdr:ext cx="534377" cy="259045"/>
    <xdr:sp macro="" textlink="">
      <xdr:nvSpPr>
        <xdr:cNvPr id="482" name="土木費該当値テキスト"/>
        <xdr:cNvSpPr txBox="1"/>
      </xdr:nvSpPr>
      <xdr:spPr>
        <a:xfrm>
          <a:off x="10528300" y="157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47,589</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75831</xdr:rowOff>
    </xdr:from>
    <xdr:to>
      <xdr:col>14</xdr:col>
      <xdr:colOff>79375</xdr:colOff>
      <xdr:row>95</xdr:row>
      <xdr:rowOff>5981</xdr:rowOff>
    </xdr:to>
    <xdr:sp macro="" textlink="">
      <xdr:nvSpPr>
        <xdr:cNvPr id="483" name="円/楕円 482"/>
        <xdr:cNvSpPr/>
      </xdr:nvSpPr>
      <xdr:spPr>
        <a:xfrm>
          <a:off x="9588500" y="1619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22508</xdr:rowOff>
    </xdr:from>
    <xdr:ext cx="534377" cy="259045"/>
    <xdr:sp macro="" textlink="">
      <xdr:nvSpPr>
        <xdr:cNvPr id="484" name="テキスト ボックス 483"/>
        <xdr:cNvSpPr txBox="1"/>
      </xdr:nvSpPr>
      <xdr:spPr>
        <a:xfrm>
          <a:off x="9372111" y="159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9195</xdr:rowOff>
    </xdr:from>
    <xdr:to>
      <xdr:col>12</xdr:col>
      <xdr:colOff>561975</xdr:colOff>
      <xdr:row>95</xdr:row>
      <xdr:rowOff>110795</xdr:rowOff>
    </xdr:to>
    <xdr:sp macro="" textlink="">
      <xdr:nvSpPr>
        <xdr:cNvPr id="485" name="円/楕円 484"/>
        <xdr:cNvSpPr/>
      </xdr:nvSpPr>
      <xdr:spPr>
        <a:xfrm>
          <a:off x="8699500" y="1629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101922</xdr:rowOff>
    </xdr:from>
    <xdr:ext cx="534377" cy="259045"/>
    <xdr:sp macro="" textlink="">
      <xdr:nvSpPr>
        <xdr:cNvPr id="486" name="テキスト ボックス 485"/>
        <xdr:cNvSpPr txBox="1"/>
      </xdr:nvSpPr>
      <xdr:spPr>
        <a:xfrm>
          <a:off x="8483111" y="1638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37,592</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91681</xdr:rowOff>
    </xdr:from>
    <xdr:to>
      <xdr:col>11</xdr:col>
      <xdr:colOff>358775</xdr:colOff>
      <xdr:row>95</xdr:row>
      <xdr:rowOff>21831</xdr:rowOff>
    </xdr:to>
    <xdr:sp macro="" textlink="">
      <xdr:nvSpPr>
        <xdr:cNvPr id="487" name="円/楕円 486"/>
        <xdr:cNvSpPr/>
      </xdr:nvSpPr>
      <xdr:spPr>
        <a:xfrm>
          <a:off x="7810500" y="162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38358</xdr:rowOff>
    </xdr:from>
    <xdr:ext cx="534377" cy="259045"/>
    <xdr:sp macro="" textlink="">
      <xdr:nvSpPr>
        <xdr:cNvPr id="488" name="テキスト ボックス 487"/>
        <xdr:cNvSpPr txBox="1"/>
      </xdr:nvSpPr>
      <xdr:spPr>
        <a:xfrm>
          <a:off x="7594111" y="1598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39,927</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12700</xdr:rowOff>
    </xdr:from>
    <xdr:to>
      <xdr:col>10</xdr:col>
      <xdr:colOff>155575</xdr:colOff>
      <xdr:row>94</xdr:row>
      <xdr:rowOff>114300</xdr:rowOff>
    </xdr:to>
    <xdr:sp macro="" textlink="">
      <xdr:nvSpPr>
        <xdr:cNvPr id="489" name="円/楕円 488"/>
        <xdr:cNvSpPr/>
      </xdr:nvSpPr>
      <xdr:spPr>
        <a:xfrm>
          <a:off x="6921500" y="161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130827</xdr:rowOff>
    </xdr:from>
    <xdr:ext cx="534377" cy="259045"/>
    <xdr:sp macro="" textlink="">
      <xdr:nvSpPr>
        <xdr:cNvPr id="490" name="テキスト ボックス 489"/>
        <xdr:cNvSpPr txBox="1"/>
      </xdr:nvSpPr>
      <xdr:spPr>
        <a:xfrm>
          <a:off x="6705111" y="1590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41511</xdr:rowOff>
    </xdr:from>
    <xdr:to>
      <xdr:col>23</xdr:col>
      <xdr:colOff>516889</xdr:colOff>
      <xdr:row>38</xdr:row>
      <xdr:rowOff>45538</xdr:rowOff>
    </xdr:to>
    <xdr:cxnSp macro="">
      <xdr:nvCxnSpPr>
        <xdr:cNvPr id="517" name="直線コネクタ 516"/>
        <xdr:cNvCxnSpPr/>
      </xdr:nvCxnSpPr>
      <xdr:spPr>
        <a:xfrm flipV="1">
          <a:off x="16317595" y="5185011"/>
          <a:ext cx="1269" cy="1375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49365</xdr:rowOff>
    </xdr:from>
    <xdr:ext cx="534377" cy="259045"/>
    <xdr:sp macro="" textlink="">
      <xdr:nvSpPr>
        <xdr:cNvPr id="518" name="消防費最小値テキスト"/>
        <xdr:cNvSpPr txBox="1"/>
      </xdr:nvSpPr>
      <xdr:spPr>
        <a:xfrm>
          <a:off x="16370300" y="656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11,065</a:t>
          </a:r>
          <a:endParaRPr kumimoji="1" lang="ja-JP" altLang="en-US" sz="1000" b="1">
            <a:latin typeface="ＭＳ Ｐゴシック"/>
          </a:endParaRPr>
        </a:p>
      </xdr:txBody>
    </xdr:sp>
    <xdr:clientData/>
  </xdr:oneCellAnchor>
  <xdr:twoCellAnchor>
    <xdr:from>
      <xdr:col>23</xdr:col>
      <xdr:colOff>428625</xdr:colOff>
      <xdr:row>38</xdr:row>
      <xdr:rowOff>45538</xdr:rowOff>
    </xdr:from>
    <xdr:to>
      <xdr:col>23</xdr:col>
      <xdr:colOff>606425</xdr:colOff>
      <xdr:row>38</xdr:row>
      <xdr:rowOff>45538</xdr:rowOff>
    </xdr:to>
    <xdr:cxnSp macro="">
      <xdr:nvCxnSpPr>
        <xdr:cNvPr id="519" name="直線コネクタ 518"/>
        <xdr:cNvCxnSpPr/>
      </xdr:nvCxnSpPr>
      <xdr:spPr>
        <a:xfrm>
          <a:off x="16230600" y="656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159638</xdr:rowOff>
    </xdr:from>
    <xdr:ext cx="534377" cy="259045"/>
    <xdr:sp macro="" textlink="">
      <xdr:nvSpPr>
        <xdr:cNvPr id="520" name="消防費最大値テキスト"/>
        <xdr:cNvSpPr txBox="1"/>
      </xdr:nvSpPr>
      <xdr:spPr>
        <a:xfrm>
          <a:off x="16370300" y="496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23,702</a:t>
          </a:r>
          <a:endParaRPr kumimoji="1" lang="ja-JP" altLang="en-US" sz="1000" b="1">
            <a:latin typeface="ＭＳ Ｐゴシック"/>
          </a:endParaRPr>
        </a:p>
      </xdr:txBody>
    </xdr:sp>
    <xdr:clientData/>
  </xdr:oneCellAnchor>
  <xdr:twoCellAnchor>
    <xdr:from>
      <xdr:col>23</xdr:col>
      <xdr:colOff>428625</xdr:colOff>
      <xdr:row>30</xdr:row>
      <xdr:rowOff>41511</xdr:rowOff>
    </xdr:from>
    <xdr:to>
      <xdr:col>23</xdr:col>
      <xdr:colOff>606425</xdr:colOff>
      <xdr:row>30</xdr:row>
      <xdr:rowOff>41511</xdr:rowOff>
    </xdr:to>
    <xdr:cxnSp macro="">
      <xdr:nvCxnSpPr>
        <xdr:cNvPr id="521" name="直線コネクタ 520"/>
        <xdr:cNvCxnSpPr/>
      </xdr:nvCxnSpPr>
      <xdr:spPr>
        <a:xfrm>
          <a:off x="16230600" y="518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70902</xdr:rowOff>
    </xdr:from>
    <xdr:to>
      <xdr:col>23</xdr:col>
      <xdr:colOff>517525</xdr:colOff>
      <xdr:row>36</xdr:row>
      <xdr:rowOff>121085</xdr:rowOff>
    </xdr:to>
    <xdr:cxnSp macro="">
      <xdr:nvCxnSpPr>
        <xdr:cNvPr id="522" name="直線コネクタ 521"/>
        <xdr:cNvCxnSpPr/>
      </xdr:nvCxnSpPr>
      <xdr:spPr>
        <a:xfrm flipV="1">
          <a:off x="15481300" y="6243102"/>
          <a:ext cx="838200" cy="5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23131</xdr:rowOff>
    </xdr:from>
    <xdr:ext cx="534377" cy="259045"/>
    <xdr:sp macro="" textlink="">
      <xdr:nvSpPr>
        <xdr:cNvPr id="523" name="消防費平均値テキスト"/>
        <xdr:cNvSpPr txBox="1"/>
      </xdr:nvSpPr>
      <xdr:spPr>
        <a:xfrm>
          <a:off x="16370300" y="6195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13,756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44704</xdr:rowOff>
    </xdr:from>
    <xdr:to>
      <xdr:col>23</xdr:col>
      <xdr:colOff>568325</xdr:colOff>
      <xdr:row>36</xdr:row>
      <xdr:rowOff>146304</xdr:rowOff>
    </xdr:to>
    <xdr:sp macro="" textlink="">
      <xdr:nvSpPr>
        <xdr:cNvPr id="524" name="フローチャート : 判断 523"/>
        <xdr:cNvSpPr/>
      </xdr:nvSpPr>
      <xdr:spPr>
        <a:xfrm>
          <a:off x="162687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121085</xdr:rowOff>
    </xdr:from>
    <xdr:to>
      <xdr:col>22</xdr:col>
      <xdr:colOff>365125</xdr:colOff>
      <xdr:row>38</xdr:row>
      <xdr:rowOff>14949</xdr:rowOff>
    </xdr:to>
    <xdr:cxnSp macro="">
      <xdr:nvCxnSpPr>
        <xdr:cNvPr id="525" name="直線コネクタ 524"/>
        <xdr:cNvCxnSpPr/>
      </xdr:nvCxnSpPr>
      <xdr:spPr>
        <a:xfrm flipV="1">
          <a:off x="14592300" y="6293285"/>
          <a:ext cx="889000" cy="23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78232</xdr:rowOff>
    </xdr:from>
    <xdr:to>
      <xdr:col>22</xdr:col>
      <xdr:colOff>415925</xdr:colOff>
      <xdr:row>37</xdr:row>
      <xdr:rowOff>8382</xdr:rowOff>
    </xdr:to>
    <xdr:sp macro="" textlink="">
      <xdr:nvSpPr>
        <xdr:cNvPr id="526" name="フローチャート : 判断 525"/>
        <xdr:cNvSpPr/>
      </xdr:nvSpPr>
      <xdr:spPr>
        <a:xfrm>
          <a:off x="15430500" y="625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170959</xdr:rowOff>
    </xdr:from>
    <xdr:ext cx="534377" cy="259045"/>
    <xdr:sp macro="" textlink="">
      <xdr:nvSpPr>
        <xdr:cNvPr id="527" name="テキスト ボックス 526"/>
        <xdr:cNvSpPr txBox="1"/>
      </xdr:nvSpPr>
      <xdr:spPr>
        <a:xfrm>
          <a:off x="15214111" y="634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91041</xdr:rowOff>
    </xdr:from>
    <xdr:to>
      <xdr:col>21</xdr:col>
      <xdr:colOff>161925</xdr:colOff>
      <xdr:row>38</xdr:row>
      <xdr:rowOff>14949</xdr:rowOff>
    </xdr:to>
    <xdr:cxnSp macro="">
      <xdr:nvCxnSpPr>
        <xdr:cNvPr id="528" name="直線コネクタ 527"/>
        <xdr:cNvCxnSpPr/>
      </xdr:nvCxnSpPr>
      <xdr:spPr>
        <a:xfrm>
          <a:off x="13703300" y="6434691"/>
          <a:ext cx="889000" cy="9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109365</xdr:rowOff>
    </xdr:from>
    <xdr:to>
      <xdr:col>21</xdr:col>
      <xdr:colOff>212725</xdr:colOff>
      <xdr:row>37</xdr:row>
      <xdr:rowOff>39515</xdr:rowOff>
    </xdr:to>
    <xdr:sp macro="" textlink="">
      <xdr:nvSpPr>
        <xdr:cNvPr id="529" name="フローチャート : 判断 528"/>
        <xdr:cNvSpPr/>
      </xdr:nvSpPr>
      <xdr:spPr>
        <a:xfrm>
          <a:off x="14541500" y="62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56042</xdr:rowOff>
    </xdr:from>
    <xdr:ext cx="534377" cy="259045"/>
    <xdr:sp macro="" textlink="">
      <xdr:nvSpPr>
        <xdr:cNvPr id="530" name="テキスト ボックス 529"/>
        <xdr:cNvSpPr txBox="1"/>
      </xdr:nvSpPr>
      <xdr:spPr>
        <a:xfrm>
          <a:off x="14325111" y="605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91041</xdr:rowOff>
    </xdr:from>
    <xdr:to>
      <xdr:col>19</xdr:col>
      <xdr:colOff>644525</xdr:colOff>
      <xdr:row>37</xdr:row>
      <xdr:rowOff>103342</xdr:rowOff>
    </xdr:to>
    <xdr:cxnSp macro="">
      <xdr:nvCxnSpPr>
        <xdr:cNvPr id="531" name="直線コネクタ 530"/>
        <xdr:cNvCxnSpPr/>
      </xdr:nvCxnSpPr>
      <xdr:spPr>
        <a:xfrm flipV="1">
          <a:off x="12814300" y="6434691"/>
          <a:ext cx="889000" cy="1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135273</xdr:rowOff>
    </xdr:from>
    <xdr:to>
      <xdr:col>20</xdr:col>
      <xdr:colOff>9525</xdr:colOff>
      <xdr:row>37</xdr:row>
      <xdr:rowOff>65423</xdr:rowOff>
    </xdr:to>
    <xdr:sp macro="" textlink="">
      <xdr:nvSpPr>
        <xdr:cNvPr id="532" name="フローチャート : 判断 531"/>
        <xdr:cNvSpPr/>
      </xdr:nvSpPr>
      <xdr:spPr>
        <a:xfrm>
          <a:off x="13652500" y="630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81950</xdr:rowOff>
    </xdr:from>
    <xdr:ext cx="534377" cy="259045"/>
    <xdr:sp macro="" textlink="">
      <xdr:nvSpPr>
        <xdr:cNvPr id="533" name="テキスト ボックス 532"/>
        <xdr:cNvSpPr txBox="1"/>
      </xdr:nvSpPr>
      <xdr:spPr>
        <a:xfrm>
          <a:off x="13436111" y="608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144961</xdr:rowOff>
    </xdr:from>
    <xdr:to>
      <xdr:col>18</xdr:col>
      <xdr:colOff>492125</xdr:colOff>
      <xdr:row>37</xdr:row>
      <xdr:rowOff>75111</xdr:rowOff>
    </xdr:to>
    <xdr:sp macro="" textlink="">
      <xdr:nvSpPr>
        <xdr:cNvPr id="534" name="フローチャート : 判断 533"/>
        <xdr:cNvSpPr/>
      </xdr:nvSpPr>
      <xdr:spPr>
        <a:xfrm>
          <a:off x="12763500" y="63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91638</xdr:rowOff>
    </xdr:from>
    <xdr:ext cx="534377" cy="259045"/>
    <xdr:sp macro="" textlink="">
      <xdr:nvSpPr>
        <xdr:cNvPr id="535" name="テキスト ボックス 534"/>
        <xdr:cNvSpPr txBox="1"/>
      </xdr:nvSpPr>
      <xdr:spPr>
        <a:xfrm>
          <a:off x="12547111" y="609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20102</xdr:rowOff>
    </xdr:from>
    <xdr:to>
      <xdr:col>23</xdr:col>
      <xdr:colOff>568325</xdr:colOff>
      <xdr:row>36</xdr:row>
      <xdr:rowOff>121702</xdr:rowOff>
    </xdr:to>
    <xdr:sp macro="" textlink="">
      <xdr:nvSpPr>
        <xdr:cNvPr id="541" name="円/楕円 540"/>
        <xdr:cNvSpPr/>
      </xdr:nvSpPr>
      <xdr:spPr>
        <a:xfrm>
          <a:off x="16268700" y="61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42979</xdr:rowOff>
    </xdr:from>
    <xdr:ext cx="534377" cy="259045"/>
    <xdr:sp macro="" textlink="">
      <xdr:nvSpPr>
        <xdr:cNvPr id="542" name="消防費該当値テキスト"/>
        <xdr:cNvSpPr txBox="1"/>
      </xdr:nvSpPr>
      <xdr:spPr>
        <a:xfrm>
          <a:off x="16370300" y="604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13,982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70285</xdr:rowOff>
    </xdr:from>
    <xdr:to>
      <xdr:col>22</xdr:col>
      <xdr:colOff>415925</xdr:colOff>
      <xdr:row>37</xdr:row>
      <xdr:rowOff>435</xdr:rowOff>
    </xdr:to>
    <xdr:sp macro="" textlink="">
      <xdr:nvSpPr>
        <xdr:cNvPr id="543" name="円/楕円 542"/>
        <xdr:cNvSpPr/>
      </xdr:nvSpPr>
      <xdr:spPr>
        <a:xfrm>
          <a:off x="15430500" y="62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16962</xdr:rowOff>
    </xdr:from>
    <xdr:ext cx="534377" cy="259045"/>
    <xdr:sp macro="" textlink="">
      <xdr:nvSpPr>
        <xdr:cNvPr id="544" name="テキスト ボックス 543"/>
        <xdr:cNvSpPr txBox="1"/>
      </xdr:nvSpPr>
      <xdr:spPr>
        <a:xfrm>
          <a:off x="15214111" y="60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135600</xdr:rowOff>
    </xdr:from>
    <xdr:to>
      <xdr:col>21</xdr:col>
      <xdr:colOff>212725</xdr:colOff>
      <xdr:row>38</xdr:row>
      <xdr:rowOff>65749</xdr:rowOff>
    </xdr:to>
    <xdr:sp macro="" textlink="">
      <xdr:nvSpPr>
        <xdr:cNvPr id="545" name="円/楕円 544"/>
        <xdr:cNvSpPr/>
      </xdr:nvSpPr>
      <xdr:spPr>
        <a:xfrm>
          <a:off x="14541500" y="64792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56876</xdr:rowOff>
    </xdr:from>
    <xdr:ext cx="534377" cy="259045"/>
    <xdr:sp macro="" textlink="">
      <xdr:nvSpPr>
        <xdr:cNvPr id="546" name="テキスト ボックス 545"/>
        <xdr:cNvSpPr txBox="1"/>
      </xdr:nvSpPr>
      <xdr:spPr>
        <a:xfrm>
          <a:off x="14325111" y="657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40241</xdr:rowOff>
    </xdr:from>
    <xdr:to>
      <xdr:col>20</xdr:col>
      <xdr:colOff>9525</xdr:colOff>
      <xdr:row>37</xdr:row>
      <xdr:rowOff>141841</xdr:rowOff>
    </xdr:to>
    <xdr:sp macro="" textlink="">
      <xdr:nvSpPr>
        <xdr:cNvPr id="547" name="円/楕円 546"/>
        <xdr:cNvSpPr/>
      </xdr:nvSpPr>
      <xdr:spPr>
        <a:xfrm>
          <a:off x="13652500" y="638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132968</xdr:rowOff>
    </xdr:from>
    <xdr:ext cx="534377" cy="259045"/>
    <xdr:sp macro="" textlink="">
      <xdr:nvSpPr>
        <xdr:cNvPr id="548" name="テキスト ボックス 547"/>
        <xdr:cNvSpPr txBox="1"/>
      </xdr:nvSpPr>
      <xdr:spPr>
        <a:xfrm>
          <a:off x="13436111" y="647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52542</xdr:rowOff>
    </xdr:from>
    <xdr:to>
      <xdr:col>18</xdr:col>
      <xdr:colOff>492125</xdr:colOff>
      <xdr:row>37</xdr:row>
      <xdr:rowOff>154142</xdr:rowOff>
    </xdr:to>
    <xdr:sp macro="" textlink="">
      <xdr:nvSpPr>
        <xdr:cNvPr id="549" name="円/楕円 548"/>
        <xdr:cNvSpPr/>
      </xdr:nvSpPr>
      <xdr:spPr>
        <a:xfrm>
          <a:off x="12763500" y="639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145269</xdr:rowOff>
    </xdr:from>
    <xdr:ext cx="534377" cy="259045"/>
    <xdr:sp macro="" textlink="">
      <xdr:nvSpPr>
        <xdr:cNvPr id="550" name="テキスト ボックス 549"/>
        <xdr:cNvSpPr txBox="1"/>
      </xdr:nvSpPr>
      <xdr:spPr>
        <a:xfrm>
          <a:off x="12547111" y="648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45334</xdr:rowOff>
    </xdr:from>
    <xdr:to>
      <xdr:col>23</xdr:col>
      <xdr:colOff>516889</xdr:colOff>
      <xdr:row>59</xdr:row>
      <xdr:rowOff>30109</xdr:rowOff>
    </xdr:to>
    <xdr:cxnSp macro="">
      <xdr:nvCxnSpPr>
        <xdr:cNvPr id="573" name="直線コネクタ 572"/>
        <xdr:cNvCxnSpPr/>
      </xdr:nvCxnSpPr>
      <xdr:spPr>
        <a:xfrm flipV="1">
          <a:off x="16317595" y="8789284"/>
          <a:ext cx="1269"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33936</xdr:rowOff>
    </xdr:from>
    <xdr:ext cx="534377" cy="259045"/>
    <xdr:sp macro="" textlink="">
      <xdr:nvSpPr>
        <xdr:cNvPr id="574" name="教育費最小値テキスト"/>
        <xdr:cNvSpPr txBox="1"/>
      </xdr:nvSpPr>
      <xdr:spPr>
        <a:xfrm>
          <a:off x="16370300" y="1014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28,647</a:t>
          </a:r>
          <a:endParaRPr kumimoji="1" lang="ja-JP" altLang="en-US" sz="1000" b="1">
            <a:latin typeface="ＭＳ Ｐゴシック"/>
          </a:endParaRPr>
        </a:p>
      </xdr:txBody>
    </xdr:sp>
    <xdr:clientData/>
  </xdr:oneCellAnchor>
  <xdr:twoCellAnchor>
    <xdr:from>
      <xdr:col>23</xdr:col>
      <xdr:colOff>428625</xdr:colOff>
      <xdr:row>59</xdr:row>
      <xdr:rowOff>30109</xdr:rowOff>
    </xdr:from>
    <xdr:to>
      <xdr:col>23</xdr:col>
      <xdr:colOff>606425</xdr:colOff>
      <xdr:row>59</xdr:row>
      <xdr:rowOff>30109</xdr:rowOff>
    </xdr:to>
    <xdr:cxnSp macro="">
      <xdr:nvCxnSpPr>
        <xdr:cNvPr id="575" name="直線コネクタ 574"/>
        <xdr:cNvCxnSpPr/>
      </xdr:nvCxnSpPr>
      <xdr:spPr>
        <a:xfrm>
          <a:off x="16230600" y="1014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163461</xdr:rowOff>
    </xdr:from>
    <xdr:ext cx="534377" cy="259045"/>
    <xdr:sp macro="" textlink="">
      <xdr:nvSpPr>
        <xdr:cNvPr id="576" name="教育費最大値テキスト"/>
        <xdr:cNvSpPr txBox="1"/>
      </xdr:nvSpPr>
      <xdr:spPr>
        <a:xfrm>
          <a:off x="16370300" y="85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58,314</a:t>
          </a:r>
          <a:endParaRPr kumimoji="1" lang="ja-JP" altLang="en-US" sz="1000" b="1">
            <a:latin typeface="ＭＳ Ｐゴシック"/>
          </a:endParaRPr>
        </a:p>
      </xdr:txBody>
    </xdr:sp>
    <xdr:clientData/>
  </xdr:oneCellAnchor>
  <xdr:twoCellAnchor>
    <xdr:from>
      <xdr:col>23</xdr:col>
      <xdr:colOff>428625</xdr:colOff>
      <xdr:row>51</xdr:row>
      <xdr:rowOff>45334</xdr:rowOff>
    </xdr:from>
    <xdr:to>
      <xdr:col>23</xdr:col>
      <xdr:colOff>606425</xdr:colOff>
      <xdr:row>51</xdr:row>
      <xdr:rowOff>45334</xdr:rowOff>
    </xdr:to>
    <xdr:cxnSp macro="">
      <xdr:nvCxnSpPr>
        <xdr:cNvPr id="577" name="直線コネクタ 576"/>
        <xdr:cNvCxnSpPr/>
      </xdr:nvCxnSpPr>
      <xdr:spPr>
        <a:xfrm>
          <a:off x="16230600" y="878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158903</xdr:rowOff>
    </xdr:from>
    <xdr:to>
      <xdr:col>23</xdr:col>
      <xdr:colOff>517525</xdr:colOff>
      <xdr:row>58</xdr:row>
      <xdr:rowOff>80538</xdr:rowOff>
    </xdr:to>
    <xdr:cxnSp macro="">
      <xdr:nvCxnSpPr>
        <xdr:cNvPr id="578" name="直線コネクタ 577"/>
        <xdr:cNvCxnSpPr/>
      </xdr:nvCxnSpPr>
      <xdr:spPr>
        <a:xfrm flipV="1">
          <a:off x="15481300" y="9588653"/>
          <a:ext cx="838200" cy="43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52570</xdr:rowOff>
    </xdr:from>
    <xdr:ext cx="534377" cy="259045"/>
    <xdr:sp macro="" textlink="">
      <xdr:nvSpPr>
        <xdr:cNvPr id="579" name="教育費平均値テキスト"/>
        <xdr:cNvSpPr txBox="1"/>
      </xdr:nvSpPr>
      <xdr:spPr>
        <a:xfrm>
          <a:off x="16370300" y="9310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42,545</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29693</xdr:rowOff>
    </xdr:from>
    <xdr:to>
      <xdr:col>23</xdr:col>
      <xdr:colOff>568325</xdr:colOff>
      <xdr:row>55</xdr:row>
      <xdr:rowOff>131293</xdr:rowOff>
    </xdr:to>
    <xdr:sp macro="" textlink="">
      <xdr:nvSpPr>
        <xdr:cNvPr id="580" name="フローチャート : 判断 579"/>
        <xdr:cNvSpPr/>
      </xdr:nvSpPr>
      <xdr:spPr>
        <a:xfrm>
          <a:off x="16268700" y="9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9581</xdr:rowOff>
    </xdr:from>
    <xdr:to>
      <xdr:col>22</xdr:col>
      <xdr:colOff>365125</xdr:colOff>
      <xdr:row>58</xdr:row>
      <xdr:rowOff>80538</xdr:rowOff>
    </xdr:to>
    <xdr:cxnSp macro="">
      <xdr:nvCxnSpPr>
        <xdr:cNvPr id="581" name="直線コネクタ 580"/>
        <xdr:cNvCxnSpPr/>
      </xdr:nvCxnSpPr>
      <xdr:spPr>
        <a:xfrm>
          <a:off x="14592300" y="9953681"/>
          <a:ext cx="889000" cy="7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141478</xdr:rowOff>
    </xdr:from>
    <xdr:to>
      <xdr:col>22</xdr:col>
      <xdr:colOff>415925</xdr:colOff>
      <xdr:row>56</xdr:row>
      <xdr:rowOff>71628</xdr:rowOff>
    </xdr:to>
    <xdr:sp macro="" textlink="">
      <xdr:nvSpPr>
        <xdr:cNvPr id="582" name="フローチャート : 判断 581"/>
        <xdr:cNvSpPr/>
      </xdr:nvSpPr>
      <xdr:spPr>
        <a:xfrm>
          <a:off x="15430500" y="957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88155</xdr:rowOff>
    </xdr:from>
    <xdr:ext cx="534377" cy="259045"/>
    <xdr:sp macro="" textlink="">
      <xdr:nvSpPr>
        <xdr:cNvPr id="583" name="テキスト ボックス 582"/>
        <xdr:cNvSpPr txBox="1"/>
      </xdr:nvSpPr>
      <xdr:spPr>
        <a:xfrm>
          <a:off x="15214111" y="934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100609</xdr:rowOff>
    </xdr:from>
    <xdr:to>
      <xdr:col>21</xdr:col>
      <xdr:colOff>161925</xdr:colOff>
      <xdr:row>58</xdr:row>
      <xdr:rowOff>9581</xdr:rowOff>
    </xdr:to>
    <xdr:cxnSp macro="">
      <xdr:nvCxnSpPr>
        <xdr:cNvPr id="584" name="直線コネクタ 583"/>
        <xdr:cNvCxnSpPr/>
      </xdr:nvCxnSpPr>
      <xdr:spPr>
        <a:xfrm>
          <a:off x="13703300" y="9873259"/>
          <a:ext cx="889000" cy="8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85882</xdr:rowOff>
    </xdr:from>
    <xdr:to>
      <xdr:col>21</xdr:col>
      <xdr:colOff>212725</xdr:colOff>
      <xdr:row>57</xdr:row>
      <xdr:rowOff>16032</xdr:rowOff>
    </xdr:to>
    <xdr:sp macro="" textlink="">
      <xdr:nvSpPr>
        <xdr:cNvPr id="585" name="フローチャート : 判断 584"/>
        <xdr:cNvSpPr/>
      </xdr:nvSpPr>
      <xdr:spPr>
        <a:xfrm>
          <a:off x="14541500" y="968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32559</xdr:rowOff>
    </xdr:from>
    <xdr:ext cx="534377" cy="259045"/>
    <xdr:sp macro="" textlink="">
      <xdr:nvSpPr>
        <xdr:cNvPr id="586" name="テキスト ボックス 585"/>
        <xdr:cNvSpPr txBox="1"/>
      </xdr:nvSpPr>
      <xdr:spPr>
        <a:xfrm>
          <a:off x="14325111" y="946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139654</xdr:rowOff>
    </xdr:from>
    <xdr:to>
      <xdr:col>19</xdr:col>
      <xdr:colOff>644525</xdr:colOff>
      <xdr:row>57</xdr:row>
      <xdr:rowOff>100609</xdr:rowOff>
    </xdr:to>
    <xdr:cxnSp macro="">
      <xdr:nvCxnSpPr>
        <xdr:cNvPr id="587" name="直線コネクタ 586"/>
        <xdr:cNvCxnSpPr/>
      </xdr:nvCxnSpPr>
      <xdr:spPr>
        <a:xfrm>
          <a:off x="12814300" y="9569404"/>
          <a:ext cx="889000" cy="30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113634</xdr:rowOff>
    </xdr:from>
    <xdr:to>
      <xdr:col>20</xdr:col>
      <xdr:colOff>9525</xdr:colOff>
      <xdr:row>57</xdr:row>
      <xdr:rowOff>43784</xdr:rowOff>
    </xdr:to>
    <xdr:sp macro="" textlink="">
      <xdr:nvSpPr>
        <xdr:cNvPr id="588" name="フローチャート : 判断 587"/>
        <xdr:cNvSpPr/>
      </xdr:nvSpPr>
      <xdr:spPr>
        <a:xfrm>
          <a:off x="13652500" y="971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60311</xdr:rowOff>
    </xdr:from>
    <xdr:ext cx="534377" cy="259045"/>
    <xdr:sp macro="" textlink="">
      <xdr:nvSpPr>
        <xdr:cNvPr id="589" name="テキスト ボックス 588"/>
        <xdr:cNvSpPr txBox="1"/>
      </xdr:nvSpPr>
      <xdr:spPr>
        <a:xfrm>
          <a:off x="13436111" y="94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52461</xdr:rowOff>
    </xdr:from>
    <xdr:to>
      <xdr:col>18</xdr:col>
      <xdr:colOff>492125</xdr:colOff>
      <xdr:row>56</xdr:row>
      <xdr:rowOff>154061</xdr:rowOff>
    </xdr:to>
    <xdr:sp macro="" textlink="">
      <xdr:nvSpPr>
        <xdr:cNvPr id="590" name="フローチャート : 判断 589"/>
        <xdr:cNvSpPr/>
      </xdr:nvSpPr>
      <xdr:spPr>
        <a:xfrm>
          <a:off x="12763500" y="96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145188</xdr:rowOff>
    </xdr:from>
    <xdr:ext cx="534377" cy="259045"/>
    <xdr:sp macro="" textlink="">
      <xdr:nvSpPr>
        <xdr:cNvPr id="591" name="テキスト ボックス 590"/>
        <xdr:cNvSpPr txBox="1"/>
      </xdr:nvSpPr>
      <xdr:spPr>
        <a:xfrm>
          <a:off x="12547111" y="974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108103</xdr:rowOff>
    </xdr:from>
    <xdr:to>
      <xdr:col>23</xdr:col>
      <xdr:colOff>568325</xdr:colOff>
      <xdr:row>56</xdr:row>
      <xdr:rowOff>38253</xdr:rowOff>
    </xdr:to>
    <xdr:sp macro="" textlink="">
      <xdr:nvSpPr>
        <xdr:cNvPr id="597" name="円/楕円 596"/>
        <xdr:cNvSpPr/>
      </xdr:nvSpPr>
      <xdr:spPr>
        <a:xfrm>
          <a:off x="16268700" y="953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86530</xdr:rowOff>
    </xdr:from>
    <xdr:ext cx="534377" cy="259045"/>
    <xdr:sp macro="" textlink="">
      <xdr:nvSpPr>
        <xdr:cNvPr id="598" name="教育費該当値テキスト"/>
        <xdr:cNvSpPr txBox="1"/>
      </xdr:nvSpPr>
      <xdr:spPr>
        <a:xfrm>
          <a:off x="16370300" y="951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40,830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29738</xdr:rowOff>
    </xdr:from>
    <xdr:to>
      <xdr:col>22</xdr:col>
      <xdr:colOff>415925</xdr:colOff>
      <xdr:row>58</xdr:row>
      <xdr:rowOff>131338</xdr:rowOff>
    </xdr:to>
    <xdr:sp macro="" textlink="">
      <xdr:nvSpPr>
        <xdr:cNvPr id="599" name="円/楕円 598"/>
        <xdr:cNvSpPr/>
      </xdr:nvSpPr>
      <xdr:spPr>
        <a:xfrm>
          <a:off x="15430500" y="997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122465</xdr:rowOff>
    </xdr:from>
    <xdr:ext cx="534377" cy="259045"/>
    <xdr:sp macro="" textlink="">
      <xdr:nvSpPr>
        <xdr:cNvPr id="600" name="テキスト ボックス 599"/>
        <xdr:cNvSpPr txBox="1"/>
      </xdr:nvSpPr>
      <xdr:spPr>
        <a:xfrm>
          <a:off x="15214111" y="1006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31,294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130231</xdr:rowOff>
    </xdr:from>
    <xdr:to>
      <xdr:col>21</xdr:col>
      <xdr:colOff>212725</xdr:colOff>
      <xdr:row>58</xdr:row>
      <xdr:rowOff>60381</xdr:rowOff>
    </xdr:to>
    <xdr:sp macro="" textlink="">
      <xdr:nvSpPr>
        <xdr:cNvPr id="601" name="円/楕円 600"/>
        <xdr:cNvSpPr/>
      </xdr:nvSpPr>
      <xdr:spPr>
        <a:xfrm>
          <a:off x="14541500" y="990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51508</xdr:rowOff>
    </xdr:from>
    <xdr:ext cx="534377" cy="259045"/>
    <xdr:sp macro="" textlink="">
      <xdr:nvSpPr>
        <xdr:cNvPr id="602" name="テキスト ボックス 601"/>
        <xdr:cNvSpPr txBox="1"/>
      </xdr:nvSpPr>
      <xdr:spPr>
        <a:xfrm>
          <a:off x="14325111" y="999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32,846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49809</xdr:rowOff>
    </xdr:from>
    <xdr:to>
      <xdr:col>20</xdr:col>
      <xdr:colOff>9525</xdr:colOff>
      <xdr:row>57</xdr:row>
      <xdr:rowOff>151409</xdr:rowOff>
    </xdr:to>
    <xdr:sp macro="" textlink="">
      <xdr:nvSpPr>
        <xdr:cNvPr id="603" name="円/楕円 602"/>
        <xdr:cNvSpPr/>
      </xdr:nvSpPr>
      <xdr:spPr>
        <a:xfrm>
          <a:off x="13652500" y="982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142536</xdr:rowOff>
    </xdr:from>
    <xdr:ext cx="534377" cy="259045"/>
    <xdr:sp macro="" textlink="">
      <xdr:nvSpPr>
        <xdr:cNvPr id="604" name="テキスト ボックス 603"/>
        <xdr:cNvSpPr txBox="1"/>
      </xdr:nvSpPr>
      <xdr:spPr>
        <a:xfrm>
          <a:off x="13436111" y="991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34,605</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88854</xdr:rowOff>
    </xdr:from>
    <xdr:to>
      <xdr:col>18</xdr:col>
      <xdr:colOff>492125</xdr:colOff>
      <xdr:row>56</xdr:row>
      <xdr:rowOff>19004</xdr:rowOff>
    </xdr:to>
    <xdr:sp macro="" textlink="">
      <xdr:nvSpPr>
        <xdr:cNvPr id="605" name="円/楕円 604"/>
        <xdr:cNvSpPr/>
      </xdr:nvSpPr>
      <xdr:spPr>
        <a:xfrm>
          <a:off x="12763500" y="951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35531</xdr:rowOff>
    </xdr:from>
    <xdr:ext cx="534377" cy="259045"/>
    <xdr:sp macro="" textlink="">
      <xdr:nvSpPr>
        <xdr:cNvPr id="606" name="テキスト ボックス 605"/>
        <xdr:cNvSpPr txBox="1"/>
      </xdr:nvSpPr>
      <xdr:spPr>
        <a:xfrm>
          <a:off x="12547111" y="929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41,251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0" name="テキスト ボックス 619"/>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2" name="テキスト ボックス 621"/>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24" name="テキスト ボックス 623"/>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26" name="テキスト ボックス 625"/>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74</xdr:row>
      <xdr:rowOff>53289</xdr:rowOff>
    </xdr:from>
    <xdr:to>
      <xdr:col>23</xdr:col>
      <xdr:colOff>516889</xdr:colOff>
      <xdr:row>78</xdr:row>
      <xdr:rowOff>139700</xdr:rowOff>
    </xdr:to>
    <xdr:cxnSp macro="">
      <xdr:nvCxnSpPr>
        <xdr:cNvPr id="628" name="直線コネクタ 627"/>
        <xdr:cNvCxnSpPr/>
      </xdr:nvCxnSpPr>
      <xdr:spPr>
        <a:xfrm flipV="1">
          <a:off x="16317595" y="12740589"/>
          <a:ext cx="1269" cy="772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171416</xdr:rowOff>
    </xdr:from>
    <xdr:ext cx="469744" cy="259045"/>
    <xdr:sp macro="" textlink="">
      <xdr:nvSpPr>
        <xdr:cNvPr id="631" name="災害復旧費最大値テキスト"/>
        <xdr:cNvSpPr txBox="1"/>
      </xdr:nvSpPr>
      <xdr:spPr>
        <a:xfrm>
          <a:off x="16370300" y="125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1,689</a:t>
          </a:r>
          <a:endParaRPr kumimoji="1" lang="ja-JP" altLang="en-US" sz="1000" b="1">
            <a:latin typeface="ＭＳ Ｐゴシック"/>
          </a:endParaRPr>
        </a:p>
      </xdr:txBody>
    </xdr:sp>
    <xdr:clientData/>
  </xdr:oneCellAnchor>
  <xdr:twoCellAnchor>
    <xdr:from>
      <xdr:col>23</xdr:col>
      <xdr:colOff>428625</xdr:colOff>
      <xdr:row>74</xdr:row>
      <xdr:rowOff>53289</xdr:rowOff>
    </xdr:from>
    <xdr:to>
      <xdr:col>23</xdr:col>
      <xdr:colOff>606425</xdr:colOff>
      <xdr:row>74</xdr:row>
      <xdr:rowOff>53289</xdr:rowOff>
    </xdr:to>
    <xdr:cxnSp macro="">
      <xdr:nvCxnSpPr>
        <xdr:cNvPr id="632" name="直線コネクタ 631"/>
        <xdr:cNvCxnSpPr/>
      </xdr:nvCxnSpPr>
      <xdr:spPr>
        <a:xfrm>
          <a:off x="16230600" y="1274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130556</xdr:rowOff>
    </xdr:from>
    <xdr:to>
      <xdr:col>23</xdr:col>
      <xdr:colOff>517525</xdr:colOff>
      <xdr:row>78</xdr:row>
      <xdr:rowOff>134214</xdr:rowOff>
    </xdr:to>
    <xdr:cxnSp macro="">
      <xdr:nvCxnSpPr>
        <xdr:cNvPr id="633" name="直線コネクタ 632"/>
        <xdr:cNvCxnSpPr/>
      </xdr:nvCxnSpPr>
      <xdr:spPr>
        <a:xfrm>
          <a:off x="15481300" y="13503656"/>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148353</xdr:rowOff>
    </xdr:from>
    <xdr:ext cx="378565" cy="259045"/>
    <xdr:sp macro="" textlink="">
      <xdr:nvSpPr>
        <xdr:cNvPr id="634" name="災害復旧費平均値テキスト"/>
        <xdr:cNvSpPr txBox="1"/>
      </xdr:nvSpPr>
      <xdr:spPr>
        <a:xfrm>
          <a:off x="16370300" y="131785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125476</xdr:rowOff>
    </xdr:from>
    <xdr:to>
      <xdr:col>23</xdr:col>
      <xdr:colOff>568325</xdr:colOff>
      <xdr:row>78</xdr:row>
      <xdr:rowOff>55626</xdr:rowOff>
    </xdr:to>
    <xdr:sp macro="" textlink="">
      <xdr:nvSpPr>
        <xdr:cNvPr id="635" name="フローチャート : 判断 634"/>
        <xdr:cNvSpPr/>
      </xdr:nvSpPr>
      <xdr:spPr>
        <a:xfrm>
          <a:off x="162687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104039</xdr:rowOff>
    </xdr:from>
    <xdr:to>
      <xdr:col>22</xdr:col>
      <xdr:colOff>365125</xdr:colOff>
      <xdr:row>78</xdr:row>
      <xdr:rowOff>130556</xdr:rowOff>
    </xdr:to>
    <xdr:cxnSp macro="">
      <xdr:nvCxnSpPr>
        <xdr:cNvPr id="636" name="直線コネクタ 635"/>
        <xdr:cNvCxnSpPr/>
      </xdr:nvCxnSpPr>
      <xdr:spPr>
        <a:xfrm>
          <a:off x="14592300" y="13477139"/>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92101</xdr:rowOff>
    </xdr:from>
    <xdr:to>
      <xdr:col>22</xdr:col>
      <xdr:colOff>415925</xdr:colOff>
      <xdr:row>74</xdr:row>
      <xdr:rowOff>22251</xdr:rowOff>
    </xdr:to>
    <xdr:sp macro="" textlink="">
      <xdr:nvSpPr>
        <xdr:cNvPr id="637" name="フローチャート : 判断 636"/>
        <xdr:cNvSpPr/>
      </xdr:nvSpPr>
      <xdr:spPr>
        <a:xfrm>
          <a:off x="15430500" y="1260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72</xdr:row>
      <xdr:rowOff>38778</xdr:rowOff>
    </xdr:from>
    <xdr:ext cx="469744" cy="259045"/>
    <xdr:sp macro="" textlink="">
      <xdr:nvSpPr>
        <xdr:cNvPr id="638" name="テキスト ボックス 637"/>
        <xdr:cNvSpPr txBox="1"/>
      </xdr:nvSpPr>
      <xdr:spPr>
        <a:xfrm>
          <a:off x="15246427" y="1238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104039</xdr:rowOff>
    </xdr:from>
    <xdr:to>
      <xdr:col>21</xdr:col>
      <xdr:colOff>161925</xdr:colOff>
      <xdr:row>78</xdr:row>
      <xdr:rowOff>120041</xdr:rowOff>
    </xdr:to>
    <xdr:cxnSp macro="">
      <xdr:nvCxnSpPr>
        <xdr:cNvPr id="639" name="直線コネクタ 638"/>
        <xdr:cNvCxnSpPr/>
      </xdr:nvCxnSpPr>
      <xdr:spPr>
        <a:xfrm flipV="1">
          <a:off x="13703300" y="1347713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70</xdr:row>
      <xdr:rowOff>3404</xdr:rowOff>
    </xdr:from>
    <xdr:to>
      <xdr:col>21</xdr:col>
      <xdr:colOff>212725</xdr:colOff>
      <xdr:row>70</xdr:row>
      <xdr:rowOff>105004</xdr:rowOff>
    </xdr:to>
    <xdr:sp macro="" textlink="">
      <xdr:nvSpPr>
        <xdr:cNvPr id="640" name="フローチャート : 判断 639"/>
        <xdr:cNvSpPr/>
      </xdr:nvSpPr>
      <xdr:spPr>
        <a:xfrm>
          <a:off x="14541500" y="1200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68</xdr:row>
      <xdr:rowOff>121531</xdr:rowOff>
    </xdr:from>
    <xdr:ext cx="469744" cy="259045"/>
    <xdr:sp macro="" textlink="">
      <xdr:nvSpPr>
        <xdr:cNvPr id="641" name="テキスト ボックス 640"/>
        <xdr:cNvSpPr txBox="1"/>
      </xdr:nvSpPr>
      <xdr:spPr>
        <a:xfrm>
          <a:off x="14357427" y="1178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109525</xdr:rowOff>
    </xdr:from>
    <xdr:to>
      <xdr:col>19</xdr:col>
      <xdr:colOff>644525</xdr:colOff>
      <xdr:row>78</xdr:row>
      <xdr:rowOff>120041</xdr:rowOff>
    </xdr:to>
    <xdr:cxnSp macro="">
      <xdr:nvCxnSpPr>
        <xdr:cNvPr id="642" name="直線コネクタ 641"/>
        <xdr:cNvCxnSpPr/>
      </xdr:nvCxnSpPr>
      <xdr:spPr>
        <a:xfrm>
          <a:off x="12814300" y="13482625"/>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70</xdr:row>
      <xdr:rowOff>13919</xdr:rowOff>
    </xdr:from>
    <xdr:to>
      <xdr:col>20</xdr:col>
      <xdr:colOff>9525</xdr:colOff>
      <xdr:row>70</xdr:row>
      <xdr:rowOff>115519</xdr:rowOff>
    </xdr:to>
    <xdr:sp macro="" textlink="">
      <xdr:nvSpPr>
        <xdr:cNvPr id="643" name="フローチャート : 判断 642"/>
        <xdr:cNvSpPr/>
      </xdr:nvSpPr>
      <xdr:spPr>
        <a:xfrm>
          <a:off x="13652500" y="1201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68</xdr:row>
      <xdr:rowOff>132046</xdr:rowOff>
    </xdr:from>
    <xdr:ext cx="469744" cy="259045"/>
    <xdr:sp macro="" textlink="">
      <xdr:nvSpPr>
        <xdr:cNvPr id="644" name="テキスト ボックス 643"/>
        <xdr:cNvSpPr txBox="1"/>
      </xdr:nvSpPr>
      <xdr:spPr>
        <a:xfrm>
          <a:off x="13468427" y="1179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70</xdr:row>
      <xdr:rowOff>156566</xdr:rowOff>
    </xdr:from>
    <xdr:to>
      <xdr:col>18</xdr:col>
      <xdr:colOff>492125</xdr:colOff>
      <xdr:row>71</xdr:row>
      <xdr:rowOff>86716</xdr:rowOff>
    </xdr:to>
    <xdr:sp macro="" textlink="">
      <xdr:nvSpPr>
        <xdr:cNvPr id="645" name="フローチャート : 判断 644"/>
        <xdr:cNvSpPr/>
      </xdr:nvSpPr>
      <xdr:spPr>
        <a:xfrm>
          <a:off x="12763500" y="121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69</xdr:row>
      <xdr:rowOff>103243</xdr:rowOff>
    </xdr:from>
    <xdr:ext cx="469744" cy="259045"/>
    <xdr:sp macro="" textlink="">
      <xdr:nvSpPr>
        <xdr:cNvPr id="646" name="テキスト ボックス 645"/>
        <xdr:cNvSpPr txBox="1"/>
      </xdr:nvSpPr>
      <xdr:spPr>
        <a:xfrm>
          <a:off x="12579427" y="119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83414</xdr:rowOff>
    </xdr:from>
    <xdr:to>
      <xdr:col>23</xdr:col>
      <xdr:colOff>568325</xdr:colOff>
      <xdr:row>79</xdr:row>
      <xdr:rowOff>13564</xdr:rowOff>
    </xdr:to>
    <xdr:sp macro="" textlink="">
      <xdr:nvSpPr>
        <xdr:cNvPr id="652" name="円/楕円 651"/>
        <xdr:cNvSpPr/>
      </xdr:nvSpPr>
      <xdr:spPr>
        <a:xfrm>
          <a:off x="16268700" y="134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169791</xdr:rowOff>
    </xdr:from>
    <xdr:ext cx="313932" cy="259045"/>
    <xdr:sp macro="" textlink="">
      <xdr:nvSpPr>
        <xdr:cNvPr id="653" name="災害復旧費該当値テキスト"/>
        <xdr:cNvSpPr txBox="1"/>
      </xdr:nvSpPr>
      <xdr:spPr>
        <a:xfrm>
          <a:off x="16370300" y="13371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79756</xdr:rowOff>
    </xdr:from>
    <xdr:to>
      <xdr:col>22</xdr:col>
      <xdr:colOff>415925</xdr:colOff>
      <xdr:row>79</xdr:row>
      <xdr:rowOff>9906</xdr:rowOff>
    </xdr:to>
    <xdr:sp macro="" textlink="">
      <xdr:nvSpPr>
        <xdr:cNvPr id="654" name="円/楕円 653"/>
        <xdr:cNvSpPr/>
      </xdr:nvSpPr>
      <xdr:spPr>
        <a:xfrm>
          <a:off x="15430500" y="1345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1033</xdr:rowOff>
    </xdr:from>
    <xdr:ext cx="313932" cy="259045"/>
    <xdr:sp macro="" textlink="">
      <xdr:nvSpPr>
        <xdr:cNvPr id="655" name="テキスト ボックス 654"/>
        <xdr:cNvSpPr txBox="1"/>
      </xdr:nvSpPr>
      <xdr:spPr>
        <a:xfrm>
          <a:off x="15324333" y="13545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53239</xdr:rowOff>
    </xdr:from>
    <xdr:to>
      <xdr:col>21</xdr:col>
      <xdr:colOff>212725</xdr:colOff>
      <xdr:row>78</xdr:row>
      <xdr:rowOff>154839</xdr:rowOff>
    </xdr:to>
    <xdr:sp macro="" textlink="">
      <xdr:nvSpPr>
        <xdr:cNvPr id="656" name="円/楕円 655"/>
        <xdr:cNvSpPr/>
      </xdr:nvSpPr>
      <xdr:spPr>
        <a:xfrm>
          <a:off x="14541500" y="134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78</xdr:row>
      <xdr:rowOff>145966</xdr:rowOff>
    </xdr:from>
    <xdr:ext cx="313932" cy="259045"/>
    <xdr:sp macro="" textlink="">
      <xdr:nvSpPr>
        <xdr:cNvPr id="657" name="テキスト ボックス 656"/>
        <xdr:cNvSpPr txBox="1"/>
      </xdr:nvSpPr>
      <xdr:spPr>
        <a:xfrm>
          <a:off x="14435333" y="1351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69241</xdr:rowOff>
    </xdr:from>
    <xdr:to>
      <xdr:col>20</xdr:col>
      <xdr:colOff>9525</xdr:colOff>
      <xdr:row>78</xdr:row>
      <xdr:rowOff>170841</xdr:rowOff>
    </xdr:to>
    <xdr:sp macro="" textlink="">
      <xdr:nvSpPr>
        <xdr:cNvPr id="658" name="円/楕円 657"/>
        <xdr:cNvSpPr/>
      </xdr:nvSpPr>
      <xdr:spPr>
        <a:xfrm>
          <a:off x="13652500" y="1344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78</xdr:row>
      <xdr:rowOff>161968</xdr:rowOff>
    </xdr:from>
    <xdr:ext cx="313932" cy="259045"/>
    <xdr:sp macro="" textlink="">
      <xdr:nvSpPr>
        <xdr:cNvPr id="659" name="テキスト ボックス 658"/>
        <xdr:cNvSpPr txBox="1"/>
      </xdr:nvSpPr>
      <xdr:spPr>
        <a:xfrm>
          <a:off x="13546333" y="13535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58725</xdr:rowOff>
    </xdr:from>
    <xdr:to>
      <xdr:col>18</xdr:col>
      <xdr:colOff>492125</xdr:colOff>
      <xdr:row>78</xdr:row>
      <xdr:rowOff>160325</xdr:rowOff>
    </xdr:to>
    <xdr:sp macro="" textlink="">
      <xdr:nvSpPr>
        <xdr:cNvPr id="660" name="円/楕円 659"/>
        <xdr:cNvSpPr/>
      </xdr:nvSpPr>
      <xdr:spPr>
        <a:xfrm>
          <a:off x="12763500" y="134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78</xdr:row>
      <xdr:rowOff>151452</xdr:rowOff>
    </xdr:from>
    <xdr:ext cx="313932" cy="259045"/>
    <xdr:sp macro="" textlink="">
      <xdr:nvSpPr>
        <xdr:cNvPr id="661" name="テキスト ボックス 660"/>
        <xdr:cNvSpPr txBox="1"/>
      </xdr:nvSpPr>
      <xdr:spPr>
        <a:xfrm>
          <a:off x="12657333" y="135245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7435</xdr:rowOff>
    </xdr:from>
    <xdr:to>
      <xdr:col>23</xdr:col>
      <xdr:colOff>516889</xdr:colOff>
      <xdr:row>97</xdr:row>
      <xdr:rowOff>119031</xdr:rowOff>
    </xdr:to>
    <xdr:cxnSp macro="">
      <xdr:nvCxnSpPr>
        <xdr:cNvPr id="685" name="直線コネクタ 684"/>
        <xdr:cNvCxnSpPr/>
      </xdr:nvCxnSpPr>
      <xdr:spPr>
        <a:xfrm flipV="1">
          <a:off x="16317595" y="15437935"/>
          <a:ext cx="1269" cy="1311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122858</xdr:rowOff>
    </xdr:from>
    <xdr:ext cx="534377" cy="259045"/>
    <xdr:sp macro="" textlink="">
      <xdr:nvSpPr>
        <xdr:cNvPr id="686" name="公債費最小値テキスト"/>
        <xdr:cNvSpPr txBox="1"/>
      </xdr:nvSpPr>
      <xdr:spPr>
        <a:xfrm>
          <a:off x="16370300" y="1675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14,085</a:t>
          </a:r>
          <a:endParaRPr kumimoji="1" lang="ja-JP" altLang="en-US" sz="1000" b="1">
            <a:latin typeface="ＭＳ Ｐゴシック"/>
          </a:endParaRPr>
        </a:p>
      </xdr:txBody>
    </xdr:sp>
    <xdr:clientData/>
  </xdr:oneCellAnchor>
  <xdr:twoCellAnchor>
    <xdr:from>
      <xdr:col>23</xdr:col>
      <xdr:colOff>428625</xdr:colOff>
      <xdr:row>97</xdr:row>
      <xdr:rowOff>119031</xdr:rowOff>
    </xdr:from>
    <xdr:to>
      <xdr:col>23</xdr:col>
      <xdr:colOff>606425</xdr:colOff>
      <xdr:row>97</xdr:row>
      <xdr:rowOff>119031</xdr:rowOff>
    </xdr:to>
    <xdr:cxnSp macro="">
      <xdr:nvCxnSpPr>
        <xdr:cNvPr id="687" name="直線コネクタ 686"/>
        <xdr:cNvCxnSpPr/>
      </xdr:nvCxnSpPr>
      <xdr:spPr>
        <a:xfrm>
          <a:off x="16230600" y="16749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125562</xdr:rowOff>
    </xdr:from>
    <xdr:ext cx="534377" cy="259045"/>
    <xdr:sp macro="" textlink="">
      <xdr:nvSpPr>
        <xdr:cNvPr id="688" name="公債費最大値テキスト"/>
        <xdr:cNvSpPr txBox="1"/>
      </xdr:nvSpPr>
      <xdr:spPr>
        <a:xfrm>
          <a:off x="16370300" y="1521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82,943</a:t>
          </a:r>
          <a:endParaRPr kumimoji="1" lang="ja-JP" altLang="en-US" sz="1000" b="1">
            <a:latin typeface="ＭＳ Ｐゴシック"/>
          </a:endParaRPr>
        </a:p>
      </xdr:txBody>
    </xdr:sp>
    <xdr:clientData/>
  </xdr:oneCellAnchor>
  <xdr:twoCellAnchor>
    <xdr:from>
      <xdr:col>23</xdr:col>
      <xdr:colOff>428625</xdr:colOff>
      <xdr:row>90</xdr:row>
      <xdr:rowOff>7435</xdr:rowOff>
    </xdr:from>
    <xdr:to>
      <xdr:col>23</xdr:col>
      <xdr:colOff>606425</xdr:colOff>
      <xdr:row>90</xdr:row>
      <xdr:rowOff>7435</xdr:rowOff>
    </xdr:to>
    <xdr:cxnSp macro="">
      <xdr:nvCxnSpPr>
        <xdr:cNvPr id="689" name="直線コネクタ 688"/>
        <xdr:cNvCxnSpPr/>
      </xdr:nvCxnSpPr>
      <xdr:spPr>
        <a:xfrm>
          <a:off x="16230600" y="15437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20352</xdr:rowOff>
    </xdr:from>
    <xdr:to>
      <xdr:col>23</xdr:col>
      <xdr:colOff>517525</xdr:colOff>
      <xdr:row>97</xdr:row>
      <xdr:rowOff>64852</xdr:rowOff>
    </xdr:to>
    <xdr:cxnSp macro="">
      <xdr:nvCxnSpPr>
        <xdr:cNvPr id="690" name="直線コネクタ 689"/>
        <xdr:cNvCxnSpPr/>
      </xdr:nvCxnSpPr>
      <xdr:spPr>
        <a:xfrm>
          <a:off x="15481300" y="16651002"/>
          <a:ext cx="838200" cy="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103128</xdr:rowOff>
    </xdr:from>
    <xdr:ext cx="534377" cy="259045"/>
    <xdr:sp macro="" textlink="">
      <xdr:nvSpPr>
        <xdr:cNvPr id="691" name="公債費平均値テキスト"/>
        <xdr:cNvSpPr txBox="1"/>
      </xdr:nvSpPr>
      <xdr:spPr>
        <a:xfrm>
          <a:off x="16370300" y="1621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80251</xdr:rowOff>
    </xdr:from>
    <xdr:to>
      <xdr:col>23</xdr:col>
      <xdr:colOff>568325</xdr:colOff>
      <xdr:row>96</xdr:row>
      <xdr:rowOff>10401</xdr:rowOff>
    </xdr:to>
    <xdr:sp macro="" textlink="">
      <xdr:nvSpPr>
        <xdr:cNvPr id="692" name="フローチャート : 判断 691"/>
        <xdr:cNvSpPr/>
      </xdr:nvSpPr>
      <xdr:spPr>
        <a:xfrm>
          <a:off x="16268700" y="163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164979</xdr:rowOff>
    </xdr:from>
    <xdr:to>
      <xdr:col>22</xdr:col>
      <xdr:colOff>365125</xdr:colOff>
      <xdr:row>97</xdr:row>
      <xdr:rowOff>20352</xdr:rowOff>
    </xdr:to>
    <xdr:cxnSp macro="">
      <xdr:nvCxnSpPr>
        <xdr:cNvPr id="693" name="直線コネクタ 692"/>
        <xdr:cNvCxnSpPr/>
      </xdr:nvCxnSpPr>
      <xdr:spPr>
        <a:xfrm>
          <a:off x="14592300" y="16624179"/>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64536</xdr:rowOff>
    </xdr:from>
    <xdr:to>
      <xdr:col>22</xdr:col>
      <xdr:colOff>415925</xdr:colOff>
      <xdr:row>95</xdr:row>
      <xdr:rowOff>166136</xdr:rowOff>
    </xdr:to>
    <xdr:sp macro="" textlink="">
      <xdr:nvSpPr>
        <xdr:cNvPr id="694" name="フローチャート : 判断 693"/>
        <xdr:cNvSpPr/>
      </xdr:nvSpPr>
      <xdr:spPr>
        <a:xfrm>
          <a:off x="15430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11213</xdr:rowOff>
    </xdr:from>
    <xdr:ext cx="534377" cy="259045"/>
    <xdr:sp macro="" textlink="">
      <xdr:nvSpPr>
        <xdr:cNvPr id="695" name="テキスト ボックス 694"/>
        <xdr:cNvSpPr txBox="1"/>
      </xdr:nvSpPr>
      <xdr:spPr>
        <a:xfrm>
          <a:off x="15214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162655</xdr:rowOff>
    </xdr:from>
    <xdr:to>
      <xdr:col>21</xdr:col>
      <xdr:colOff>161925</xdr:colOff>
      <xdr:row>96</xdr:row>
      <xdr:rowOff>164979</xdr:rowOff>
    </xdr:to>
    <xdr:cxnSp macro="">
      <xdr:nvCxnSpPr>
        <xdr:cNvPr id="696" name="直線コネクタ 695"/>
        <xdr:cNvCxnSpPr/>
      </xdr:nvCxnSpPr>
      <xdr:spPr>
        <a:xfrm>
          <a:off x="13703300" y="16621855"/>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47676</xdr:rowOff>
    </xdr:from>
    <xdr:to>
      <xdr:col>21</xdr:col>
      <xdr:colOff>212725</xdr:colOff>
      <xdr:row>95</xdr:row>
      <xdr:rowOff>149276</xdr:rowOff>
    </xdr:to>
    <xdr:sp macro="" textlink="">
      <xdr:nvSpPr>
        <xdr:cNvPr id="697" name="フローチャート : 判断 696"/>
        <xdr:cNvSpPr/>
      </xdr:nvSpPr>
      <xdr:spPr>
        <a:xfrm>
          <a:off x="14541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165803</xdr:rowOff>
    </xdr:from>
    <xdr:ext cx="534377" cy="259045"/>
    <xdr:sp macro="" textlink="">
      <xdr:nvSpPr>
        <xdr:cNvPr id="698" name="テキスト ボックス 697"/>
        <xdr:cNvSpPr txBox="1"/>
      </xdr:nvSpPr>
      <xdr:spPr>
        <a:xfrm>
          <a:off x="14325111" y="161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161207</xdr:rowOff>
    </xdr:from>
    <xdr:to>
      <xdr:col>19</xdr:col>
      <xdr:colOff>644525</xdr:colOff>
      <xdr:row>96</xdr:row>
      <xdr:rowOff>162655</xdr:rowOff>
    </xdr:to>
    <xdr:cxnSp macro="">
      <xdr:nvCxnSpPr>
        <xdr:cNvPr id="699" name="直線コネクタ 698"/>
        <xdr:cNvCxnSpPr/>
      </xdr:nvCxnSpPr>
      <xdr:spPr>
        <a:xfrm>
          <a:off x="12814300" y="16620407"/>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39255</xdr:rowOff>
    </xdr:from>
    <xdr:to>
      <xdr:col>20</xdr:col>
      <xdr:colOff>9525</xdr:colOff>
      <xdr:row>95</xdr:row>
      <xdr:rowOff>140855</xdr:rowOff>
    </xdr:to>
    <xdr:sp macro="" textlink="">
      <xdr:nvSpPr>
        <xdr:cNvPr id="700" name="フローチャート : 判断 699"/>
        <xdr:cNvSpPr/>
      </xdr:nvSpPr>
      <xdr:spPr>
        <a:xfrm>
          <a:off x="13652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157382</xdr:rowOff>
    </xdr:from>
    <xdr:ext cx="534377" cy="259045"/>
    <xdr:sp macro="" textlink="">
      <xdr:nvSpPr>
        <xdr:cNvPr id="701" name="テキスト ボックス 700"/>
        <xdr:cNvSpPr txBox="1"/>
      </xdr:nvSpPr>
      <xdr:spPr>
        <a:xfrm>
          <a:off x="13436111" y="161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12109</xdr:rowOff>
    </xdr:from>
    <xdr:to>
      <xdr:col>18</xdr:col>
      <xdr:colOff>492125</xdr:colOff>
      <xdr:row>95</xdr:row>
      <xdr:rowOff>113709</xdr:rowOff>
    </xdr:to>
    <xdr:sp macro="" textlink="">
      <xdr:nvSpPr>
        <xdr:cNvPr id="702" name="フローチャート : 判断 701"/>
        <xdr:cNvSpPr/>
      </xdr:nvSpPr>
      <xdr:spPr>
        <a:xfrm>
          <a:off x="12763500" y="1629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130236</xdr:rowOff>
    </xdr:from>
    <xdr:ext cx="534377" cy="259045"/>
    <xdr:sp macro="" textlink="">
      <xdr:nvSpPr>
        <xdr:cNvPr id="703" name="テキスト ボックス 702"/>
        <xdr:cNvSpPr txBox="1"/>
      </xdr:nvSpPr>
      <xdr:spPr>
        <a:xfrm>
          <a:off x="12547111" y="160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14052</xdr:rowOff>
    </xdr:from>
    <xdr:to>
      <xdr:col>23</xdr:col>
      <xdr:colOff>568325</xdr:colOff>
      <xdr:row>97</xdr:row>
      <xdr:rowOff>115652</xdr:rowOff>
    </xdr:to>
    <xdr:sp macro="" textlink="">
      <xdr:nvSpPr>
        <xdr:cNvPr id="709" name="円/楕円 708"/>
        <xdr:cNvSpPr/>
      </xdr:nvSpPr>
      <xdr:spPr>
        <a:xfrm>
          <a:off x="16268700" y="1664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100429</xdr:rowOff>
    </xdr:from>
    <xdr:ext cx="534377" cy="259045"/>
    <xdr:sp macro="" textlink="">
      <xdr:nvSpPr>
        <xdr:cNvPr id="710" name="公債費該当値テキスト"/>
        <xdr:cNvSpPr txBox="1"/>
      </xdr:nvSpPr>
      <xdr:spPr>
        <a:xfrm>
          <a:off x="16370300" y="1655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16,929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141002</xdr:rowOff>
    </xdr:from>
    <xdr:to>
      <xdr:col>22</xdr:col>
      <xdr:colOff>415925</xdr:colOff>
      <xdr:row>97</xdr:row>
      <xdr:rowOff>71152</xdr:rowOff>
    </xdr:to>
    <xdr:sp macro="" textlink="">
      <xdr:nvSpPr>
        <xdr:cNvPr id="711" name="円/楕円 710"/>
        <xdr:cNvSpPr/>
      </xdr:nvSpPr>
      <xdr:spPr>
        <a:xfrm>
          <a:off x="15430500" y="1660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62279</xdr:rowOff>
    </xdr:from>
    <xdr:ext cx="534377" cy="259045"/>
    <xdr:sp macro="" textlink="">
      <xdr:nvSpPr>
        <xdr:cNvPr id="712" name="テキスト ボックス 711"/>
        <xdr:cNvSpPr txBox="1"/>
      </xdr:nvSpPr>
      <xdr:spPr>
        <a:xfrm>
          <a:off x="15214111" y="166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114179</xdr:rowOff>
    </xdr:from>
    <xdr:to>
      <xdr:col>21</xdr:col>
      <xdr:colOff>212725</xdr:colOff>
      <xdr:row>97</xdr:row>
      <xdr:rowOff>44329</xdr:rowOff>
    </xdr:to>
    <xdr:sp macro="" textlink="">
      <xdr:nvSpPr>
        <xdr:cNvPr id="713" name="円/楕円 712"/>
        <xdr:cNvSpPr/>
      </xdr:nvSpPr>
      <xdr:spPr>
        <a:xfrm>
          <a:off x="14541500" y="1657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35456</xdr:rowOff>
    </xdr:from>
    <xdr:ext cx="534377" cy="259045"/>
    <xdr:sp macro="" textlink="">
      <xdr:nvSpPr>
        <xdr:cNvPr id="714" name="テキスト ボックス 713"/>
        <xdr:cNvSpPr txBox="1"/>
      </xdr:nvSpPr>
      <xdr:spPr>
        <a:xfrm>
          <a:off x="14325111" y="166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111855</xdr:rowOff>
    </xdr:from>
    <xdr:to>
      <xdr:col>20</xdr:col>
      <xdr:colOff>9525</xdr:colOff>
      <xdr:row>97</xdr:row>
      <xdr:rowOff>42005</xdr:rowOff>
    </xdr:to>
    <xdr:sp macro="" textlink="">
      <xdr:nvSpPr>
        <xdr:cNvPr id="715" name="円/楕円 714"/>
        <xdr:cNvSpPr/>
      </xdr:nvSpPr>
      <xdr:spPr>
        <a:xfrm>
          <a:off x="13652500" y="1657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33132</xdr:rowOff>
    </xdr:from>
    <xdr:ext cx="534377" cy="259045"/>
    <xdr:sp macro="" textlink="">
      <xdr:nvSpPr>
        <xdr:cNvPr id="716" name="テキスト ボックス 715"/>
        <xdr:cNvSpPr txBox="1"/>
      </xdr:nvSpPr>
      <xdr:spPr>
        <a:xfrm>
          <a:off x="13436111" y="1666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110407</xdr:rowOff>
    </xdr:from>
    <xdr:to>
      <xdr:col>18</xdr:col>
      <xdr:colOff>492125</xdr:colOff>
      <xdr:row>97</xdr:row>
      <xdr:rowOff>40557</xdr:rowOff>
    </xdr:to>
    <xdr:sp macro="" textlink="">
      <xdr:nvSpPr>
        <xdr:cNvPr id="717" name="円/楕円 716"/>
        <xdr:cNvSpPr/>
      </xdr:nvSpPr>
      <xdr:spPr>
        <a:xfrm>
          <a:off x="12763500" y="1656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31684</xdr:rowOff>
    </xdr:from>
    <xdr:ext cx="534377" cy="259045"/>
    <xdr:sp macro="" textlink="">
      <xdr:nvSpPr>
        <xdr:cNvPr id="718" name="テキスト ボックス 717"/>
        <xdr:cNvSpPr txBox="1"/>
      </xdr:nvSpPr>
      <xdr:spPr>
        <a:xfrm>
          <a:off x="12547111" y="1666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140614</xdr:rowOff>
    </xdr:from>
    <xdr:to>
      <xdr:col>32</xdr:col>
      <xdr:colOff>186689</xdr:colOff>
      <xdr:row>38</xdr:row>
      <xdr:rowOff>139700</xdr:rowOff>
    </xdr:to>
    <xdr:cxnSp macro="">
      <xdr:nvCxnSpPr>
        <xdr:cNvPr id="740" name="直線コネクタ 739"/>
        <xdr:cNvCxnSpPr/>
      </xdr:nvCxnSpPr>
      <xdr:spPr>
        <a:xfrm flipV="1">
          <a:off x="22159595" y="5455564"/>
          <a:ext cx="1269" cy="11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1"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87291</xdr:rowOff>
    </xdr:from>
    <xdr:ext cx="469744" cy="259045"/>
    <xdr:sp macro="" textlink="">
      <xdr:nvSpPr>
        <xdr:cNvPr id="743" name="諸支出金最大値テキスト"/>
        <xdr:cNvSpPr txBox="1"/>
      </xdr:nvSpPr>
      <xdr:spPr>
        <a:xfrm>
          <a:off x="22212300" y="52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2,623</a:t>
          </a:r>
          <a:endParaRPr kumimoji="1" lang="ja-JP" altLang="en-US" sz="1000" b="1">
            <a:latin typeface="ＭＳ Ｐゴシック"/>
          </a:endParaRPr>
        </a:p>
      </xdr:txBody>
    </xdr:sp>
    <xdr:clientData/>
  </xdr:oneCellAnchor>
  <xdr:twoCellAnchor>
    <xdr:from>
      <xdr:col>32</xdr:col>
      <xdr:colOff>98425</xdr:colOff>
      <xdr:row>31</xdr:row>
      <xdr:rowOff>140614</xdr:rowOff>
    </xdr:from>
    <xdr:to>
      <xdr:col>32</xdr:col>
      <xdr:colOff>276225</xdr:colOff>
      <xdr:row>31</xdr:row>
      <xdr:rowOff>140614</xdr:rowOff>
    </xdr:to>
    <xdr:cxnSp macro="">
      <xdr:nvCxnSpPr>
        <xdr:cNvPr id="744" name="直線コネクタ 743"/>
        <xdr:cNvCxnSpPr/>
      </xdr:nvCxnSpPr>
      <xdr:spPr>
        <a:xfrm>
          <a:off x="22072600" y="545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19880</xdr:rowOff>
    </xdr:from>
    <xdr:ext cx="378565" cy="259045"/>
    <xdr:sp macro="" textlink="">
      <xdr:nvSpPr>
        <xdr:cNvPr id="746" name="諸支出金平均値テキスト"/>
        <xdr:cNvSpPr txBox="1"/>
      </xdr:nvSpPr>
      <xdr:spPr>
        <a:xfrm>
          <a:off x="22212300" y="63635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168453</xdr:rowOff>
    </xdr:from>
    <xdr:to>
      <xdr:col>32</xdr:col>
      <xdr:colOff>238125</xdr:colOff>
      <xdr:row>38</xdr:row>
      <xdr:rowOff>98603</xdr:rowOff>
    </xdr:to>
    <xdr:sp macro="" textlink="">
      <xdr:nvSpPr>
        <xdr:cNvPr id="747" name="フローチャート : 判断 746"/>
        <xdr:cNvSpPr/>
      </xdr:nvSpPr>
      <xdr:spPr>
        <a:xfrm>
          <a:off x="22110700" y="65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141935</xdr:rowOff>
    </xdr:from>
    <xdr:to>
      <xdr:col>31</xdr:col>
      <xdr:colOff>85725</xdr:colOff>
      <xdr:row>38</xdr:row>
      <xdr:rowOff>72086</xdr:rowOff>
    </xdr:to>
    <xdr:sp macro="" textlink="">
      <xdr:nvSpPr>
        <xdr:cNvPr id="749" name="フローチャート : 判断 748"/>
        <xdr:cNvSpPr/>
      </xdr:nvSpPr>
      <xdr:spPr>
        <a:xfrm>
          <a:off x="21272500" y="64855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88612</xdr:rowOff>
    </xdr:from>
    <xdr:ext cx="378565" cy="259045"/>
    <xdr:sp macro="" textlink="">
      <xdr:nvSpPr>
        <xdr:cNvPr id="750" name="テキスト ボックス 749"/>
        <xdr:cNvSpPr txBox="1"/>
      </xdr:nvSpPr>
      <xdr:spPr>
        <a:xfrm>
          <a:off x="21134017" y="6260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203</xdr:rowOff>
    </xdr:from>
    <xdr:to>
      <xdr:col>29</xdr:col>
      <xdr:colOff>568325</xdr:colOff>
      <xdr:row>38</xdr:row>
      <xdr:rowOff>101803</xdr:rowOff>
    </xdr:to>
    <xdr:sp macro="" textlink="">
      <xdr:nvSpPr>
        <xdr:cNvPr id="752" name="フローチャート : 判断 751"/>
        <xdr:cNvSpPr/>
      </xdr:nvSpPr>
      <xdr:spPr>
        <a:xfrm>
          <a:off x="20383500" y="651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118330</xdr:rowOff>
    </xdr:from>
    <xdr:ext cx="378565" cy="259045"/>
    <xdr:sp macro="" textlink="">
      <xdr:nvSpPr>
        <xdr:cNvPr id="753" name="テキスト ボックス 752"/>
        <xdr:cNvSpPr txBox="1"/>
      </xdr:nvSpPr>
      <xdr:spPr>
        <a:xfrm>
          <a:off x="20245017" y="629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161595</xdr:rowOff>
    </xdr:from>
    <xdr:to>
      <xdr:col>28</xdr:col>
      <xdr:colOff>365125</xdr:colOff>
      <xdr:row>38</xdr:row>
      <xdr:rowOff>91745</xdr:rowOff>
    </xdr:to>
    <xdr:sp macro="" textlink="">
      <xdr:nvSpPr>
        <xdr:cNvPr id="755" name="フローチャート : 判断 754"/>
        <xdr:cNvSpPr/>
      </xdr:nvSpPr>
      <xdr:spPr>
        <a:xfrm>
          <a:off x="19494500" y="65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108272</xdr:rowOff>
    </xdr:from>
    <xdr:ext cx="378565" cy="259045"/>
    <xdr:sp macro="" textlink="">
      <xdr:nvSpPr>
        <xdr:cNvPr id="756" name="テキスト ボックス 755"/>
        <xdr:cNvSpPr txBox="1"/>
      </xdr:nvSpPr>
      <xdr:spPr>
        <a:xfrm>
          <a:off x="19356017" y="628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139192</xdr:rowOff>
    </xdr:from>
    <xdr:to>
      <xdr:col>27</xdr:col>
      <xdr:colOff>161925</xdr:colOff>
      <xdr:row>38</xdr:row>
      <xdr:rowOff>69342</xdr:rowOff>
    </xdr:to>
    <xdr:sp macro="" textlink="">
      <xdr:nvSpPr>
        <xdr:cNvPr id="757" name="フローチャート : 判断 756"/>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85869</xdr:rowOff>
    </xdr:from>
    <xdr:ext cx="378565" cy="259045"/>
    <xdr:sp macro="" textlink="">
      <xdr:nvSpPr>
        <xdr:cNvPr id="758" name="テキスト ボックス 757"/>
        <xdr:cNvSpPr txBox="1"/>
      </xdr:nvSpPr>
      <xdr:spPr>
        <a:xfrm>
          <a:off x="18467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4" name="円/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5"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6" name="円/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7" name="テキスト ボックス 76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8" name="円/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9" name="テキスト ボックス 76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0" name="円/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1" name="テキスト ボックス 77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2" name="円/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3" name="テキスト ボックス 77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目的</a:t>
          </a:r>
          <a:r>
            <a:rPr kumimoji="1" lang="ja-JP" altLang="ja-JP" sz="1400">
              <a:solidFill>
                <a:schemeClr val="dk1"/>
              </a:solidFill>
              <a:effectLst/>
              <a:latin typeface="+mn-lt"/>
              <a:ea typeface="+mn-ea"/>
              <a:cs typeface="+mn-cs"/>
            </a:rPr>
            <a:t>別経費を住民１人当たりの金額に均した結果、</a:t>
          </a:r>
          <a:r>
            <a:rPr lang="ja-JP" altLang="ja-JP" sz="1400" b="0" i="0" baseline="0">
              <a:solidFill>
                <a:schemeClr val="dk1"/>
              </a:solidFill>
              <a:effectLst/>
              <a:latin typeface="+mn-lt"/>
              <a:ea typeface="+mn-ea"/>
              <a:cs typeface="+mn-cs"/>
            </a:rPr>
            <a:t>概ね</a:t>
          </a:r>
          <a:r>
            <a:rPr lang="ja-JP" altLang="en-US" sz="1400" b="0" i="0" baseline="0">
              <a:solidFill>
                <a:schemeClr val="dk1"/>
              </a:solidFill>
              <a:effectLst/>
              <a:latin typeface="+mn-lt"/>
              <a:ea typeface="+mn-ea"/>
              <a:cs typeface="+mn-cs"/>
            </a:rPr>
            <a:t>平均的</a:t>
          </a:r>
          <a:r>
            <a:rPr lang="ja-JP" altLang="ja-JP" sz="1400" b="0" i="0" baseline="0">
              <a:solidFill>
                <a:schemeClr val="dk1"/>
              </a:solidFill>
              <a:effectLst/>
              <a:latin typeface="+mn-lt"/>
              <a:ea typeface="+mn-ea"/>
              <a:cs typeface="+mn-cs"/>
            </a:rPr>
            <a:t>な数値となっている</a:t>
          </a:r>
          <a:r>
            <a:rPr lang="ja-JP" altLang="en-US" sz="1400" b="0" i="0" baseline="0">
              <a:solidFill>
                <a:schemeClr val="dk1"/>
              </a:solidFill>
              <a:effectLst/>
              <a:latin typeface="+mn-lt"/>
              <a:ea typeface="+mn-ea"/>
              <a:cs typeface="+mn-cs"/>
            </a:rPr>
            <a:t>が、衛生費及び土木費が前年度と比較して大きく増加し、東京都平均及び類似団体平均を上回る結果となっている。</a:t>
          </a:r>
          <a:endParaRPr lang="en-US" altLang="ja-JP" sz="1400" b="0" i="0" baseline="0">
            <a:solidFill>
              <a:schemeClr val="dk1"/>
            </a:solidFill>
            <a:effectLst/>
            <a:latin typeface="+mn-lt"/>
            <a:ea typeface="+mn-ea"/>
            <a:cs typeface="+mn-cs"/>
          </a:endParaRPr>
        </a:p>
        <a:p>
          <a:r>
            <a:rPr lang="ja-JP" altLang="en-US" sz="1400" b="0" i="0" baseline="0">
              <a:solidFill>
                <a:schemeClr val="dk1"/>
              </a:solidFill>
              <a:effectLst/>
              <a:latin typeface="+mn-lt"/>
              <a:ea typeface="+mn-ea"/>
              <a:cs typeface="+mn-cs"/>
            </a:rPr>
            <a:t>　衛生費は、新たに可燃ごみ処理のための一部事務組合を設立したこと、土木費は幹線市道の整備事業や土地区画整理事業、公園整備事業など都市基盤整備によるものである。</a:t>
          </a:r>
          <a:endParaRPr lang="en-US" altLang="ja-JP" sz="1400" b="0" i="0" baseline="0">
            <a:solidFill>
              <a:schemeClr val="dk1"/>
            </a:solidFill>
            <a:effectLst/>
            <a:latin typeface="+mn-lt"/>
            <a:ea typeface="+mn-ea"/>
            <a:cs typeface="+mn-cs"/>
          </a:endParaRPr>
        </a:p>
        <a:p>
          <a:r>
            <a:rPr lang="ja-JP" altLang="en-US" sz="1400" b="0" i="0" baseline="0">
              <a:solidFill>
                <a:schemeClr val="dk1"/>
              </a:solidFill>
              <a:effectLst/>
              <a:latin typeface="+mn-lt"/>
              <a:ea typeface="+mn-ea"/>
              <a:cs typeface="+mn-cs"/>
            </a:rPr>
            <a:t>　ここ数年は、歳入増にも支えられ歳出総額も漸増傾向にあるが、今後市税収入の大幅な増加が見込みにくいため、限られた財源を重点的かつ効果的に配分する予算編成を行っていく。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ysClr val="windowText" lastClr="000000"/>
              </a:solidFill>
              <a:effectLst/>
              <a:latin typeface="+mn-lt"/>
              <a:ea typeface="+mn-ea"/>
              <a:cs typeface="+mn-cs"/>
            </a:rPr>
            <a:t>　</a:t>
          </a:r>
          <a:r>
            <a:rPr lang="ja-JP" altLang="ja-JP" sz="1400" b="0" i="0" baseline="0">
              <a:solidFill>
                <a:sysClr val="windowText" lastClr="000000"/>
              </a:solidFill>
              <a:effectLst/>
              <a:latin typeface="+mn-lt"/>
              <a:ea typeface="+mn-ea"/>
              <a:cs typeface="+mn-cs"/>
            </a:rPr>
            <a:t>平成</a:t>
          </a:r>
          <a:r>
            <a:rPr lang="en-US" altLang="ja-JP" sz="1400" b="0" i="0" baseline="0">
              <a:solidFill>
                <a:sysClr val="windowText" lastClr="000000"/>
              </a:solidFill>
              <a:effectLst/>
              <a:latin typeface="+mn-lt"/>
              <a:ea typeface="+mn-ea"/>
              <a:cs typeface="+mn-cs"/>
            </a:rPr>
            <a:t>27</a:t>
          </a:r>
          <a:r>
            <a:rPr lang="ja-JP" altLang="ja-JP" sz="1400" b="0" i="0" baseline="0">
              <a:solidFill>
                <a:sysClr val="windowText" lastClr="000000"/>
              </a:solidFill>
              <a:effectLst/>
              <a:latin typeface="+mn-lt"/>
              <a:ea typeface="+mn-ea"/>
              <a:cs typeface="+mn-cs"/>
            </a:rPr>
            <a:t>年度の数値は</a:t>
          </a:r>
          <a:r>
            <a:rPr lang="ja-JP" altLang="en-US" sz="1400" b="0" i="0" baseline="0">
              <a:solidFill>
                <a:sysClr val="windowText" lastClr="000000"/>
              </a:solidFill>
              <a:effectLst/>
              <a:latin typeface="+mn-lt"/>
              <a:ea typeface="+mn-ea"/>
              <a:cs typeface="+mn-cs"/>
            </a:rPr>
            <a:t>前</a:t>
          </a:r>
          <a:r>
            <a:rPr lang="ja-JP" altLang="ja-JP" sz="1400" b="0" i="0" baseline="0">
              <a:solidFill>
                <a:sysClr val="windowText" lastClr="000000"/>
              </a:solidFill>
              <a:effectLst/>
              <a:latin typeface="+mn-lt"/>
              <a:ea typeface="+mn-ea"/>
              <a:cs typeface="+mn-cs"/>
            </a:rPr>
            <a:t>年度に</a:t>
          </a:r>
          <a:r>
            <a:rPr lang="ja-JP" altLang="en-US" sz="1400" b="0" i="0" baseline="0">
              <a:solidFill>
                <a:sysClr val="windowText" lastClr="000000"/>
              </a:solidFill>
              <a:effectLst/>
              <a:latin typeface="+mn-lt"/>
              <a:ea typeface="+mn-ea"/>
              <a:cs typeface="+mn-cs"/>
            </a:rPr>
            <a:t>引き続き</a:t>
          </a:r>
          <a:r>
            <a:rPr lang="ja-JP" altLang="ja-JP" sz="1400" b="0" i="0" baseline="0">
              <a:solidFill>
                <a:sysClr val="windowText" lastClr="000000"/>
              </a:solidFill>
              <a:effectLst/>
              <a:latin typeface="+mn-lt"/>
              <a:ea typeface="+mn-ea"/>
              <a:cs typeface="+mn-cs"/>
            </a:rPr>
            <a:t>、</a:t>
          </a:r>
          <a:r>
            <a:rPr lang="ja-JP" altLang="en-US" sz="1400" b="0" i="0" baseline="0">
              <a:solidFill>
                <a:sysClr val="windowText" lastClr="000000"/>
              </a:solidFill>
              <a:effectLst/>
              <a:latin typeface="+mn-lt"/>
              <a:ea typeface="+mn-ea"/>
              <a:cs typeface="+mn-cs"/>
            </a:rPr>
            <a:t>実質収支の額自体は大きくなっ</a:t>
          </a:r>
          <a:r>
            <a:rPr lang="ja-JP" altLang="ja-JP" sz="1400" b="0" i="0" baseline="0">
              <a:solidFill>
                <a:sysClr val="windowText" lastClr="000000"/>
              </a:solidFill>
              <a:effectLst/>
              <a:latin typeface="+mn-lt"/>
              <a:ea typeface="+mn-ea"/>
              <a:cs typeface="+mn-cs"/>
            </a:rPr>
            <a:t>ているが、消費税率引き上げによる地方消費税交付金の増</a:t>
          </a:r>
          <a:r>
            <a:rPr lang="ja-JP" altLang="en-US" sz="1400" b="0" i="0" baseline="0">
              <a:solidFill>
                <a:sysClr val="windowText" lastClr="000000"/>
              </a:solidFill>
              <a:effectLst/>
              <a:latin typeface="+mn-lt"/>
              <a:ea typeface="+mn-ea"/>
              <a:cs typeface="+mn-cs"/>
            </a:rPr>
            <a:t>と効率的な予算執行</a:t>
          </a:r>
          <a:r>
            <a:rPr lang="ja-JP" altLang="ja-JP" sz="1400" b="0" i="0" baseline="0">
              <a:solidFill>
                <a:sysClr val="windowText" lastClr="000000"/>
              </a:solidFill>
              <a:effectLst/>
              <a:latin typeface="+mn-lt"/>
              <a:ea typeface="+mn-ea"/>
              <a:cs typeface="+mn-cs"/>
            </a:rPr>
            <a:t>によるところが大きい。</a:t>
          </a:r>
          <a:endParaRPr lang="en-US" altLang="ja-JP" sz="1400" b="0" i="0" baseline="0">
            <a:solidFill>
              <a:sysClr val="windowText" lastClr="000000"/>
            </a:solidFill>
            <a:effectLst/>
            <a:latin typeface="+mn-lt"/>
            <a:ea typeface="+mn-ea"/>
            <a:cs typeface="+mn-cs"/>
          </a:endParaRPr>
        </a:p>
        <a:p>
          <a:pPr rtl="0"/>
          <a:r>
            <a:rPr lang="ja-JP" altLang="en-US" sz="1400" b="0" i="0" baseline="0">
              <a:solidFill>
                <a:sysClr val="windowText" lastClr="000000"/>
              </a:solidFill>
              <a:effectLst/>
              <a:latin typeface="+mn-lt"/>
              <a:ea typeface="+mn-ea"/>
              <a:cs typeface="+mn-cs"/>
            </a:rPr>
            <a:t>　</a:t>
          </a:r>
          <a:r>
            <a:rPr lang="ja-JP" altLang="ja-JP" sz="1400" b="0" i="0" baseline="0">
              <a:solidFill>
                <a:sysClr val="windowText" lastClr="000000"/>
              </a:solidFill>
              <a:effectLst/>
              <a:latin typeface="+mn-lt"/>
              <a:ea typeface="+mn-ea"/>
              <a:cs typeface="+mn-cs"/>
            </a:rPr>
            <a:t>今後も適正比率の維持を目指し、</a:t>
          </a:r>
          <a:r>
            <a:rPr lang="ja-JP" altLang="en-US" sz="1400" b="0" i="0" baseline="0">
              <a:solidFill>
                <a:sysClr val="windowText" lastClr="000000"/>
              </a:solidFill>
              <a:effectLst/>
              <a:latin typeface="+mn-lt"/>
              <a:ea typeface="+mn-ea"/>
              <a:cs typeface="+mn-cs"/>
            </a:rPr>
            <a:t>適正規模の予算編成と計画的な予算執行、</a:t>
          </a:r>
          <a:r>
            <a:rPr lang="ja-JP" altLang="ja-JP" sz="1400" b="0" i="0" baseline="0">
              <a:solidFill>
                <a:sysClr val="windowText" lastClr="000000"/>
              </a:solidFill>
              <a:effectLst/>
              <a:latin typeface="+mn-lt"/>
              <a:ea typeface="+mn-ea"/>
              <a:cs typeface="+mn-cs"/>
            </a:rPr>
            <a:t>財源確保に努めていく。</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a:t>
          </a:r>
          <a:r>
            <a:rPr lang="ja-JP" altLang="ja-JP" sz="1400" b="0" i="0" baseline="0">
              <a:solidFill>
                <a:sysClr val="windowText" lastClr="000000"/>
              </a:solidFill>
              <a:effectLst/>
              <a:latin typeface="+mn-lt"/>
              <a:ea typeface="+mn-ea"/>
              <a:cs typeface="+mn-cs"/>
            </a:rPr>
            <a:t>近年では、一般会計や公営企業会計等を含めた全ての会計において、概ね適正な数値となっている。</a:t>
          </a:r>
          <a:endParaRPr lang="ja-JP" altLang="ja-JP" sz="1400">
            <a:solidFill>
              <a:sysClr val="windowText" lastClr="000000"/>
            </a:solidFill>
            <a:effectLst/>
          </a:endParaRPr>
        </a:p>
        <a:p>
          <a:pPr rtl="0"/>
          <a:r>
            <a:rPr lang="ja-JP" altLang="ja-JP" sz="1400" b="0" i="0" baseline="0">
              <a:solidFill>
                <a:sysClr val="windowText" lastClr="000000"/>
              </a:solidFill>
              <a:effectLst/>
              <a:latin typeface="+mn-lt"/>
              <a:ea typeface="+mn-ea"/>
              <a:cs typeface="+mn-cs"/>
            </a:rPr>
            <a:t>　</a:t>
          </a:r>
          <a:r>
            <a:rPr lang="ja-JP" altLang="en-US" sz="1400" b="0" i="0" baseline="0">
              <a:solidFill>
                <a:sysClr val="windowText" lastClr="000000"/>
              </a:solidFill>
              <a:effectLst/>
              <a:latin typeface="+mn-lt"/>
              <a:ea typeface="+mn-ea"/>
              <a:cs typeface="+mn-cs"/>
            </a:rPr>
            <a:t>ただし、</a:t>
          </a:r>
          <a:r>
            <a:rPr lang="ja-JP" altLang="ja-JP" sz="1400" b="0" i="0" baseline="0">
              <a:solidFill>
                <a:sysClr val="windowText" lastClr="000000"/>
              </a:solidFill>
              <a:effectLst/>
              <a:latin typeface="+mn-lt"/>
              <a:ea typeface="+mn-ea"/>
              <a:cs typeface="+mn-cs"/>
            </a:rPr>
            <a:t>平成</a:t>
          </a:r>
          <a:r>
            <a:rPr lang="en-US" altLang="ja-JP" sz="1400" b="0" i="0" baseline="0">
              <a:solidFill>
                <a:sysClr val="windowText" lastClr="000000"/>
              </a:solidFill>
              <a:effectLst/>
              <a:latin typeface="+mn-lt"/>
              <a:ea typeface="+mn-ea"/>
              <a:cs typeface="+mn-cs"/>
            </a:rPr>
            <a:t>27</a:t>
          </a:r>
          <a:r>
            <a:rPr lang="ja-JP" altLang="ja-JP" sz="1400" b="0" i="0" baseline="0">
              <a:solidFill>
                <a:sysClr val="windowText" lastClr="000000"/>
              </a:solidFill>
              <a:effectLst/>
              <a:latin typeface="+mn-lt"/>
              <a:ea typeface="+mn-ea"/>
              <a:cs typeface="+mn-cs"/>
            </a:rPr>
            <a:t>年度については、</a:t>
          </a:r>
          <a:r>
            <a:rPr lang="ja-JP" altLang="en-US" sz="1400" b="0" i="0" baseline="0">
              <a:solidFill>
                <a:sysClr val="windowText" lastClr="000000"/>
              </a:solidFill>
              <a:effectLst/>
              <a:latin typeface="+mn-lt"/>
              <a:ea typeface="+mn-ea"/>
              <a:cs typeface="+mn-cs"/>
            </a:rPr>
            <a:t>一般会計は収入増等により数値が大幅に改善した一方で、前年度数値が増となった</a:t>
          </a:r>
          <a:r>
            <a:rPr lang="ja-JP" altLang="ja-JP" sz="1400" b="0" i="0" baseline="0">
              <a:solidFill>
                <a:sysClr val="windowText" lastClr="000000"/>
              </a:solidFill>
              <a:effectLst/>
              <a:latin typeface="+mn-lt"/>
              <a:ea typeface="+mn-ea"/>
              <a:cs typeface="+mn-cs"/>
            </a:rPr>
            <a:t>後期高齢者医療特別会計で、</a:t>
          </a:r>
          <a:r>
            <a:rPr lang="ja-JP" altLang="ja-JP" sz="1400">
              <a:solidFill>
                <a:sysClr val="windowText" lastClr="000000"/>
              </a:solidFill>
              <a:effectLst/>
              <a:latin typeface="+mn-lt"/>
              <a:ea typeface="+mn-ea"/>
              <a:cs typeface="+mn-cs"/>
            </a:rPr>
            <a:t>広域連合への負担金</a:t>
          </a:r>
          <a:r>
            <a:rPr lang="ja-JP" altLang="en-US" sz="1400">
              <a:solidFill>
                <a:sysClr val="windowText" lastClr="000000"/>
              </a:solidFill>
              <a:effectLst/>
              <a:latin typeface="+mn-lt"/>
              <a:ea typeface="+mn-ea"/>
              <a:cs typeface="+mn-cs"/>
            </a:rPr>
            <a:t>の増</a:t>
          </a:r>
          <a:r>
            <a:rPr lang="ja-JP" altLang="ja-JP" sz="1400">
              <a:solidFill>
                <a:sysClr val="windowText" lastClr="000000"/>
              </a:solidFill>
              <a:effectLst/>
              <a:latin typeface="+mn-lt"/>
              <a:ea typeface="+mn-ea"/>
              <a:cs typeface="+mn-cs"/>
            </a:rPr>
            <a:t>によ</a:t>
          </a:r>
          <a:r>
            <a:rPr lang="ja-JP" altLang="en-US" sz="1400">
              <a:solidFill>
                <a:sysClr val="windowText" lastClr="000000"/>
              </a:solidFill>
              <a:effectLst/>
              <a:latin typeface="+mn-lt"/>
              <a:ea typeface="+mn-ea"/>
              <a:cs typeface="+mn-cs"/>
            </a:rPr>
            <a:t>る</a:t>
          </a:r>
          <a:r>
            <a:rPr lang="ja-JP" altLang="ja-JP" sz="1400" b="0" i="0" baseline="0">
              <a:solidFill>
                <a:sysClr val="windowText" lastClr="000000"/>
              </a:solidFill>
              <a:effectLst/>
              <a:latin typeface="+mn-lt"/>
              <a:ea typeface="+mn-ea"/>
              <a:cs typeface="+mn-cs"/>
            </a:rPr>
            <a:t>数値の</a:t>
          </a:r>
          <a:r>
            <a:rPr lang="ja-JP" altLang="en-US" sz="1400" b="0" i="0" baseline="0">
              <a:solidFill>
                <a:sysClr val="windowText" lastClr="000000"/>
              </a:solidFill>
              <a:effectLst/>
              <a:latin typeface="+mn-lt"/>
              <a:ea typeface="+mn-ea"/>
              <a:cs typeface="+mn-cs"/>
            </a:rPr>
            <a:t>減</a:t>
          </a:r>
          <a:r>
            <a:rPr lang="ja-JP" altLang="ja-JP" sz="1400" b="0" i="0" baseline="0">
              <a:solidFill>
                <a:sysClr val="windowText" lastClr="000000"/>
              </a:solidFill>
              <a:effectLst/>
              <a:latin typeface="+mn-lt"/>
              <a:ea typeface="+mn-ea"/>
              <a:cs typeface="+mn-cs"/>
            </a:rPr>
            <a:t>があ</a:t>
          </a:r>
          <a:r>
            <a:rPr lang="ja-JP" altLang="en-US" sz="1400" b="0" i="0" baseline="0">
              <a:solidFill>
                <a:sysClr val="windowText" lastClr="000000"/>
              </a:solidFill>
              <a:effectLst/>
              <a:latin typeface="+mn-lt"/>
              <a:ea typeface="+mn-ea"/>
              <a:cs typeface="+mn-cs"/>
            </a:rPr>
            <a:t>るなど、前年度と比較して数値が前後</a:t>
          </a:r>
          <a:r>
            <a:rPr lang="ja-JP" altLang="ja-JP" sz="1400" b="0" i="0" baseline="0">
              <a:solidFill>
                <a:sysClr val="windowText" lastClr="000000"/>
              </a:solidFill>
              <a:effectLst/>
              <a:latin typeface="+mn-lt"/>
              <a:ea typeface="+mn-ea"/>
              <a:cs typeface="+mn-cs"/>
            </a:rPr>
            <a:t>した項目が多くあった。</a:t>
          </a:r>
          <a:endParaRPr lang="ja-JP" altLang="ja-JP" sz="1400">
            <a:solidFill>
              <a:sysClr val="windowText" lastClr="000000"/>
            </a:solidFill>
            <a:effectLst/>
          </a:endParaRPr>
        </a:p>
        <a:p>
          <a:pPr rtl="0"/>
          <a:r>
            <a:rPr lang="ja-JP" altLang="ja-JP" sz="1400" b="0" i="0" baseline="0">
              <a:solidFill>
                <a:sysClr val="windowText" lastClr="000000"/>
              </a:solidFill>
              <a:effectLst/>
              <a:latin typeface="+mn-lt"/>
              <a:ea typeface="+mn-ea"/>
              <a:cs typeface="+mn-cs"/>
            </a:rPr>
            <a:t>　また、市立病院については、病床利用率は</a:t>
          </a:r>
          <a:r>
            <a:rPr lang="en-US" altLang="ja-JP" sz="1400" b="0" i="0" baseline="0">
              <a:solidFill>
                <a:sysClr val="windowText" lastClr="000000"/>
              </a:solidFill>
              <a:effectLst/>
              <a:latin typeface="+mn-lt"/>
              <a:ea typeface="+mn-ea"/>
              <a:cs typeface="+mn-cs"/>
            </a:rPr>
            <a:t>80</a:t>
          </a:r>
          <a:r>
            <a:rPr lang="ja-JP" altLang="en-US" sz="1400" b="0" i="0" baseline="0">
              <a:solidFill>
                <a:sysClr val="windowText" lastClr="000000"/>
              </a:solidFill>
              <a:effectLst/>
              <a:latin typeface="+mn-lt"/>
              <a:ea typeface="+mn-ea"/>
              <a:cs typeface="+mn-cs"/>
            </a:rPr>
            <a:t>％を超え、事業収益</a:t>
          </a:r>
          <a:r>
            <a:rPr lang="ja-JP" altLang="ja-JP" sz="1400" b="0" i="0" baseline="0">
              <a:solidFill>
                <a:sysClr val="windowText" lastClr="000000"/>
              </a:solidFill>
              <a:effectLst/>
              <a:latin typeface="+mn-lt"/>
              <a:ea typeface="+mn-ea"/>
              <a:cs typeface="+mn-cs"/>
            </a:rPr>
            <a:t>も増加するなど着実に第</a:t>
          </a:r>
          <a:r>
            <a:rPr lang="en-US" altLang="ja-JP" sz="1400" b="0" i="0" baseline="0">
              <a:solidFill>
                <a:sysClr val="windowText" lastClr="000000"/>
              </a:solidFill>
              <a:effectLst/>
              <a:latin typeface="+mn-lt"/>
              <a:ea typeface="+mn-ea"/>
              <a:cs typeface="+mn-cs"/>
            </a:rPr>
            <a:t>2</a:t>
          </a:r>
          <a:r>
            <a:rPr lang="ja-JP" altLang="ja-JP" sz="1400" b="0" i="0" baseline="0">
              <a:solidFill>
                <a:sysClr val="windowText" lastClr="000000"/>
              </a:solidFill>
              <a:effectLst/>
              <a:latin typeface="+mn-lt"/>
              <a:ea typeface="+mn-ea"/>
              <a:cs typeface="+mn-cs"/>
            </a:rPr>
            <a:t>次改革プランが実行されているものの</a:t>
          </a:r>
          <a:r>
            <a:rPr lang="ja-JP" altLang="ja-JP" sz="1400">
              <a:solidFill>
                <a:sysClr val="windowText" lastClr="000000"/>
              </a:solidFill>
              <a:effectLst/>
              <a:latin typeface="+mn-lt"/>
              <a:ea typeface="+mn-ea"/>
              <a:cs typeface="+mn-cs"/>
            </a:rPr>
            <a:t>、給与改定の影響</a:t>
          </a:r>
          <a:r>
            <a:rPr lang="ja-JP" altLang="en-US" sz="1400">
              <a:solidFill>
                <a:sysClr val="windowText" lastClr="000000"/>
              </a:solidFill>
              <a:effectLst/>
              <a:latin typeface="+mn-lt"/>
              <a:ea typeface="+mn-ea"/>
              <a:cs typeface="+mn-cs"/>
            </a:rPr>
            <a:t>や、</a:t>
          </a:r>
          <a:r>
            <a:rPr lang="ja-JP" altLang="ja-JP" sz="1400">
              <a:solidFill>
                <a:sysClr val="windowText" lastClr="000000"/>
              </a:solidFill>
              <a:effectLst/>
              <a:latin typeface="+mn-lt"/>
              <a:ea typeface="+mn-ea"/>
              <a:cs typeface="+mn-cs"/>
            </a:rPr>
            <a:t>診療材料費</a:t>
          </a:r>
          <a:r>
            <a:rPr lang="ja-JP" altLang="en-US" sz="1400">
              <a:solidFill>
                <a:sysClr val="windowText" lastClr="000000"/>
              </a:solidFill>
              <a:effectLst/>
              <a:latin typeface="+mn-lt"/>
              <a:ea typeface="+mn-ea"/>
              <a:cs typeface="+mn-cs"/>
            </a:rPr>
            <a:t>及び</a:t>
          </a:r>
          <a:r>
            <a:rPr lang="ja-JP" altLang="ja-JP" sz="1400">
              <a:solidFill>
                <a:sysClr val="windowText" lastClr="000000"/>
              </a:solidFill>
              <a:effectLst/>
              <a:latin typeface="+mn-lt"/>
              <a:ea typeface="+mn-ea"/>
              <a:cs typeface="+mn-cs"/>
            </a:rPr>
            <a:t>経費</a:t>
          </a:r>
          <a:r>
            <a:rPr lang="ja-JP" altLang="en-US" sz="1400">
              <a:solidFill>
                <a:sysClr val="windowText" lastClr="000000"/>
              </a:solidFill>
              <a:effectLst/>
              <a:latin typeface="+mn-lt"/>
              <a:ea typeface="+mn-ea"/>
              <a:cs typeface="+mn-cs"/>
            </a:rPr>
            <a:t>の</a:t>
          </a:r>
          <a:r>
            <a:rPr lang="ja-JP" altLang="ja-JP" sz="1400">
              <a:solidFill>
                <a:sysClr val="windowText" lastClr="000000"/>
              </a:solidFill>
              <a:effectLst/>
              <a:latin typeface="+mn-lt"/>
              <a:ea typeface="+mn-ea"/>
              <a:cs typeface="+mn-cs"/>
            </a:rPr>
            <a:t>増</a:t>
          </a:r>
          <a:r>
            <a:rPr lang="ja-JP" altLang="en-US" sz="1400">
              <a:solidFill>
                <a:sysClr val="windowText" lastClr="000000"/>
              </a:solidFill>
              <a:effectLst/>
              <a:latin typeface="+mn-lt"/>
              <a:ea typeface="+mn-ea"/>
              <a:cs typeface="+mn-cs"/>
            </a:rPr>
            <a:t>等の内部要因により歳出もなかなか減少しない現状であり、</a:t>
          </a:r>
          <a:r>
            <a:rPr lang="ja-JP" altLang="en-US" sz="1400" b="0" i="0" baseline="0">
              <a:solidFill>
                <a:sysClr val="windowText" lastClr="000000"/>
              </a:solidFill>
              <a:effectLst/>
              <a:latin typeface="+mn-lt"/>
              <a:ea typeface="+mn-ea"/>
              <a:cs typeface="+mn-cs"/>
            </a:rPr>
            <a:t>依然として</a:t>
          </a:r>
          <a:r>
            <a:rPr lang="ja-JP" altLang="ja-JP" sz="1400" b="0" i="0" baseline="0">
              <a:solidFill>
                <a:sysClr val="windowText" lastClr="000000"/>
              </a:solidFill>
              <a:effectLst/>
              <a:latin typeface="+mn-lt"/>
              <a:ea typeface="+mn-ea"/>
              <a:cs typeface="+mn-cs"/>
            </a:rPr>
            <a:t>収支は</a:t>
          </a:r>
          <a:r>
            <a:rPr lang="en-US" altLang="ja-JP" sz="1400" b="0" i="0" baseline="0">
              <a:solidFill>
                <a:sysClr val="windowText" lastClr="000000"/>
              </a:solidFill>
              <a:effectLst/>
              <a:latin typeface="+mn-lt"/>
              <a:ea typeface="+mn-ea"/>
              <a:cs typeface="+mn-cs"/>
            </a:rPr>
            <a:t>2</a:t>
          </a:r>
          <a:r>
            <a:rPr lang="ja-JP" altLang="ja-JP" sz="1400" b="0" i="0" baseline="0">
              <a:solidFill>
                <a:sysClr val="windowText" lastClr="000000"/>
              </a:solidFill>
              <a:effectLst/>
              <a:latin typeface="+mn-lt"/>
              <a:ea typeface="+mn-ea"/>
              <a:cs typeface="+mn-cs"/>
            </a:rPr>
            <a:t>億円超の純損失</a:t>
          </a:r>
          <a:r>
            <a:rPr lang="ja-JP" altLang="en-US" sz="1400" b="0" i="0" baseline="0">
              <a:solidFill>
                <a:sysClr val="windowText" lastClr="000000"/>
              </a:solidFill>
              <a:effectLst/>
              <a:latin typeface="+mn-lt"/>
              <a:ea typeface="+mn-ea"/>
              <a:cs typeface="+mn-cs"/>
            </a:rPr>
            <a:t>となっている</a:t>
          </a:r>
          <a:r>
            <a:rPr lang="ja-JP" altLang="ja-JP" sz="14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400" b="0" i="0" baseline="0">
              <a:solidFill>
                <a:sysClr val="windowText" lastClr="000000"/>
              </a:solidFill>
              <a:effectLst/>
              <a:latin typeface="+mn-lt"/>
              <a:ea typeface="+mn-ea"/>
              <a:cs typeface="+mn-cs"/>
            </a:rPr>
            <a:t>　今後、</a:t>
          </a:r>
          <a:r>
            <a:rPr lang="ja-JP" altLang="ja-JP" sz="1400">
              <a:solidFill>
                <a:sysClr val="windowText" lastClr="000000"/>
              </a:solidFill>
              <a:effectLst/>
              <a:latin typeface="+mn-lt"/>
              <a:ea typeface="+mn-ea"/>
              <a:cs typeface="+mn-cs"/>
            </a:rPr>
            <a:t>市立病院を急性期</a:t>
          </a:r>
          <a:r>
            <a:rPr lang="en-US" altLang="ja-JP" sz="1400">
              <a:solidFill>
                <a:sysClr val="windowText" lastClr="000000"/>
              </a:solidFill>
              <a:effectLst/>
              <a:latin typeface="+mn-lt"/>
              <a:ea typeface="+mn-ea"/>
              <a:cs typeface="+mn-cs"/>
            </a:rPr>
            <a:t>300</a:t>
          </a:r>
          <a:r>
            <a:rPr lang="ja-JP" altLang="ja-JP" sz="1400">
              <a:solidFill>
                <a:sysClr val="windowText" lastClr="000000"/>
              </a:solidFill>
              <a:effectLst/>
              <a:latin typeface="+mn-lt"/>
              <a:ea typeface="+mn-ea"/>
              <a:cs typeface="+mn-cs"/>
            </a:rPr>
            <a:t>床</a:t>
          </a:r>
          <a:r>
            <a:rPr lang="en-US" altLang="ja-JP" sz="1400">
              <a:solidFill>
                <a:sysClr val="windowText" lastClr="000000"/>
              </a:solidFill>
              <a:effectLst/>
              <a:latin typeface="+mn-lt"/>
              <a:ea typeface="+mn-ea"/>
              <a:cs typeface="+mn-cs"/>
            </a:rPr>
            <a:t>2</a:t>
          </a:r>
          <a:r>
            <a:rPr lang="ja-JP" altLang="ja-JP" sz="1400">
              <a:solidFill>
                <a:sysClr val="windowText" lastClr="000000"/>
              </a:solidFill>
              <a:effectLst/>
              <a:latin typeface="+mn-lt"/>
              <a:ea typeface="+mn-ea"/>
              <a:cs typeface="+mn-cs"/>
            </a:rPr>
            <a:t>次救急病院として維持・継続</a:t>
          </a:r>
          <a:r>
            <a:rPr lang="ja-JP" altLang="en-US" sz="1400">
              <a:solidFill>
                <a:sysClr val="windowText" lastClr="000000"/>
              </a:solidFill>
              <a:effectLst/>
              <a:latin typeface="+mn-lt"/>
              <a:ea typeface="+mn-ea"/>
              <a:cs typeface="+mn-cs"/>
            </a:rPr>
            <a:t>していく</a:t>
          </a:r>
          <a:r>
            <a:rPr lang="ja-JP" altLang="ja-JP" sz="1400">
              <a:solidFill>
                <a:sysClr val="windowText" lastClr="000000"/>
              </a:solidFill>
              <a:effectLst/>
              <a:latin typeface="+mn-lt"/>
              <a:ea typeface="+mn-ea"/>
              <a:cs typeface="+mn-cs"/>
            </a:rPr>
            <a:t>た</a:t>
          </a:r>
          <a:r>
            <a:rPr lang="ja-JP" altLang="en-US" sz="1400">
              <a:solidFill>
                <a:sysClr val="windowText" lastClr="000000"/>
              </a:solidFill>
              <a:effectLst/>
              <a:latin typeface="+mn-lt"/>
              <a:ea typeface="+mn-ea"/>
              <a:cs typeface="+mn-cs"/>
            </a:rPr>
            <a:t>め、</a:t>
          </a:r>
          <a:r>
            <a:rPr lang="ja-JP" altLang="ja-JP" sz="1400" b="0" i="0" baseline="0">
              <a:solidFill>
                <a:sysClr val="windowText" lastClr="000000"/>
              </a:solidFill>
              <a:effectLst/>
              <a:latin typeface="+mn-lt"/>
              <a:ea typeface="+mn-ea"/>
              <a:cs typeface="+mn-cs"/>
            </a:rPr>
            <a:t>市立病院の役割の明確化、経営形態の検討などを行い、早期の経営改善及び持続可能な運営に努めていく。</a:t>
          </a:r>
          <a:endParaRPr lang="en-US" altLang="ja-JP" sz="1400" b="0" i="0" baseline="0">
            <a:solidFill>
              <a:sysClr val="windowText" lastClr="000000"/>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AO36" sqref="AO36:BC36"/>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61</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62</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63</v>
      </c>
      <c r="C3" s="389"/>
      <c r="D3" s="389"/>
      <c r="E3" s="390"/>
      <c r="F3" s="390"/>
      <c r="G3" s="390"/>
      <c r="H3" s="390"/>
      <c r="I3" s="390"/>
      <c r="J3" s="390"/>
      <c r="K3" s="390"/>
      <c r="L3" s="390" t="s">
        <v>64</v>
      </c>
      <c r="M3" s="390"/>
      <c r="N3" s="390"/>
      <c r="O3" s="390"/>
      <c r="P3" s="390"/>
      <c r="Q3" s="390"/>
      <c r="R3" s="397"/>
      <c r="S3" s="397"/>
      <c r="T3" s="397"/>
      <c r="U3" s="397"/>
      <c r="V3" s="398"/>
      <c r="W3" s="372" t="s">
        <v>65</v>
      </c>
      <c r="X3" s="373"/>
      <c r="Y3" s="373"/>
      <c r="Z3" s="373"/>
      <c r="AA3" s="373"/>
      <c r="AB3" s="389"/>
      <c r="AC3" s="397" t="s">
        <v>66</v>
      </c>
      <c r="AD3" s="373"/>
      <c r="AE3" s="373"/>
      <c r="AF3" s="373"/>
      <c r="AG3" s="373"/>
      <c r="AH3" s="373"/>
      <c r="AI3" s="373"/>
      <c r="AJ3" s="373"/>
      <c r="AK3" s="373"/>
      <c r="AL3" s="374"/>
      <c r="AM3" s="372" t="s">
        <v>67</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68</v>
      </c>
      <c r="BO3" s="373"/>
      <c r="BP3" s="373"/>
      <c r="BQ3" s="373"/>
      <c r="BR3" s="373"/>
      <c r="BS3" s="373"/>
      <c r="BT3" s="373"/>
      <c r="BU3" s="374"/>
      <c r="BV3" s="372" t="s">
        <v>69</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70</v>
      </c>
      <c r="CU3" s="373"/>
      <c r="CV3" s="373"/>
      <c r="CW3" s="373"/>
      <c r="CX3" s="373"/>
      <c r="CY3" s="373"/>
      <c r="CZ3" s="373"/>
      <c r="DA3" s="374"/>
      <c r="DB3" s="372" t="s">
        <v>71</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72</v>
      </c>
      <c r="AZ4" s="376"/>
      <c r="BA4" s="376"/>
      <c r="BB4" s="376"/>
      <c r="BC4" s="376"/>
      <c r="BD4" s="376"/>
      <c r="BE4" s="376"/>
      <c r="BF4" s="376"/>
      <c r="BG4" s="376"/>
      <c r="BH4" s="376"/>
      <c r="BI4" s="376"/>
      <c r="BJ4" s="376"/>
      <c r="BK4" s="376"/>
      <c r="BL4" s="376"/>
      <c r="BM4" s="377"/>
      <c r="BN4" s="378">
        <v>67529269</v>
      </c>
      <c r="BO4" s="379"/>
      <c r="BP4" s="379"/>
      <c r="BQ4" s="379"/>
      <c r="BR4" s="379"/>
      <c r="BS4" s="379"/>
      <c r="BT4" s="379"/>
      <c r="BU4" s="380"/>
      <c r="BV4" s="378">
        <v>63101494</v>
      </c>
      <c r="BW4" s="379"/>
      <c r="BX4" s="379"/>
      <c r="BY4" s="379"/>
      <c r="BZ4" s="379"/>
      <c r="CA4" s="379"/>
      <c r="CB4" s="379"/>
      <c r="CC4" s="380"/>
      <c r="CD4" s="381" t="s">
        <v>73</v>
      </c>
      <c r="CE4" s="382"/>
      <c r="CF4" s="382"/>
      <c r="CG4" s="382"/>
      <c r="CH4" s="382"/>
      <c r="CI4" s="382"/>
      <c r="CJ4" s="382"/>
      <c r="CK4" s="382"/>
      <c r="CL4" s="382"/>
      <c r="CM4" s="382"/>
      <c r="CN4" s="382"/>
      <c r="CO4" s="382"/>
      <c r="CP4" s="382"/>
      <c r="CQ4" s="382"/>
      <c r="CR4" s="382"/>
      <c r="CS4" s="383"/>
      <c r="CT4" s="384">
        <v>8.6</v>
      </c>
      <c r="CU4" s="385"/>
      <c r="CV4" s="385"/>
      <c r="CW4" s="385"/>
      <c r="CX4" s="385"/>
      <c r="CY4" s="385"/>
      <c r="CZ4" s="385"/>
      <c r="DA4" s="386"/>
      <c r="DB4" s="384">
        <v>6.6</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74</v>
      </c>
      <c r="AN5" s="445"/>
      <c r="AO5" s="445"/>
      <c r="AP5" s="445"/>
      <c r="AQ5" s="445"/>
      <c r="AR5" s="445"/>
      <c r="AS5" s="445"/>
      <c r="AT5" s="446"/>
      <c r="AU5" s="447" t="s">
        <v>75</v>
      </c>
      <c r="AV5" s="448"/>
      <c r="AW5" s="448"/>
      <c r="AX5" s="448"/>
      <c r="AY5" s="449" t="s">
        <v>76</v>
      </c>
      <c r="AZ5" s="450"/>
      <c r="BA5" s="450"/>
      <c r="BB5" s="450"/>
      <c r="BC5" s="450"/>
      <c r="BD5" s="450"/>
      <c r="BE5" s="450"/>
      <c r="BF5" s="450"/>
      <c r="BG5" s="450"/>
      <c r="BH5" s="450"/>
      <c r="BI5" s="450"/>
      <c r="BJ5" s="450"/>
      <c r="BK5" s="450"/>
      <c r="BL5" s="450"/>
      <c r="BM5" s="451"/>
      <c r="BN5" s="415">
        <v>64393664</v>
      </c>
      <c r="BO5" s="416"/>
      <c r="BP5" s="416"/>
      <c r="BQ5" s="416"/>
      <c r="BR5" s="416"/>
      <c r="BS5" s="416"/>
      <c r="BT5" s="416"/>
      <c r="BU5" s="417"/>
      <c r="BV5" s="415">
        <v>60886738</v>
      </c>
      <c r="BW5" s="416"/>
      <c r="BX5" s="416"/>
      <c r="BY5" s="416"/>
      <c r="BZ5" s="416"/>
      <c r="CA5" s="416"/>
      <c r="CB5" s="416"/>
      <c r="CC5" s="417"/>
      <c r="CD5" s="418" t="s">
        <v>77</v>
      </c>
      <c r="CE5" s="419"/>
      <c r="CF5" s="419"/>
      <c r="CG5" s="419"/>
      <c r="CH5" s="419"/>
      <c r="CI5" s="419"/>
      <c r="CJ5" s="419"/>
      <c r="CK5" s="419"/>
      <c r="CL5" s="419"/>
      <c r="CM5" s="419"/>
      <c r="CN5" s="419"/>
      <c r="CO5" s="419"/>
      <c r="CP5" s="419"/>
      <c r="CQ5" s="419"/>
      <c r="CR5" s="419"/>
      <c r="CS5" s="420"/>
      <c r="CT5" s="412">
        <v>91.8</v>
      </c>
      <c r="CU5" s="413"/>
      <c r="CV5" s="413"/>
      <c r="CW5" s="413"/>
      <c r="CX5" s="413"/>
      <c r="CY5" s="413"/>
      <c r="CZ5" s="413"/>
      <c r="DA5" s="414"/>
      <c r="DB5" s="412">
        <v>89.5</v>
      </c>
      <c r="DC5" s="413"/>
      <c r="DD5" s="413"/>
      <c r="DE5" s="413"/>
      <c r="DF5" s="413"/>
      <c r="DG5" s="413"/>
      <c r="DH5" s="413"/>
      <c r="DI5" s="414"/>
      <c r="DJ5" s="137"/>
      <c r="DK5" s="137"/>
      <c r="DL5" s="137"/>
      <c r="DM5" s="137"/>
      <c r="DN5" s="137"/>
      <c r="DO5" s="137"/>
    </row>
    <row r="6" spans="1:119" ht="18.75" customHeight="1" x14ac:dyDescent="0.15">
      <c r="A6" s="138"/>
      <c r="B6" s="421" t="s">
        <v>78</v>
      </c>
      <c r="C6" s="422"/>
      <c r="D6" s="422"/>
      <c r="E6" s="423"/>
      <c r="F6" s="423"/>
      <c r="G6" s="423"/>
      <c r="H6" s="423"/>
      <c r="I6" s="423"/>
      <c r="J6" s="423"/>
      <c r="K6" s="423"/>
      <c r="L6" s="423" t="s">
        <v>79</v>
      </c>
      <c r="M6" s="423"/>
      <c r="N6" s="423"/>
      <c r="O6" s="423"/>
      <c r="P6" s="423"/>
      <c r="Q6" s="423"/>
      <c r="R6" s="427"/>
      <c r="S6" s="427"/>
      <c r="T6" s="427"/>
      <c r="U6" s="427"/>
      <c r="V6" s="428"/>
      <c r="W6" s="431" t="s">
        <v>80</v>
      </c>
      <c r="X6" s="432"/>
      <c r="Y6" s="432"/>
      <c r="Z6" s="432"/>
      <c r="AA6" s="432"/>
      <c r="AB6" s="422"/>
      <c r="AC6" s="435" t="s">
        <v>81</v>
      </c>
      <c r="AD6" s="436"/>
      <c r="AE6" s="436"/>
      <c r="AF6" s="436"/>
      <c r="AG6" s="436"/>
      <c r="AH6" s="436"/>
      <c r="AI6" s="436"/>
      <c r="AJ6" s="436"/>
      <c r="AK6" s="436"/>
      <c r="AL6" s="437"/>
      <c r="AM6" s="444" t="s">
        <v>82</v>
      </c>
      <c r="AN6" s="445"/>
      <c r="AO6" s="445"/>
      <c r="AP6" s="445"/>
      <c r="AQ6" s="445"/>
      <c r="AR6" s="445"/>
      <c r="AS6" s="445"/>
      <c r="AT6" s="446"/>
      <c r="AU6" s="447" t="s">
        <v>75</v>
      </c>
      <c r="AV6" s="448"/>
      <c r="AW6" s="448"/>
      <c r="AX6" s="448"/>
      <c r="AY6" s="449" t="s">
        <v>83</v>
      </c>
      <c r="AZ6" s="450"/>
      <c r="BA6" s="450"/>
      <c r="BB6" s="450"/>
      <c r="BC6" s="450"/>
      <c r="BD6" s="450"/>
      <c r="BE6" s="450"/>
      <c r="BF6" s="450"/>
      <c r="BG6" s="450"/>
      <c r="BH6" s="450"/>
      <c r="BI6" s="450"/>
      <c r="BJ6" s="450"/>
      <c r="BK6" s="450"/>
      <c r="BL6" s="450"/>
      <c r="BM6" s="451"/>
      <c r="BN6" s="415">
        <v>3135605</v>
      </c>
      <c r="BO6" s="416"/>
      <c r="BP6" s="416"/>
      <c r="BQ6" s="416"/>
      <c r="BR6" s="416"/>
      <c r="BS6" s="416"/>
      <c r="BT6" s="416"/>
      <c r="BU6" s="417"/>
      <c r="BV6" s="415">
        <v>2214756</v>
      </c>
      <c r="BW6" s="416"/>
      <c r="BX6" s="416"/>
      <c r="BY6" s="416"/>
      <c r="BZ6" s="416"/>
      <c r="CA6" s="416"/>
      <c r="CB6" s="416"/>
      <c r="CC6" s="417"/>
      <c r="CD6" s="418" t="s">
        <v>84</v>
      </c>
      <c r="CE6" s="419"/>
      <c r="CF6" s="419"/>
      <c r="CG6" s="419"/>
      <c r="CH6" s="419"/>
      <c r="CI6" s="419"/>
      <c r="CJ6" s="419"/>
      <c r="CK6" s="419"/>
      <c r="CL6" s="419"/>
      <c r="CM6" s="419"/>
      <c r="CN6" s="419"/>
      <c r="CO6" s="419"/>
      <c r="CP6" s="419"/>
      <c r="CQ6" s="419"/>
      <c r="CR6" s="419"/>
      <c r="CS6" s="420"/>
      <c r="CT6" s="452">
        <v>91.8</v>
      </c>
      <c r="CU6" s="453"/>
      <c r="CV6" s="453"/>
      <c r="CW6" s="453"/>
      <c r="CX6" s="453"/>
      <c r="CY6" s="453"/>
      <c r="CZ6" s="453"/>
      <c r="DA6" s="454"/>
      <c r="DB6" s="452">
        <v>92.8</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85</v>
      </c>
      <c r="AN7" s="445"/>
      <c r="AO7" s="445"/>
      <c r="AP7" s="445"/>
      <c r="AQ7" s="445"/>
      <c r="AR7" s="445"/>
      <c r="AS7" s="445"/>
      <c r="AT7" s="446"/>
      <c r="AU7" s="447" t="s">
        <v>86</v>
      </c>
      <c r="AV7" s="448"/>
      <c r="AW7" s="448"/>
      <c r="AX7" s="448"/>
      <c r="AY7" s="449" t="s">
        <v>87</v>
      </c>
      <c r="AZ7" s="450"/>
      <c r="BA7" s="450"/>
      <c r="BB7" s="450"/>
      <c r="BC7" s="450"/>
      <c r="BD7" s="450"/>
      <c r="BE7" s="450"/>
      <c r="BF7" s="450"/>
      <c r="BG7" s="450"/>
      <c r="BH7" s="450"/>
      <c r="BI7" s="450"/>
      <c r="BJ7" s="450"/>
      <c r="BK7" s="450"/>
      <c r="BL7" s="450"/>
      <c r="BM7" s="451"/>
      <c r="BN7" s="415">
        <v>229899</v>
      </c>
      <c r="BO7" s="416"/>
      <c r="BP7" s="416"/>
      <c r="BQ7" s="416"/>
      <c r="BR7" s="416"/>
      <c r="BS7" s="416"/>
      <c r="BT7" s="416"/>
      <c r="BU7" s="417"/>
      <c r="BV7" s="415">
        <v>44905</v>
      </c>
      <c r="BW7" s="416"/>
      <c r="BX7" s="416"/>
      <c r="BY7" s="416"/>
      <c r="BZ7" s="416"/>
      <c r="CA7" s="416"/>
      <c r="CB7" s="416"/>
      <c r="CC7" s="417"/>
      <c r="CD7" s="418" t="s">
        <v>88</v>
      </c>
      <c r="CE7" s="419"/>
      <c r="CF7" s="419"/>
      <c r="CG7" s="419"/>
      <c r="CH7" s="419"/>
      <c r="CI7" s="419"/>
      <c r="CJ7" s="419"/>
      <c r="CK7" s="419"/>
      <c r="CL7" s="419"/>
      <c r="CM7" s="419"/>
      <c r="CN7" s="419"/>
      <c r="CO7" s="419"/>
      <c r="CP7" s="419"/>
      <c r="CQ7" s="419"/>
      <c r="CR7" s="419"/>
      <c r="CS7" s="420"/>
      <c r="CT7" s="415">
        <v>33661441</v>
      </c>
      <c r="CU7" s="416"/>
      <c r="CV7" s="416"/>
      <c r="CW7" s="416"/>
      <c r="CX7" s="416"/>
      <c r="CY7" s="416"/>
      <c r="CZ7" s="416"/>
      <c r="DA7" s="417"/>
      <c r="DB7" s="415">
        <v>32873107</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89</v>
      </c>
      <c r="AN8" s="445"/>
      <c r="AO8" s="445"/>
      <c r="AP8" s="445"/>
      <c r="AQ8" s="445"/>
      <c r="AR8" s="445"/>
      <c r="AS8" s="445"/>
      <c r="AT8" s="446"/>
      <c r="AU8" s="447" t="s">
        <v>90</v>
      </c>
      <c r="AV8" s="448"/>
      <c r="AW8" s="448"/>
      <c r="AX8" s="448"/>
      <c r="AY8" s="449" t="s">
        <v>91</v>
      </c>
      <c r="AZ8" s="450"/>
      <c r="BA8" s="450"/>
      <c r="BB8" s="450"/>
      <c r="BC8" s="450"/>
      <c r="BD8" s="450"/>
      <c r="BE8" s="450"/>
      <c r="BF8" s="450"/>
      <c r="BG8" s="450"/>
      <c r="BH8" s="450"/>
      <c r="BI8" s="450"/>
      <c r="BJ8" s="450"/>
      <c r="BK8" s="450"/>
      <c r="BL8" s="450"/>
      <c r="BM8" s="451"/>
      <c r="BN8" s="415">
        <v>2905706</v>
      </c>
      <c r="BO8" s="416"/>
      <c r="BP8" s="416"/>
      <c r="BQ8" s="416"/>
      <c r="BR8" s="416"/>
      <c r="BS8" s="416"/>
      <c r="BT8" s="416"/>
      <c r="BU8" s="417"/>
      <c r="BV8" s="415">
        <v>2169851</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0.96</v>
      </c>
      <c r="CU8" s="456"/>
      <c r="CV8" s="456"/>
      <c r="CW8" s="456"/>
      <c r="CX8" s="456"/>
      <c r="CY8" s="456"/>
      <c r="CZ8" s="456"/>
      <c r="DA8" s="457"/>
      <c r="DB8" s="455">
        <v>0.95</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186283</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75</v>
      </c>
      <c r="AV9" s="448"/>
      <c r="AW9" s="448"/>
      <c r="AX9" s="448"/>
      <c r="AY9" s="449" t="s">
        <v>97</v>
      </c>
      <c r="AZ9" s="450"/>
      <c r="BA9" s="450"/>
      <c r="BB9" s="450"/>
      <c r="BC9" s="450"/>
      <c r="BD9" s="450"/>
      <c r="BE9" s="450"/>
      <c r="BF9" s="450"/>
      <c r="BG9" s="450"/>
      <c r="BH9" s="450"/>
      <c r="BI9" s="450"/>
      <c r="BJ9" s="450"/>
      <c r="BK9" s="450"/>
      <c r="BL9" s="450"/>
      <c r="BM9" s="451"/>
      <c r="BN9" s="415">
        <v>735855</v>
      </c>
      <c r="BO9" s="416"/>
      <c r="BP9" s="416"/>
      <c r="BQ9" s="416"/>
      <c r="BR9" s="416"/>
      <c r="BS9" s="416"/>
      <c r="BT9" s="416"/>
      <c r="BU9" s="417"/>
      <c r="BV9" s="415">
        <v>328187</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7.2</v>
      </c>
      <c r="CU9" s="413"/>
      <c r="CV9" s="413"/>
      <c r="CW9" s="413"/>
      <c r="CX9" s="413"/>
      <c r="CY9" s="413"/>
      <c r="CZ9" s="413"/>
      <c r="DA9" s="414"/>
      <c r="DB9" s="412">
        <v>8.1999999999999993</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180052</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863955</v>
      </c>
      <c r="BO10" s="416"/>
      <c r="BP10" s="416"/>
      <c r="BQ10" s="416"/>
      <c r="BR10" s="416"/>
      <c r="BS10" s="416"/>
      <c r="BT10" s="416"/>
      <c r="BU10" s="417"/>
      <c r="BV10" s="415">
        <v>2551294</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75</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182765</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1622343</v>
      </c>
      <c r="BO12" s="416"/>
      <c r="BP12" s="416"/>
      <c r="BQ12" s="416"/>
      <c r="BR12" s="416"/>
      <c r="BS12" s="416"/>
      <c r="BT12" s="416"/>
      <c r="BU12" s="417"/>
      <c r="BV12" s="415">
        <v>764091</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180046</v>
      </c>
      <c r="S13" s="497"/>
      <c r="T13" s="497"/>
      <c r="U13" s="497"/>
      <c r="V13" s="498"/>
      <c r="W13" s="431" t="s">
        <v>120</v>
      </c>
      <c r="X13" s="432"/>
      <c r="Y13" s="432"/>
      <c r="Z13" s="432"/>
      <c r="AA13" s="432"/>
      <c r="AB13" s="422"/>
      <c r="AC13" s="466">
        <v>503</v>
      </c>
      <c r="AD13" s="467"/>
      <c r="AE13" s="467"/>
      <c r="AF13" s="467"/>
      <c r="AG13" s="506"/>
      <c r="AH13" s="466">
        <v>627</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-22533</v>
      </c>
      <c r="BO13" s="416"/>
      <c r="BP13" s="416"/>
      <c r="BQ13" s="416"/>
      <c r="BR13" s="416"/>
      <c r="BS13" s="416"/>
      <c r="BT13" s="416"/>
      <c r="BU13" s="417"/>
      <c r="BV13" s="415">
        <v>2115390</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-0.5</v>
      </c>
      <c r="CU13" s="413"/>
      <c r="CV13" s="413"/>
      <c r="CW13" s="413"/>
      <c r="CX13" s="413"/>
      <c r="CY13" s="413"/>
      <c r="CZ13" s="413"/>
      <c r="DA13" s="414"/>
      <c r="DB13" s="412">
        <v>0</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180975</v>
      </c>
      <c r="S14" s="497"/>
      <c r="T14" s="497"/>
      <c r="U14" s="497"/>
      <c r="V14" s="498"/>
      <c r="W14" s="405"/>
      <c r="X14" s="406"/>
      <c r="Y14" s="406"/>
      <c r="Z14" s="406"/>
      <c r="AA14" s="406"/>
      <c r="AB14" s="395"/>
      <c r="AC14" s="499">
        <v>0.7</v>
      </c>
      <c r="AD14" s="500"/>
      <c r="AE14" s="500"/>
      <c r="AF14" s="500"/>
      <c r="AG14" s="501"/>
      <c r="AH14" s="499">
        <v>0.8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8.1999999999999993</v>
      </c>
      <c r="CU14" s="511"/>
      <c r="CV14" s="511"/>
      <c r="CW14" s="511"/>
      <c r="CX14" s="511"/>
      <c r="CY14" s="511"/>
      <c r="CZ14" s="511"/>
      <c r="DA14" s="512"/>
      <c r="DB14" s="510">
        <v>11.8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178414</v>
      </c>
      <c r="S15" s="497"/>
      <c r="T15" s="497"/>
      <c r="U15" s="497"/>
      <c r="V15" s="498"/>
      <c r="W15" s="431" t="s">
        <v>127</v>
      </c>
      <c r="X15" s="432"/>
      <c r="Y15" s="432"/>
      <c r="Z15" s="432"/>
      <c r="AA15" s="432"/>
      <c r="AB15" s="422"/>
      <c r="AC15" s="466">
        <v>15670</v>
      </c>
      <c r="AD15" s="467"/>
      <c r="AE15" s="467"/>
      <c r="AF15" s="467"/>
      <c r="AG15" s="506"/>
      <c r="AH15" s="466">
        <v>18809</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25057428</v>
      </c>
      <c r="BO15" s="379"/>
      <c r="BP15" s="379"/>
      <c r="BQ15" s="379"/>
      <c r="BR15" s="379"/>
      <c r="BS15" s="379"/>
      <c r="BT15" s="379"/>
      <c r="BU15" s="380"/>
      <c r="BV15" s="378">
        <v>22924707</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21.1</v>
      </c>
      <c r="AD16" s="500"/>
      <c r="AE16" s="500"/>
      <c r="AF16" s="500"/>
      <c r="AG16" s="501"/>
      <c r="AH16" s="499">
        <v>22.9</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25655699</v>
      </c>
      <c r="BO16" s="416"/>
      <c r="BP16" s="416"/>
      <c r="BQ16" s="416"/>
      <c r="BR16" s="416"/>
      <c r="BS16" s="416"/>
      <c r="BT16" s="416"/>
      <c r="BU16" s="417"/>
      <c r="BV16" s="415">
        <v>23981559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58037</v>
      </c>
      <c r="AD17" s="467"/>
      <c r="AE17" s="467"/>
      <c r="AF17" s="467"/>
      <c r="AG17" s="506"/>
      <c r="AH17" s="466">
        <v>60410</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32163290</v>
      </c>
      <c r="BO17" s="416"/>
      <c r="BP17" s="416"/>
      <c r="BQ17" s="416"/>
      <c r="BR17" s="416"/>
      <c r="BS17" s="416"/>
      <c r="BT17" s="416"/>
      <c r="BU17" s="417"/>
      <c r="BV17" s="415">
        <v>29739312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27.55</v>
      </c>
      <c r="M18" s="528"/>
      <c r="N18" s="528"/>
      <c r="O18" s="528"/>
      <c r="P18" s="528"/>
      <c r="Q18" s="528"/>
      <c r="R18" s="529"/>
      <c r="S18" s="529"/>
      <c r="T18" s="529"/>
      <c r="U18" s="529"/>
      <c r="V18" s="530"/>
      <c r="W18" s="433"/>
      <c r="X18" s="434"/>
      <c r="Y18" s="434"/>
      <c r="Z18" s="434"/>
      <c r="AA18" s="434"/>
      <c r="AB18" s="425"/>
      <c r="AC18" s="531">
        <v>78.2</v>
      </c>
      <c r="AD18" s="532"/>
      <c r="AE18" s="532"/>
      <c r="AF18" s="532"/>
      <c r="AG18" s="533"/>
      <c r="AH18" s="531">
        <v>73.5</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31413808</v>
      </c>
      <c r="BO18" s="416"/>
      <c r="BP18" s="416"/>
      <c r="BQ18" s="416"/>
      <c r="BR18" s="416"/>
      <c r="BS18" s="416"/>
      <c r="BT18" s="416"/>
      <c r="BU18" s="417"/>
      <c r="BV18" s="415">
        <v>30450470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6762</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42044150</v>
      </c>
      <c r="BO19" s="416"/>
      <c r="BP19" s="416"/>
      <c r="BQ19" s="416"/>
      <c r="BR19" s="416"/>
      <c r="BS19" s="416"/>
      <c r="BT19" s="416"/>
      <c r="BU19" s="417"/>
      <c r="BV19" s="415">
        <v>41188146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84928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33805918</v>
      </c>
      <c r="BO23" s="416"/>
      <c r="BP23" s="416"/>
      <c r="BQ23" s="416"/>
      <c r="BR23" s="416"/>
      <c r="BS23" s="416"/>
      <c r="BT23" s="416"/>
      <c r="BU23" s="417"/>
      <c r="BV23" s="415">
        <v>33853333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9900</v>
      </c>
      <c r="R24" s="467"/>
      <c r="S24" s="467"/>
      <c r="T24" s="467"/>
      <c r="U24" s="467"/>
      <c r="V24" s="506"/>
      <c r="W24" s="561"/>
      <c r="X24" s="549"/>
      <c r="Y24" s="550"/>
      <c r="Z24" s="465" t="s">
        <v>151</v>
      </c>
      <c r="AA24" s="445"/>
      <c r="AB24" s="445"/>
      <c r="AC24" s="445"/>
      <c r="AD24" s="445"/>
      <c r="AE24" s="445"/>
      <c r="AF24" s="445"/>
      <c r="AG24" s="446"/>
      <c r="AH24" s="466">
        <v>937</v>
      </c>
      <c r="AI24" s="467"/>
      <c r="AJ24" s="467"/>
      <c r="AK24" s="467"/>
      <c r="AL24" s="506"/>
      <c r="AM24" s="466">
        <v>3044313</v>
      </c>
      <c r="AN24" s="467"/>
      <c r="AO24" s="467"/>
      <c r="AP24" s="467"/>
      <c r="AQ24" s="467"/>
      <c r="AR24" s="506"/>
      <c r="AS24" s="466">
        <v>3249</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16964514</v>
      </c>
      <c r="BO24" s="416"/>
      <c r="BP24" s="416"/>
      <c r="BQ24" s="416"/>
      <c r="BR24" s="416"/>
      <c r="BS24" s="416"/>
      <c r="BT24" s="416"/>
      <c r="BU24" s="417"/>
      <c r="BV24" s="415">
        <v>17605991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2</v>
      </c>
      <c r="M25" s="467"/>
      <c r="N25" s="467"/>
      <c r="O25" s="467"/>
      <c r="P25" s="506"/>
      <c r="Q25" s="466">
        <v>8450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23577004</v>
      </c>
      <c r="BO25" s="379"/>
      <c r="BP25" s="379"/>
      <c r="BQ25" s="379"/>
      <c r="BR25" s="379"/>
      <c r="BS25" s="379"/>
      <c r="BT25" s="379"/>
      <c r="BU25" s="380"/>
      <c r="BV25" s="378">
        <v>26933325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7850</v>
      </c>
      <c r="R26" s="467"/>
      <c r="S26" s="467"/>
      <c r="T26" s="467"/>
      <c r="U26" s="467"/>
      <c r="V26" s="506"/>
      <c r="W26" s="561"/>
      <c r="X26" s="549"/>
      <c r="Y26" s="550"/>
      <c r="Z26" s="465" t="s">
        <v>157</v>
      </c>
      <c r="AA26" s="571"/>
      <c r="AB26" s="571"/>
      <c r="AC26" s="571"/>
      <c r="AD26" s="571"/>
      <c r="AE26" s="571"/>
      <c r="AF26" s="571"/>
      <c r="AG26" s="572"/>
      <c r="AH26" s="466">
        <v>105</v>
      </c>
      <c r="AI26" s="467"/>
      <c r="AJ26" s="467"/>
      <c r="AK26" s="467"/>
      <c r="AL26" s="506"/>
      <c r="AM26" s="466">
        <v>361725</v>
      </c>
      <c r="AN26" s="467"/>
      <c r="AO26" s="467"/>
      <c r="AP26" s="467"/>
      <c r="AQ26" s="467"/>
      <c r="AR26" s="506"/>
      <c r="AS26" s="466">
        <v>3445</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v>40000</v>
      </c>
      <c r="BO26" s="416"/>
      <c r="BP26" s="416"/>
      <c r="BQ26" s="416"/>
      <c r="BR26" s="416"/>
      <c r="BS26" s="416"/>
      <c r="BT26" s="416"/>
      <c r="BU26" s="417"/>
      <c r="BV26" s="415">
        <v>20000</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6250</v>
      </c>
      <c r="R27" s="467"/>
      <c r="S27" s="467"/>
      <c r="T27" s="467"/>
      <c r="U27" s="467"/>
      <c r="V27" s="506"/>
      <c r="W27" s="561"/>
      <c r="X27" s="549"/>
      <c r="Y27" s="550"/>
      <c r="Z27" s="465" t="s">
        <v>160</v>
      </c>
      <c r="AA27" s="445"/>
      <c r="AB27" s="445"/>
      <c r="AC27" s="445"/>
      <c r="AD27" s="445"/>
      <c r="AE27" s="445"/>
      <c r="AF27" s="445"/>
      <c r="AG27" s="446"/>
      <c r="AH27" s="466">
        <v>21</v>
      </c>
      <c r="AI27" s="467"/>
      <c r="AJ27" s="467"/>
      <c r="AK27" s="467"/>
      <c r="AL27" s="506"/>
      <c r="AM27" s="466">
        <v>68470</v>
      </c>
      <c r="AN27" s="467"/>
      <c r="AO27" s="467"/>
      <c r="AP27" s="467"/>
      <c r="AQ27" s="467"/>
      <c r="AR27" s="506"/>
      <c r="AS27" s="466">
        <v>3260</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5600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4293715</v>
      </c>
      <c r="BO28" s="379"/>
      <c r="BP28" s="379"/>
      <c r="BQ28" s="379"/>
      <c r="BR28" s="379"/>
      <c r="BS28" s="379"/>
      <c r="BT28" s="379"/>
      <c r="BU28" s="380"/>
      <c r="BV28" s="378">
        <v>5052103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22</v>
      </c>
      <c r="M29" s="467"/>
      <c r="N29" s="467"/>
      <c r="O29" s="467"/>
      <c r="P29" s="506"/>
      <c r="Q29" s="466">
        <v>5450</v>
      </c>
      <c r="R29" s="467"/>
      <c r="S29" s="467"/>
      <c r="T29" s="467"/>
      <c r="U29" s="467"/>
      <c r="V29" s="506"/>
      <c r="W29" s="562"/>
      <c r="X29" s="563"/>
      <c r="Y29" s="564"/>
      <c r="Z29" s="465" t="s">
        <v>167</v>
      </c>
      <c r="AA29" s="445"/>
      <c r="AB29" s="445"/>
      <c r="AC29" s="445"/>
      <c r="AD29" s="445"/>
      <c r="AE29" s="445"/>
      <c r="AF29" s="445"/>
      <c r="AG29" s="446"/>
      <c r="AH29" s="466">
        <v>958</v>
      </c>
      <c r="AI29" s="467"/>
      <c r="AJ29" s="467"/>
      <c r="AK29" s="467"/>
      <c r="AL29" s="506"/>
      <c r="AM29" s="466">
        <v>3112783</v>
      </c>
      <c r="AN29" s="467"/>
      <c r="AO29" s="467"/>
      <c r="AP29" s="467"/>
      <c r="AQ29" s="467"/>
      <c r="AR29" s="506"/>
      <c r="AS29" s="466">
        <v>3249</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307199</v>
      </c>
      <c r="BO29" s="416"/>
      <c r="BP29" s="416"/>
      <c r="BQ29" s="416"/>
      <c r="BR29" s="416"/>
      <c r="BS29" s="416"/>
      <c r="BT29" s="416"/>
      <c r="BU29" s="417"/>
      <c r="BV29" s="415">
        <v>267045</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98.5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10218426</v>
      </c>
      <c r="BO30" s="585"/>
      <c r="BP30" s="585"/>
      <c r="BQ30" s="585"/>
      <c r="BR30" s="585"/>
      <c r="BS30" s="585"/>
      <c r="BT30" s="585"/>
      <c r="BU30" s="586"/>
      <c r="BV30" s="584">
        <v>8880857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市立病院事業会計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東京都市町村総合事務組合（一般会計）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日野市土地開発公社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土地区画整理事業特別会計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東京都市町村総合事務組合（東京都市町村民交通災害共済事業特別会計）</v>
      </c>
      <c r="BZ35" s="597"/>
      <c r="CA35" s="597"/>
      <c r="CB35" s="597"/>
      <c r="CC35" s="597"/>
      <c r="CD35" s="597"/>
      <c r="CE35" s="597"/>
      <c r="CF35" s="597"/>
      <c r="CG35" s="597"/>
      <c r="CH35" s="597"/>
      <c r="CI35" s="597"/>
      <c r="CJ35" s="597"/>
      <c r="CK35" s="597"/>
      <c r="CL35" s="597"/>
      <c r="CM35" s="597"/>
      <c r="CN35" s="165"/>
      <c r="CO35" s="596">
        <f t="shared" ref="CO35:CO43" si="3">IF(CQ35="","",CO34+1)</f>
        <v>18</v>
      </c>
      <c r="CP35" s="596"/>
      <c r="CQ35" s="597" t="str">
        <f>IF('各会計、関係団体の財政状況及び健全化判断比率'!BS8="","",'各会計、関係団体の財政状況及び健全化判断比率'!BS8)</f>
        <v>株式会社日野市企業公社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東京都十一市競輪事業組合</v>
      </c>
      <c r="BZ36" s="597"/>
      <c r="CA36" s="597"/>
      <c r="CB36" s="597"/>
      <c r="CC36" s="597"/>
      <c r="CD36" s="597"/>
      <c r="CE36" s="597"/>
      <c r="CF36" s="597"/>
      <c r="CG36" s="597"/>
      <c r="CH36" s="597"/>
      <c r="CI36" s="597"/>
      <c r="CJ36" s="597"/>
      <c r="CK36" s="597"/>
      <c r="CL36" s="597"/>
      <c r="CM36" s="597"/>
      <c r="CN36" s="165"/>
      <c r="CO36" s="596">
        <f t="shared" si="3"/>
        <v>19</v>
      </c>
      <c r="CP36" s="596"/>
      <c r="CQ36" s="597" t="str">
        <f>IF('各会計、関係団体の財政状況及び健全化判断比率'!BS9="","",'各会計、関係団体の財政状況及び健全化判断比率'!BS9)</f>
        <v>公益財団法人日野市環境緑化協会</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東京都四市競艇事業組合</v>
      </c>
      <c r="BZ37" s="597"/>
      <c r="CA37" s="597"/>
      <c r="CB37" s="597"/>
      <c r="CC37" s="597"/>
      <c r="CD37" s="597"/>
      <c r="CE37" s="597"/>
      <c r="CF37" s="597"/>
      <c r="CG37" s="597"/>
      <c r="CH37" s="597"/>
      <c r="CI37" s="597"/>
      <c r="CJ37" s="597"/>
      <c r="CK37" s="597"/>
      <c r="CL37" s="597"/>
      <c r="CM37" s="597"/>
      <c r="CN37" s="165"/>
      <c r="CO37" s="596">
        <f t="shared" si="3"/>
        <v>20</v>
      </c>
      <c r="CP37" s="596"/>
      <c r="CQ37" s="597" t="str">
        <f>IF('各会計、関係団体の財政状況及び健全化判断比率'!BS10="","",'各会計、関係団体の財政状況及び健全化判断比率'!BS10)</f>
        <v>多摩都市モノレール株式会社</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東京たま広域資源循環組合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南多摩斎場組合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東京都後期高齢者医療広域連合（一般会計）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東京都後期高齢者医療広域連合（後期高齢者医療特別会計）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浅川清流環境組合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1" zoomScale="85" zoomScaleNormal="85" zoomScaleSheetLayoutView="100" workbookViewId="0">
      <selection activeCell="AO36" sqref="AO36:BC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81" t="s">
        <v>521</v>
      </c>
      <c r="D34" s="1181"/>
      <c r="E34" s="1182"/>
      <c r="F34" s="32">
        <v>6.49</v>
      </c>
      <c r="G34" s="33">
        <v>6.15</v>
      </c>
      <c r="H34" s="33">
        <v>5.16</v>
      </c>
      <c r="I34" s="33">
        <v>5.58</v>
      </c>
      <c r="J34" s="34">
        <v>8.2200000000000006</v>
      </c>
      <c r="K34" s="22"/>
      <c r="L34" s="22"/>
      <c r="M34" s="22"/>
      <c r="N34" s="22"/>
      <c r="O34" s="22"/>
      <c r="P34" s="22"/>
    </row>
    <row r="35" spans="1:16" ht="39" customHeight="1" x14ac:dyDescent="0.15">
      <c r="A35" s="22"/>
      <c r="B35" s="35"/>
      <c r="C35" s="1175" t="s">
        <v>522</v>
      </c>
      <c r="D35" s="1176"/>
      <c r="E35" s="1177"/>
      <c r="F35" s="36">
        <v>2.87</v>
      </c>
      <c r="G35" s="37">
        <v>3.84</v>
      </c>
      <c r="H35" s="37">
        <v>4.1399999999999997</v>
      </c>
      <c r="I35" s="37">
        <v>3.3</v>
      </c>
      <c r="J35" s="38">
        <v>3.92</v>
      </c>
      <c r="K35" s="22"/>
      <c r="L35" s="22"/>
      <c r="M35" s="22"/>
      <c r="N35" s="22"/>
      <c r="O35" s="22"/>
      <c r="P35" s="22"/>
    </row>
    <row r="36" spans="1:16" ht="39" customHeight="1" x14ac:dyDescent="0.15">
      <c r="A36" s="22"/>
      <c r="B36" s="35"/>
      <c r="C36" s="1175" t="s">
        <v>523</v>
      </c>
      <c r="D36" s="1176"/>
      <c r="E36" s="1177"/>
      <c r="F36" s="36">
        <v>0.86</v>
      </c>
      <c r="G36" s="37">
        <v>0.71</v>
      </c>
      <c r="H36" s="37">
        <v>0.79</v>
      </c>
      <c r="I36" s="37">
        <v>0.74</v>
      </c>
      <c r="J36" s="38">
        <v>0.48</v>
      </c>
      <c r="K36" s="22"/>
      <c r="L36" s="22"/>
      <c r="M36" s="22"/>
      <c r="N36" s="22"/>
      <c r="O36" s="22"/>
      <c r="P36" s="22"/>
    </row>
    <row r="37" spans="1:16" ht="39" customHeight="1" x14ac:dyDescent="0.15">
      <c r="A37" s="22"/>
      <c r="B37" s="35"/>
      <c r="C37" s="1175" t="s">
        <v>524</v>
      </c>
      <c r="D37" s="1176"/>
      <c r="E37" s="1177"/>
      <c r="F37" s="36">
        <v>0.27</v>
      </c>
      <c r="G37" s="37">
        <v>0.21</v>
      </c>
      <c r="H37" s="37">
        <v>0.41</v>
      </c>
      <c r="I37" s="37">
        <v>1.01</v>
      </c>
      <c r="J37" s="38">
        <v>0.4</v>
      </c>
      <c r="K37" s="22"/>
      <c r="L37" s="22"/>
      <c r="M37" s="22"/>
      <c r="N37" s="22"/>
      <c r="O37" s="22"/>
      <c r="P37" s="22"/>
    </row>
    <row r="38" spans="1:16" ht="39" customHeight="1" x14ac:dyDescent="0.15">
      <c r="A38" s="22"/>
      <c r="B38" s="35"/>
      <c r="C38" s="1175" t="s">
        <v>525</v>
      </c>
      <c r="D38" s="1176"/>
      <c r="E38" s="1177"/>
      <c r="F38" s="36">
        <v>0.35</v>
      </c>
      <c r="G38" s="37">
        <v>0.67</v>
      </c>
      <c r="H38" s="37">
        <v>0.34</v>
      </c>
      <c r="I38" s="37">
        <v>0.23</v>
      </c>
      <c r="J38" s="38">
        <v>0.3</v>
      </c>
      <c r="K38" s="22"/>
      <c r="L38" s="22"/>
      <c r="M38" s="22"/>
      <c r="N38" s="22"/>
      <c r="O38" s="22"/>
      <c r="P38" s="22"/>
    </row>
    <row r="39" spans="1:16" ht="39" customHeight="1" x14ac:dyDescent="0.15">
      <c r="A39" s="22"/>
      <c r="B39" s="35"/>
      <c r="C39" s="1175" t="s">
        <v>526</v>
      </c>
      <c r="D39" s="1176"/>
      <c r="E39" s="1177"/>
      <c r="F39" s="36">
        <v>0.05</v>
      </c>
      <c r="G39" s="37">
        <v>0.05</v>
      </c>
      <c r="H39" s="37">
        <v>0.02</v>
      </c>
      <c r="I39" s="37">
        <v>0.27</v>
      </c>
      <c r="J39" s="38">
        <v>0.04</v>
      </c>
      <c r="K39" s="22"/>
      <c r="L39" s="22"/>
      <c r="M39" s="22"/>
      <c r="N39" s="22"/>
      <c r="O39" s="22"/>
      <c r="P39" s="22"/>
    </row>
    <row r="40" spans="1:16" ht="39" customHeight="1" x14ac:dyDescent="0.15">
      <c r="A40" s="22"/>
      <c r="B40" s="35"/>
      <c r="C40" s="1175" t="s">
        <v>527</v>
      </c>
      <c r="D40" s="1176"/>
      <c r="E40" s="1177"/>
      <c r="F40" s="36">
        <v>0.06</v>
      </c>
      <c r="G40" s="37">
        <v>0.06</v>
      </c>
      <c r="H40" s="37">
        <v>0.63</v>
      </c>
      <c r="I40" s="37">
        <v>0.06</v>
      </c>
      <c r="J40" s="38">
        <v>0.01</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528</v>
      </c>
      <c r="D42" s="1176"/>
      <c r="E42" s="1177"/>
      <c r="F42" s="36" t="s">
        <v>474</v>
      </c>
      <c r="G42" s="37" t="s">
        <v>474</v>
      </c>
      <c r="H42" s="37" t="s">
        <v>474</v>
      </c>
      <c r="I42" s="37" t="s">
        <v>474</v>
      </c>
      <c r="J42" s="38" t="s">
        <v>474</v>
      </c>
      <c r="K42" s="22"/>
      <c r="L42" s="22"/>
      <c r="M42" s="22"/>
      <c r="N42" s="22"/>
      <c r="O42" s="22"/>
      <c r="P42" s="22"/>
    </row>
    <row r="43" spans="1:16" ht="39" customHeight="1" thickBot="1" x14ac:dyDescent="0.2">
      <c r="A43" s="22"/>
      <c r="B43" s="40"/>
      <c r="C43" s="1178" t="s">
        <v>529</v>
      </c>
      <c r="D43" s="1179"/>
      <c r="E43" s="1180"/>
      <c r="F43" s="41" t="s">
        <v>474</v>
      </c>
      <c r="G43" s="42" t="s">
        <v>474</v>
      </c>
      <c r="H43" s="42" t="s">
        <v>474</v>
      </c>
      <c r="I43" s="42" t="s">
        <v>474</v>
      </c>
      <c r="J43" s="43" t="s">
        <v>474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43" zoomScaleSheetLayoutView="55" workbookViewId="0">
      <selection activeCell="AO36" sqref="AO36:BC3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3654</v>
      </c>
      <c r="L45" s="60">
        <v>3677</v>
      </c>
      <c r="M45" s="60">
        <v>3714</v>
      </c>
      <c r="N45" s="60">
        <v>3487</v>
      </c>
      <c r="O45" s="61">
        <v>3094</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474</v>
      </c>
      <c r="L46" s="64" t="s">
        <v>474</v>
      </c>
      <c r="M46" s="64" t="s">
        <v>474</v>
      </c>
      <c r="N46" s="64" t="s">
        <v>474</v>
      </c>
      <c r="O46" s="65" t="s">
        <v>474</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474</v>
      </c>
      <c r="L47" s="64" t="s">
        <v>474</v>
      </c>
      <c r="M47" s="64" t="s">
        <v>474</v>
      </c>
      <c r="N47" s="64" t="s">
        <v>474</v>
      </c>
      <c r="O47" s="65" t="s">
        <v>474</v>
      </c>
      <c r="P47" s="48"/>
      <c r="Q47" s="48"/>
      <c r="R47" s="48"/>
      <c r="S47" s="48"/>
      <c r="T47" s="48"/>
      <c r="U47" s="48"/>
    </row>
    <row r="48" spans="1:21" ht="30.75" customHeight="1" x14ac:dyDescent="0.15">
      <c r="A48" s="48"/>
      <c r="B48" s="1193"/>
      <c r="C48" s="1194"/>
      <c r="D48" s="62"/>
      <c r="E48" s="1185" t="s">
        <v>14</v>
      </c>
      <c r="F48" s="1185"/>
      <c r="G48" s="1185"/>
      <c r="H48" s="1185"/>
      <c r="I48" s="1185"/>
      <c r="J48" s="1186"/>
      <c r="K48" s="63">
        <v>2120</v>
      </c>
      <c r="L48" s="64">
        <v>1958</v>
      </c>
      <c r="M48" s="64">
        <v>1712</v>
      </c>
      <c r="N48" s="64">
        <v>1780</v>
      </c>
      <c r="O48" s="65">
        <v>1804</v>
      </c>
      <c r="P48" s="48"/>
      <c r="Q48" s="48"/>
      <c r="R48" s="48"/>
      <c r="S48" s="48"/>
      <c r="T48" s="48"/>
      <c r="U48" s="48"/>
    </row>
    <row r="49" spans="1:21" ht="30.75" customHeight="1" x14ac:dyDescent="0.15">
      <c r="A49" s="48"/>
      <c r="B49" s="1193"/>
      <c r="C49" s="1194"/>
      <c r="D49" s="62"/>
      <c r="E49" s="1185" t="s">
        <v>15</v>
      </c>
      <c r="F49" s="1185"/>
      <c r="G49" s="1185"/>
      <c r="H49" s="1185"/>
      <c r="I49" s="1185"/>
      <c r="J49" s="1186"/>
      <c r="K49" s="63">
        <v>133</v>
      </c>
      <c r="L49" s="64">
        <v>135</v>
      </c>
      <c r="M49" s="64">
        <v>98</v>
      </c>
      <c r="N49" s="64">
        <v>81</v>
      </c>
      <c r="O49" s="65">
        <v>83</v>
      </c>
      <c r="P49" s="48"/>
      <c r="Q49" s="48"/>
      <c r="R49" s="48"/>
      <c r="S49" s="48"/>
      <c r="T49" s="48"/>
      <c r="U49" s="48"/>
    </row>
    <row r="50" spans="1:21" ht="30.75" customHeight="1" x14ac:dyDescent="0.15">
      <c r="A50" s="48"/>
      <c r="B50" s="1193"/>
      <c r="C50" s="1194"/>
      <c r="D50" s="62"/>
      <c r="E50" s="1185" t="s">
        <v>16</v>
      </c>
      <c r="F50" s="1185"/>
      <c r="G50" s="1185"/>
      <c r="H50" s="1185"/>
      <c r="I50" s="1185"/>
      <c r="J50" s="1186"/>
      <c r="K50" s="63">
        <v>153</v>
      </c>
      <c r="L50" s="64">
        <v>153</v>
      </c>
      <c r="M50" s="64">
        <v>150</v>
      </c>
      <c r="N50" s="64">
        <v>150</v>
      </c>
      <c r="O50" s="65">
        <v>178</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474</v>
      </c>
      <c r="L51" s="64" t="s">
        <v>474</v>
      </c>
      <c r="M51" s="64" t="s">
        <v>474</v>
      </c>
      <c r="N51" s="64" t="s">
        <v>474</v>
      </c>
      <c r="O51" s="65" t="s">
        <v>474</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5673</v>
      </c>
      <c r="L52" s="64">
        <v>5654</v>
      </c>
      <c r="M52" s="64">
        <v>5697</v>
      </c>
      <c r="N52" s="64">
        <v>5746</v>
      </c>
      <c r="O52" s="65">
        <v>5384</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387</v>
      </c>
      <c r="L53" s="69">
        <v>269</v>
      </c>
      <c r="M53" s="69">
        <v>-23</v>
      </c>
      <c r="N53" s="69">
        <v>-248</v>
      </c>
      <c r="O53" s="70">
        <v>-225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43" zoomScaleSheetLayoutView="100" workbookViewId="0">
      <selection activeCell="AO36" sqref="AO36:BC36"/>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513</v>
      </c>
      <c r="J40" s="79" t="s">
        <v>514</v>
      </c>
      <c r="K40" s="79" t="s">
        <v>515</v>
      </c>
      <c r="L40" s="79" t="s">
        <v>516</v>
      </c>
      <c r="M40" s="80" t="s">
        <v>517</v>
      </c>
    </row>
    <row r="41" spans="2:13" ht="27.75" customHeight="1" x14ac:dyDescent="0.15">
      <c r="B41" s="1199" t="s">
        <v>23</v>
      </c>
      <c r="C41" s="1200"/>
      <c r="D41" s="81"/>
      <c r="E41" s="1205" t="s">
        <v>24</v>
      </c>
      <c r="F41" s="1205"/>
      <c r="G41" s="1205"/>
      <c r="H41" s="1206"/>
      <c r="I41" s="82">
        <v>36610</v>
      </c>
      <c r="J41" s="83">
        <v>35306</v>
      </c>
      <c r="K41" s="83">
        <v>34365</v>
      </c>
      <c r="L41" s="83">
        <v>33853</v>
      </c>
      <c r="M41" s="84">
        <v>33806</v>
      </c>
    </row>
    <row r="42" spans="2:13" ht="27.75" customHeight="1" x14ac:dyDescent="0.15">
      <c r="B42" s="1201"/>
      <c r="C42" s="1202"/>
      <c r="D42" s="85"/>
      <c r="E42" s="1207" t="s">
        <v>25</v>
      </c>
      <c r="F42" s="1207"/>
      <c r="G42" s="1207"/>
      <c r="H42" s="1208"/>
      <c r="I42" s="86">
        <v>13521</v>
      </c>
      <c r="J42" s="87">
        <v>12695</v>
      </c>
      <c r="K42" s="87">
        <v>11555</v>
      </c>
      <c r="L42" s="87">
        <v>11812</v>
      </c>
      <c r="M42" s="88">
        <v>11484</v>
      </c>
    </row>
    <row r="43" spans="2:13" ht="27.75" customHeight="1" x14ac:dyDescent="0.15">
      <c r="B43" s="1201"/>
      <c r="C43" s="1202"/>
      <c r="D43" s="85"/>
      <c r="E43" s="1207" t="s">
        <v>26</v>
      </c>
      <c r="F43" s="1207"/>
      <c r="G43" s="1207"/>
      <c r="H43" s="1208"/>
      <c r="I43" s="86">
        <v>24309</v>
      </c>
      <c r="J43" s="87">
        <v>23127</v>
      </c>
      <c r="K43" s="87">
        <v>20772</v>
      </c>
      <c r="L43" s="87">
        <v>19531</v>
      </c>
      <c r="M43" s="88">
        <v>18238</v>
      </c>
    </row>
    <row r="44" spans="2:13" ht="27.75" customHeight="1" x14ac:dyDescent="0.15">
      <c r="B44" s="1201"/>
      <c r="C44" s="1202"/>
      <c r="D44" s="85"/>
      <c r="E44" s="1207" t="s">
        <v>27</v>
      </c>
      <c r="F44" s="1207"/>
      <c r="G44" s="1207"/>
      <c r="H44" s="1208"/>
      <c r="I44" s="86">
        <v>728</v>
      </c>
      <c r="J44" s="87">
        <v>590</v>
      </c>
      <c r="K44" s="87">
        <v>511</v>
      </c>
      <c r="L44" s="87">
        <v>425</v>
      </c>
      <c r="M44" s="88">
        <v>330</v>
      </c>
    </row>
    <row r="45" spans="2:13" ht="27.75" customHeight="1" x14ac:dyDescent="0.15">
      <c r="B45" s="1201"/>
      <c r="C45" s="1202"/>
      <c r="D45" s="85"/>
      <c r="E45" s="1207" t="s">
        <v>28</v>
      </c>
      <c r="F45" s="1207"/>
      <c r="G45" s="1207"/>
      <c r="H45" s="1208"/>
      <c r="I45" s="86">
        <v>9963</v>
      </c>
      <c r="J45" s="87">
        <v>10121</v>
      </c>
      <c r="K45" s="87">
        <v>9903</v>
      </c>
      <c r="L45" s="87">
        <v>9175</v>
      </c>
      <c r="M45" s="88">
        <v>8982</v>
      </c>
    </row>
    <row r="46" spans="2:13" ht="27.75" customHeight="1" x14ac:dyDescent="0.15">
      <c r="B46" s="1201"/>
      <c r="C46" s="1202"/>
      <c r="D46" s="85"/>
      <c r="E46" s="1207" t="s">
        <v>29</v>
      </c>
      <c r="F46" s="1207"/>
      <c r="G46" s="1207"/>
      <c r="H46" s="1208"/>
      <c r="I46" s="86">
        <v>420</v>
      </c>
      <c r="J46" s="87">
        <v>596</v>
      </c>
      <c r="K46" s="87">
        <v>523</v>
      </c>
      <c r="L46" s="87">
        <v>457</v>
      </c>
      <c r="M46" s="88">
        <v>313</v>
      </c>
    </row>
    <row r="47" spans="2:13" ht="27.75" customHeight="1" x14ac:dyDescent="0.15">
      <c r="B47" s="1201"/>
      <c r="C47" s="1202"/>
      <c r="D47" s="85"/>
      <c r="E47" s="1207" t="s">
        <v>30</v>
      </c>
      <c r="F47" s="1207"/>
      <c r="G47" s="1207"/>
      <c r="H47" s="1208"/>
      <c r="I47" s="86" t="s">
        <v>474</v>
      </c>
      <c r="J47" s="87" t="s">
        <v>474</v>
      </c>
      <c r="K47" s="87" t="s">
        <v>474</v>
      </c>
      <c r="L47" s="87" t="s">
        <v>474</v>
      </c>
      <c r="M47" s="88" t="s">
        <v>474</v>
      </c>
    </row>
    <row r="48" spans="2:13" ht="27.75" customHeight="1" x14ac:dyDescent="0.15">
      <c r="B48" s="1203"/>
      <c r="C48" s="1204"/>
      <c r="D48" s="85"/>
      <c r="E48" s="1207" t="s">
        <v>31</v>
      </c>
      <c r="F48" s="1207"/>
      <c r="G48" s="1207"/>
      <c r="H48" s="1208"/>
      <c r="I48" s="86" t="s">
        <v>474</v>
      </c>
      <c r="J48" s="87" t="s">
        <v>474</v>
      </c>
      <c r="K48" s="87" t="s">
        <v>474</v>
      </c>
      <c r="L48" s="87" t="s">
        <v>474</v>
      </c>
      <c r="M48" s="88" t="s">
        <v>474</v>
      </c>
    </row>
    <row r="49" spans="2:13" ht="27.75" customHeight="1" x14ac:dyDescent="0.15">
      <c r="B49" s="1209" t="s">
        <v>32</v>
      </c>
      <c r="C49" s="1210"/>
      <c r="D49" s="89"/>
      <c r="E49" s="1207" t="s">
        <v>33</v>
      </c>
      <c r="F49" s="1207"/>
      <c r="G49" s="1207"/>
      <c r="H49" s="1208"/>
      <c r="I49" s="86">
        <v>11004</v>
      </c>
      <c r="J49" s="87">
        <v>12312</v>
      </c>
      <c r="K49" s="87">
        <v>12145</v>
      </c>
      <c r="L49" s="87">
        <v>14200</v>
      </c>
      <c r="M49" s="88">
        <v>14819</v>
      </c>
    </row>
    <row r="50" spans="2:13" ht="27.75" customHeight="1" x14ac:dyDescent="0.15">
      <c r="B50" s="1201"/>
      <c r="C50" s="1202"/>
      <c r="D50" s="85"/>
      <c r="E50" s="1207" t="s">
        <v>34</v>
      </c>
      <c r="F50" s="1207"/>
      <c r="G50" s="1207"/>
      <c r="H50" s="1208"/>
      <c r="I50" s="86">
        <v>21138</v>
      </c>
      <c r="J50" s="87">
        <v>19877</v>
      </c>
      <c r="K50" s="87">
        <v>18442</v>
      </c>
      <c r="L50" s="87">
        <v>18288</v>
      </c>
      <c r="M50" s="88">
        <v>17869</v>
      </c>
    </row>
    <row r="51" spans="2:13" ht="27.75" customHeight="1" x14ac:dyDescent="0.15">
      <c r="B51" s="1203"/>
      <c r="C51" s="1204"/>
      <c r="D51" s="85"/>
      <c r="E51" s="1207" t="s">
        <v>35</v>
      </c>
      <c r="F51" s="1207"/>
      <c r="G51" s="1207"/>
      <c r="H51" s="1208"/>
      <c r="I51" s="86">
        <v>41092</v>
      </c>
      <c r="J51" s="87">
        <v>40103</v>
      </c>
      <c r="K51" s="87">
        <v>40070</v>
      </c>
      <c r="L51" s="87">
        <v>39333</v>
      </c>
      <c r="M51" s="88">
        <v>37973</v>
      </c>
    </row>
    <row r="52" spans="2:13" ht="27.75" customHeight="1" thickBot="1" x14ac:dyDescent="0.2">
      <c r="B52" s="1211" t="s">
        <v>20</v>
      </c>
      <c r="C52" s="1212"/>
      <c r="D52" s="90"/>
      <c r="E52" s="1213" t="s">
        <v>36</v>
      </c>
      <c r="F52" s="1213"/>
      <c r="G52" s="1213"/>
      <c r="H52" s="1214"/>
      <c r="I52" s="91">
        <v>12317</v>
      </c>
      <c r="J52" s="92">
        <v>10142</v>
      </c>
      <c r="K52" s="92">
        <v>6972</v>
      </c>
      <c r="L52" s="92">
        <v>3432</v>
      </c>
      <c r="M52" s="93">
        <v>2490</v>
      </c>
    </row>
    <row r="53" spans="2:13" ht="27.75" customHeight="1" x14ac:dyDescent="0.15">
      <c r="B53" s="94" t="s">
        <v>37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VY191"/>
  <sheetViews>
    <sheetView showGridLines="0" topLeftCell="A13" zoomScaleNormal="100" zoomScaleSheetLayoutView="55" workbookViewId="0">
      <selection activeCell="I73" sqref="I73:J74"/>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546</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547</v>
      </c>
    </row>
    <row r="50" spans="1:17" x14ac:dyDescent="0.15">
      <c r="B50" s="248"/>
      <c r="C50" s="244"/>
      <c r="D50" s="244"/>
      <c r="E50" s="244"/>
      <c r="F50" s="244"/>
      <c r="G50" s="1224"/>
      <c r="H50" s="1225"/>
      <c r="I50" s="1225"/>
      <c r="J50" s="1226"/>
      <c r="K50" s="354" t="s">
        <v>513</v>
      </c>
      <c r="L50" s="354" t="s">
        <v>514</v>
      </c>
      <c r="M50" s="354" t="s">
        <v>515</v>
      </c>
      <c r="N50" s="354" t="s">
        <v>516</v>
      </c>
      <c r="O50" s="354" t="s">
        <v>517</v>
      </c>
    </row>
    <row r="51" spans="1:17" x14ac:dyDescent="0.15">
      <c r="B51" s="248"/>
      <c r="C51" s="244"/>
      <c r="D51" s="244"/>
      <c r="E51" s="244"/>
      <c r="F51" s="244"/>
      <c r="G51" s="1227" t="s">
        <v>548</v>
      </c>
      <c r="H51" s="1228"/>
      <c r="I51" s="1233" t="s">
        <v>549</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550</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551</v>
      </c>
      <c r="H55" s="1241"/>
      <c r="I55" s="1237" t="s">
        <v>549</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550</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552</v>
      </c>
      <c r="C63" s="244"/>
      <c r="D63" s="244"/>
      <c r="E63" s="244"/>
      <c r="F63" s="244"/>
      <c r="G63" s="244"/>
      <c r="H63" s="244"/>
      <c r="I63" s="244"/>
      <c r="J63" s="244"/>
      <c r="K63" s="244"/>
      <c r="L63" s="244"/>
      <c r="M63" s="244"/>
      <c r="N63" s="244"/>
      <c r="O63" s="244"/>
    </row>
    <row r="64" spans="1:17" x14ac:dyDescent="0.15">
      <c r="B64" s="248"/>
      <c r="C64" s="244"/>
      <c r="D64" s="244"/>
      <c r="E64" s="244"/>
      <c r="F64" s="244"/>
      <c r="G64" s="351" t="s">
        <v>546</v>
      </c>
      <c r="I64" s="352"/>
      <c r="J64" s="352"/>
      <c r="K64" s="352"/>
      <c r="L64" s="244"/>
      <c r="M64" s="244"/>
      <c r="N64" s="244"/>
      <c r="O64" s="244"/>
    </row>
    <row r="65" spans="2:30" x14ac:dyDescent="0.15">
      <c r="B65" s="248"/>
      <c r="C65" s="244"/>
      <c r="D65" s="244"/>
      <c r="E65" s="244"/>
      <c r="F65" s="244"/>
      <c r="G65" s="1247" t="s">
        <v>555</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553</v>
      </c>
      <c r="I71" s="368"/>
      <c r="J71" s="364"/>
      <c r="K71" s="364"/>
      <c r="L71" s="365"/>
      <c r="M71" s="364"/>
      <c r="N71" s="365"/>
      <c r="O71" s="366"/>
    </row>
    <row r="72" spans="2:30" x14ac:dyDescent="0.15">
      <c r="B72" s="248"/>
      <c r="C72" s="244"/>
      <c r="D72" s="244"/>
      <c r="E72" s="244"/>
      <c r="F72" s="244"/>
      <c r="G72" s="1224"/>
      <c r="H72" s="1225"/>
      <c r="I72" s="1225"/>
      <c r="J72" s="1226"/>
      <c r="K72" s="354" t="s">
        <v>513</v>
      </c>
      <c r="L72" s="354" t="s">
        <v>514</v>
      </c>
      <c r="M72" s="354" t="s">
        <v>515</v>
      </c>
      <c r="N72" s="354" t="s">
        <v>516</v>
      </c>
      <c r="O72" s="354" t="s">
        <v>517</v>
      </c>
    </row>
    <row r="73" spans="2:30" x14ac:dyDescent="0.15">
      <c r="B73" s="248"/>
      <c r="C73" s="244"/>
      <c r="D73" s="244"/>
      <c r="E73" s="244"/>
      <c r="F73" s="244"/>
      <c r="G73" s="1227" t="s">
        <v>548</v>
      </c>
      <c r="H73" s="1228"/>
      <c r="I73" s="1233" t="s">
        <v>549</v>
      </c>
      <c r="J73" s="1233"/>
      <c r="K73" s="1248">
        <v>43.3</v>
      </c>
      <c r="L73" s="1248">
        <v>35.200000000000003</v>
      </c>
      <c r="M73" s="1236">
        <v>23.7</v>
      </c>
      <c r="N73" s="1236">
        <v>11.8</v>
      </c>
      <c r="O73" s="1236">
        <v>8.1999999999999993</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554</v>
      </c>
      <c r="J75" s="1237"/>
      <c r="K75" s="1249">
        <v>1</v>
      </c>
      <c r="L75" s="1249">
        <v>1.1000000000000001</v>
      </c>
      <c r="M75" s="1249">
        <v>0.7</v>
      </c>
      <c r="N75" s="1249">
        <v>0</v>
      </c>
      <c r="O75" s="1249">
        <v>-0.5</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551</v>
      </c>
      <c r="H77" s="1241"/>
      <c r="I77" s="1237" t="s">
        <v>549</v>
      </c>
      <c r="J77" s="1237"/>
      <c r="K77" s="1248">
        <v>53.1</v>
      </c>
      <c r="L77" s="1248">
        <v>42</v>
      </c>
      <c r="M77" s="1236">
        <v>32.6</v>
      </c>
      <c r="N77" s="1236">
        <v>30.5</v>
      </c>
      <c r="O77" s="1236">
        <v>21.2</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554</v>
      </c>
      <c r="J79" s="1246"/>
      <c r="K79" s="1251">
        <v>7.6</v>
      </c>
      <c r="L79" s="1251">
        <v>6.8</v>
      </c>
      <c r="M79" s="1251">
        <v>5.9</v>
      </c>
      <c r="N79" s="1251">
        <v>5.2</v>
      </c>
      <c r="O79" s="1251">
        <v>4.0999999999999996</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H135"/>
  <sheetViews>
    <sheetView showGridLines="0" topLeftCell="Q106" zoomScaleNormal="100" zoomScaleSheetLayoutView="70" workbookViewId="0">
      <selection activeCell="AO36" sqref="AO36:BC36"/>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H135"/>
  <sheetViews>
    <sheetView showGridLines="0" tabSelected="1" topLeftCell="A118" zoomScaleNormal="100" zoomScaleSheetLayoutView="55" workbookViewId="0">
      <selection activeCell="AO36" sqref="AO36:BC36"/>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38</v>
      </c>
      <c r="E2" s="109"/>
      <c r="F2" s="110" t="s">
        <v>512</v>
      </c>
      <c r="G2" s="111"/>
      <c r="H2" s="112"/>
    </row>
    <row r="3" spans="1:8" x14ac:dyDescent="0.15">
      <c r="A3" s="108" t="s">
        <v>505</v>
      </c>
      <c r="B3" s="113"/>
      <c r="C3" s="114"/>
      <c r="D3" s="115">
        <v>40181</v>
      </c>
      <c r="E3" s="116"/>
      <c r="F3" s="117">
        <v>38606</v>
      </c>
      <c r="G3" s="118"/>
      <c r="H3" s="119"/>
    </row>
    <row r="4" spans="1:8" x14ac:dyDescent="0.15">
      <c r="A4" s="120"/>
      <c r="B4" s="121"/>
      <c r="C4" s="122"/>
      <c r="D4" s="123">
        <v>17515</v>
      </c>
      <c r="E4" s="124"/>
      <c r="F4" s="125">
        <v>22435</v>
      </c>
      <c r="G4" s="126"/>
      <c r="H4" s="127"/>
    </row>
    <row r="5" spans="1:8" x14ac:dyDescent="0.15">
      <c r="A5" s="108" t="s">
        <v>507</v>
      </c>
      <c r="B5" s="113"/>
      <c r="C5" s="114"/>
      <c r="D5" s="115">
        <v>31962</v>
      </c>
      <c r="E5" s="116"/>
      <c r="F5" s="117">
        <v>39425</v>
      </c>
      <c r="G5" s="118"/>
      <c r="H5" s="119"/>
    </row>
    <row r="6" spans="1:8" x14ac:dyDescent="0.15">
      <c r="A6" s="120"/>
      <c r="B6" s="121"/>
      <c r="C6" s="122"/>
      <c r="D6" s="123">
        <v>13332</v>
      </c>
      <c r="E6" s="124"/>
      <c r="F6" s="125">
        <v>22414</v>
      </c>
      <c r="G6" s="126"/>
      <c r="H6" s="127"/>
    </row>
    <row r="7" spans="1:8" x14ac:dyDescent="0.15">
      <c r="A7" s="108" t="s">
        <v>508</v>
      </c>
      <c r="B7" s="113"/>
      <c r="C7" s="114"/>
      <c r="D7" s="115">
        <v>29563</v>
      </c>
      <c r="E7" s="116"/>
      <c r="F7" s="117">
        <v>43141</v>
      </c>
      <c r="G7" s="118"/>
      <c r="H7" s="119"/>
    </row>
    <row r="8" spans="1:8" x14ac:dyDescent="0.15">
      <c r="A8" s="120"/>
      <c r="B8" s="121"/>
      <c r="C8" s="122"/>
      <c r="D8" s="123">
        <v>17211</v>
      </c>
      <c r="E8" s="124"/>
      <c r="F8" s="125">
        <v>21887</v>
      </c>
      <c r="G8" s="126"/>
      <c r="H8" s="127"/>
    </row>
    <row r="9" spans="1:8" x14ac:dyDescent="0.15">
      <c r="A9" s="108" t="s">
        <v>509</v>
      </c>
      <c r="B9" s="113"/>
      <c r="C9" s="114"/>
      <c r="D9" s="115">
        <v>30021</v>
      </c>
      <c r="E9" s="116"/>
      <c r="F9" s="117">
        <v>45117</v>
      </c>
      <c r="G9" s="118"/>
      <c r="H9" s="119"/>
    </row>
    <row r="10" spans="1:8" x14ac:dyDescent="0.15">
      <c r="A10" s="120"/>
      <c r="B10" s="121"/>
      <c r="C10" s="122"/>
      <c r="D10" s="123">
        <v>14282</v>
      </c>
      <c r="E10" s="124"/>
      <c r="F10" s="125">
        <v>25589</v>
      </c>
      <c r="G10" s="126"/>
      <c r="H10" s="127"/>
    </row>
    <row r="11" spans="1:8" x14ac:dyDescent="0.15">
      <c r="A11" s="108" t="s">
        <v>510</v>
      </c>
      <c r="B11" s="113"/>
      <c r="C11" s="114"/>
      <c r="D11" s="115">
        <v>42731</v>
      </c>
      <c r="E11" s="116"/>
      <c r="F11" s="117">
        <v>43532</v>
      </c>
      <c r="G11" s="118"/>
      <c r="H11" s="119"/>
    </row>
    <row r="12" spans="1:8" x14ac:dyDescent="0.15">
      <c r="A12" s="120"/>
      <c r="B12" s="121"/>
      <c r="C12" s="128"/>
      <c r="D12" s="123">
        <v>25487</v>
      </c>
      <c r="E12" s="124"/>
      <c r="F12" s="125">
        <v>25435</v>
      </c>
      <c r="G12" s="126"/>
      <c r="H12" s="127"/>
    </row>
    <row r="13" spans="1:8" x14ac:dyDescent="0.15">
      <c r="A13" s="108"/>
      <c r="B13" s="113"/>
      <c r="C13" s="129"/>
      <c r="D13" s="130">
        <v>34892</v>
      </c>
      <c r="E13" s="131"/>
      <c r="F13" s="132">
        <v>41964</v>
      </c>
      <c r="G13" s="133"/>
      <c r="H13" s="119"/>
    </row>
    <row r="14" spans="1:8" x14ac:dyDescent="0.15">
      <c r="A14" s="120"/>
      <c r="B14" s="121"/>
      <c r="C14" s="122"/>
      <c r="D14" s="123">
        <v>17565</v>
      </c>
      <c r="E14" s="124"/>
      <c r="F14" s="125">
        <v>23552</v>
      </c>
      <c r="G14" s="126"/>
      <c r="H14" s="127"/>
    </row>
    <row r="17" spans="1:11" x14ac:dyDescent="0.15">
      <c r="A17" s="104" t="s">
        <v>39</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40</v>
      </c>
      <c r="B19" s="134">
        <f>ROUND(VALUE(SUBSTITUTE(実質収支比率等に係る経年分析!F$48,"▲","-")),2)</f>
        <v>6.77</v>
      </c>
      <c r="C19" s="134">
        <f>ROUND(VALUE(SUBSTITUTE(実質収支比率等に係る経年分析!G$48,"▲","-")),2)</f>
        <v>6.37</v>
      </c>
      <c r="D19" s="134">
        <f>ROUND(VALUE(SUBSTITUTE(実質収支比率等に係る経年分析!H$48,"▲","-")),2)</f>
        <v>5.58</v>
      </c>
      <c r="E19" s="134">
        <f>ROUND(VALUE(SUBSTITUTE(実質収支比率等に係る経年分析!I$48,"▲","-")),2)</f>
        <v>6.6</v>
      </c>
      <c r="F19" s="134">
        <f>ROUND(VALUE(SUBSTITUTE(実質収支比率等に係る経年分析!J$48,"▲","-")),2)</f>
        <v>8.6300000000000008</v>
      </c>
    </row>
    <row r="20" spans="1:11" x14ac:dyDescent="0.15">
      <c r="A20" s="134" t="s">
        <v>41</v>
      </c>
      <c r="B20" s="134">
        <f>ROUND(VALUE(SUBSTITUTE(実質収支比率等に係る経年分析!F$47,"▲","-")),2)</f>
        <v>8.2899999999999991</v>
      </c>
      <c r="C20" s="134">
        <f>ROUND(VALUE(SUBSTITUTE(実質収支比率等に係る経年分析!G$47,"▲","-")),2)</f>
        <v>11.06</v>
      </c>
      <c r="D20" s="134">
        <f>ROUND(VALUE(SUBSTITUTE(実質収支比率等に係る経年分析!H$47,"▲","-")),2)</f>
        <v>9.89</v>
      </c>
      <c r="E20" s="134">
        <f>ROUND(VALUE(SUBSTITUTE(実質収支比率等に係る経年分析!I$47,"▲","-")),2)</f>
        <v>15.37</v>
      </c>
      <c r="F20" s="134">
        <f>ROUND(VALUE(SUBSTITUTE(実質収支比率等に係る経年分析!J$47,"▲","-")),2)</f>
        <v>12.76</v>
      </c>
    </row>
    <row r="21" spans="1:11" x14ac:dyDescent="0.15">
      <c r="A21" s="134" t="s">
        <v>42</v>
      </c>
      <c r="B21" s="134">
        <f>IF(ISNUMBER(VALUE(SUBSTITUTE(実質収支比率等に係る経年分析!F$49,"▲","-"))),ROUND(VALUE(SUBSTITUTE(実質収支比率等に係る経年分析!F$49,"▲","-")),2),NA())</f>
        <v>-0.8</v>
      </c>
      <c r="C21" s="134">
        <f>IF(ISNUMBER(VALUE(SUBSTITUTE(実質収支比率等に係る経年分析!G$49,"▲","-"))),ROUND(VALUE(SUBSTITUTE(実質収支比率等に係る経年分析!G$49,"▲","-")),2),NA())</f>
        <v>2.5499999999999998</v>
      </c>
      <c r="D21" s="134">
        <f>IF(ISNUMBER(VALUE(SUBSTITUTE(実質収支比率等に係る経年分析!H$49,"▲","-"))),ROUND(VALUE(SUBSTITUTE(実質収支比率等に係る経年分析!H$49,"▲","-")),2),NA())</f>
        <v>-1.66</v>
      </c>
      <c r="E21" s="134">
        <f>IF(ISNUMBER(VALUE(SUBSTITUTE(実質収支比率等に係る経年分析!I$49,"▲","-"))),ROUND(VALUE(SUBSTITUTE(実質収支比率等に係る経年分析!I$49,"▲","-")),2),NA())</f>
        <v>6.44</v>
      </c>
      <c r="F21" s="134">
        <f>IF(ISNUMBER(VALUE(SUBSTITUTE(実質収支比率等に係る経年分析!J$49,"▲","-"))),ROUND(VALUE(SUBSTITUTE(実質収支比率等に係る経年分析!J$49,"▲","-")),2),NA())</f>
        <v>-7.0000000000000007E-2</v>
      </c>
    </row>
    <row r="24" spans="1:11" x14ac:dyDescent="0.15">
      <c r="A24" s="104" t="s">
        <v>43</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44</v>
      </c>
      <c r="C26" s="135" t="s">
        <v>45</v>
      </c>
      <c r="D26" s="135" t="s">
        <v>44</v>
      </c>
      <c r="E26" s="135" t="s">
        <v>45</v>
      </c>
      <c r="F26" s="135" t="s">
        <v>44</v>
      </c>
      <c r="G26" s="135" t="s">
        <v>45</v>
      </c>
      <c r="H26" s="135" t="s">
        <v>44</v>
      </c>
      <c r="I26" s="135" t="s">
        <v>45</v>
      </c>
      <c r="J26" s="135" t="s">
        <v>44</v>
      </c>
      <c r="K26" s="135" t="s">
        <v>45</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0.63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v>
      </c>
    </row>
    <row r="33" spans="1:16" x14ac:dyDescent="0.15">
      <c r="A33" s="135" t="str">
        <f>IF(連結実質赤字比率に係る赤字・黒字の構成分析!C$37="",NA(),連結実質赤字比率に係る赤字・黒字の構成分析!C$37)</f>
        <v>土地区画整理事業特別会計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0.48</v>
      </c>
    </row>
    <row r="35" spans="1:16" x14ac:dyDescent="0.15">
      <c r="A35" s="135" t="str">
        <f>IF(連結実質赤字比率に係る赤字・黒字の構成分析!C$35="",NA(),連結実質赤字比率に係る赤字・黒字の構成分析!C$35)</f>
        <v>市立病院事業会計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2.87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4.1399999999999997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3.92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6.49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6.15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5.16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5.58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8.2200000000000006</v>
      </c>
    </row>
    <row r="39" spans="1:16" x14ac:dyDescent="0.15">
      <c r="A39" s="104" t="s">
        <v>46</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x14ac:dyDescent="0.15">
      <c r="A42" s="136" t="s">
        <v>49</v>
      </c>
      <c r="B42" s="136"/>
      <c r="C42" s="136"/>
      <c r="D42" s="136">
        <f>'実質公債費比率（分子）の構造'!K$52</f>
        <v>5673</v>
      </c>
      <c r="E42" s="136"/>
      <c r="F42" s="136"/>
      <c r="G42" s="136">
        <f>'実質公債費比率（分子）の構造'!L$52</f>
        <v>5654</v>
      </c>
      <c r="H42" s="136"/>
      <c r="I42" s="136"/>
      <c r="J42" s="136">
        <f>'実質公債費比率（分子）の構造'!M$52</f>
        <v>5697</v>
      </c>
      <c r="K42" s="136"/>
      <c r="L42" s="136"/>
      <c r="M42" s="136">
        <f>'実質公債費比率（分子）の構造'!N$52</f>
        <v>5746</v>
      </c>
      <c r="N42" s="136"/>
      <c r="O42" s="136"/>
      <c r="P42" s="136">
        <f>'実質公債費比率（分子）の構造'!O$52</f>
        <v>5384</v>
      </c>
    </row>
    <row r="43" spans="1:16" x14ac:dyDescent="0.15">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51</v>
      </c>
      <c r="B44" s="136">
        <f>'実質公債費比率（分子）の構造'!K$50</f>
        <v>153</v>
      </c>
      <c r="C44" s="136"/>
      <c r="D44" s="136"/>
      <c r="E44" s="136">
        <f>'実質公債費比率（分子）の構造'!L$50</f>
        <v>153</v>
      </c>
      <c r="F44" s="136"/>
      <c r="G44" s="136"/>
      <c r="H44" s="136">
        <f>'実質公債費比率（分子）の構造'!M$50</f>
        <v>150</v>
      </c>
      <c r="I44" s="136"/>
      <c r="J44" s="136"/>
      <c r="K44" s="136">
        <f>'実質公債費比率（分子）の構造'!N$50</f>
        <v>150</v>
      </c>
      <c r="L44" s="136"/>
      <c r="M44" s="136"/>
      <c r="N44" s="136">
        <f>'実質公債費比率（分子）の構造'!O$50</f>
        <v>178</v>
      </c>
      <c r="O44" s="136"/>
      <c r="P44" s="136"/>
    </row>
    <row r="45" spans="1:16" x14ac:dyDescent="0.15">
      <c r="A45" s="136" t="s">
        <v>52</v>
      </c>
      <c r="B45" s="136">
        <f>'実質公債費比率（分子）の構造'!K$49</f>
        <v>133</v>
      </c>
      <c r="C45" s="136"/>
      <c r="D45" s="136"/>
      <c r="E45" s="136">
        <f>'実質公債費比率（分子）の構造'!L$49</f>
        <v>135</v>
      </c>
      <c r="F45" s="136"/>
      <c r="G45" s="136"/>
      <c r="H45" s="136">
        <f>'実質公債費比率（分子）の構造'!M$49</f>
        <v>98</v>
      </c>
      <c r="I45" s="136"/>
      <c r="J45" s="136"/>
      <c r="K45" s="136">
        <f>'実質公債費比率（分子）の構造'!N$49</f>
        <v>81</v>
      </c>
      <c r="L45" s="136"/>
      <c r="M45" s="136"/>
      <c r="N45" s="136">
        <f>'実質公債費比率（分子）の構造'!O$49</f>
        <v>83</v>
      </c>
      <c r="O45" s="136"/>
      <c r="P45" s="136"/>
    </row>
    <row r="46" spans="1:16" x14ac:dyDescent="0.15">
      <c r="A46" s="136" t="s">
        <v>53</v>
      </c>
      <c r="B46" s="136">
        <f>'実質公債費比率（分子）の構造'!K$48</f>
        <v>2120</v>
      </c>
      <c r="C46" s="136"/>
      <c r="D46" s="136"/>
      <c r="E46" s="136">
        <f>'実質公債費比率（分子）の構造'!L$48</f>
        <v>1958</v>
      </c>
      <c r="F46" s="136"/>
      <c r="G46" s="136"/>
      <c r="H46" s="136">
        <f>'実質公債費比率（分子）の構造'!M$48</f>
        <v>1712</v>
      </c>
      <c r="I46" s="136"/>
      <c r="J46" s="136"/>
      <c r="K46" s="136">
        <f>'実質公債費比率（分子）の構造'!N$48</f>
        <v>1780</v>
      </c>
      <c r="L46" s="136"/>
      <c r="M46" s="136"/>
      <c r="N46" s="136">
        <f>'実質公債費比率（分子）の構造'!O$48</f>
        <v>1804</v>
      </c>
      <c r="O46" s="136"/>
      <c r="P46" s="136"/>
    </row>
    <row r="47" spans="1:16" x14ac:dyDescent="0.15">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54</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55</v>
      </c>
      <c r="B49" s="136">
        <f>'実質公債費比率（分子）の構造'!K$45</f>
        <v>3654</v>
      </c>
      <c r="C49" s="136"/>
      <c r="D49" s="136"/>
      <c r="E49" s="136">
        <f>'実質公債費比率（分子）の構造'!L$45</f>
        <v>3677</v>
      </c>
      <c r="F49" s="136"/>
      <c r="G49" s="136"/>
      <c r="H49" s="136">
        <f>'実質公債費比率（分子）の構造'!M$45</f>
        <v>3714</v>
      </c>
      <c r="I49" s="136"/>
      <c r="J49" s="136"/>
      <c r="K49" s="136">
        <f>'実質公債費比率（分子）の構造'!N$45</f>
        <v>3487</v>
      </c>
      <c r="L49" s="136"/>
      <c r="M49" s="136"/>
      <c r="N49" s="136">
        <f>'実質公債費比率（分子）の構造'!O$45</f>
        <v>3094</v>
      </c>
      <c r="O49" s="136"/>
      <c r="P49" s="136"/>
    </row>
    <row r="50" spans="1:16" x14ac:dyDescent="0.15">
      <c r="A50" s="136" t="s">
        <v>56</v>
      </c>
      <c r="B50" s="136" t="e">
        <f>NA()</f>
        <v>#N/A</v>
      </c>
      <c r="C50" s="136">
        <f>IF(ISNUMBER('実質公債費比率（分子）の構造'!K$53),'実質公債費比率（分子）の構造'!K$53,NA())</f>
        <v>387</v>
      </c>
      <c r="D50" s="136" t="e">
        <f>NA()</f>
        <v>#N/A</v>
      </c>
      <c r="E50" s="136" t="e">
        <f>NA()</f>
        <v>#N/A</v>
      </c>
      <c r="F50" s="136">
        <f>IF(ISNUMBER('実質公債費比率（分子）の構造'!L$53),'実質公債費比率（分子）の構造'!L$53,NA())</f>
        <v>269</v>
      </c>
      <c r="G50" s="136" t="e">
        <f>NA()</f>
        <v>#N/A</v>
      </c>
      <c r="H50" s="136" t="e">
        <f>NA()</f>
        <v>#N/A</v>
      </c>
      <c r="I50" s="136">
        <f>IF(ISNUMBER('実質公債費比率（分子）の構造'!M$53),'実質公債費比率（分子）の構造'!M$53,NA())</f>
        <v>-23</v>
      </c>
      <c r="J50" s="136" t="e">
        <f>NA()</f>
        <v>#N/A</v>
      </c>
      <c r="K50" s="136" t="e">
        <f>NA()</f>
        <v>#N/A</v>
      </c>
      <c r="L50" s="136">
        <f>IF(ISNUMBER('実質公債費比率（分子）の構造'!N$53),'実質公債費比率（分子）の構造'!N$53,NA())</f>
        <v>-248</v>
      </c>
      <c r="M50" s="136" t="e">
        <f>NA()</f>
        <v>#N/A</v>
      </c>
      <c r="N50" s="136" t="e">
        <f>NA()</f>
        <v>#N/A</v>
      </c>
      <c r="O50" s="136">
        <f>IF(ISNUMBER('実質公債費比率（分子）の構造'!O$53),'実質公債費比率（分子）の構造'!O$53,NA())</f>
        <v>-225</v>
      </c>
      <c r="P50" s="136" t="e">
        <f>NA()</f>
        <v>#N/A</v>
      </c>
    </row>
    <row r="53" spans="1:16" x14ac:dyDescent="0.15">
      <c r="A53" s="104" t="s">
        <v>57</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58</v>
      </c>
      <c r="C55" s="135"/>
      <c r="D55" s="135" t="s">
        <v>59</v>
      </c>
      <c r="E55" s="135" t="s">
        <v>58</v>
      </c>
      <c r="F55" s="135"/>
      <c r="G55" s="135" t="s">
        <v>59</v>
      </c>
      <c r="H55" s="135" t="s">
        <v>58</v>
      </c>
      <c r="I55" s="135"/>
      <c r="J55" s="135" t="s">
        <v>59</v>
      </c>
      <c r="K55" s="135" t="s">
        <v>58</v>
      </c>
      <c r="L55" s="135"/>
      <c r="M55" s="135" t="s">
        <v>59</v>
      </c>
      <c r="N55" s="135" t="s">
        <v>58</v>
      </c>
      <c r="O55" s="135"/>
      <c r="P55" s="135" t="s">
        <v>59</v>
      </c>
    </row>
    <row r="56" spans="1:16" x14ac:dyDescent="0.15">
      <c r="A56" s="135" t="s">
        <v>35</v>
      </c>
      <c r="B56" s="135"/>
      <c r="C56" s="135"/>
      <c r="D56" s="135">
        <f>'将来負担比率（分子）の構造'!I$51</f>
        <v>41092</v>
      </c>
      <c r="E56" s="135"/>
      <c r="F56" s="135"/>
      <c r="G56" s="135">
        <f>'将来負担比率（分子）の構造'!J$51</f>
        <v>40103</v>
      </c>
      <c r="H56" s="135"/>
      <c r="I56" s="135"/>
      <c r="J56" s="135">
        <f>'将来負担比率（分子）の構造'!K$51</f>
        <v>40070</v>
      </c>
      <c r="K56" s="135"/>
      <c r="L56" s="135"/>
      <c r="M56" s="135">
        <f>'将来負担比率（分子）の構造'!L$51</f>
        <v>39333</v>
      </c>
      <c r="N56" s="135"/>
      <c r="O56" s="135"/>
      <c r="P56" s="135">
        <f>'将来負担比率（分子）の構造'!M$51</f>
        <v>37973</v>
      </c>
    </row>
    <row r="57" spans="1:16" x14ac:dyDescent="0.15">
      <c r="A57" s="135" t="s">
        <v>34</v>
      </c>
      <c r="B57" s="135"/>
      <c r="C57" s="135"/>
      <c r="D57" s="135">
        <f>'将来負担比率（分子）の構造'!I$50</f>
        <v>21138</v>
      </c>
      <c r="E57" s="135"/>
      <c r="F57" s="135"/>
      <c r="G57" s="135">
        <f>'将来負担比率（分子）の構造'!J$50</f>
        <v>19877</v>
      </c>
      <c r="H57" s="135"/>
      <c r="I57" s="135"/>
      <c r="J57" s="135">
        <f>'将来負担比率（分子）の構造'!K$50</f>
        <v>18442</v>
      </c>
      <c r="K57" s="135"/>
      <c r="L57" s="135"/>
      <c r="M57" s="135">
        <f>'将来負担比率（分子）の構造'!L$50</f>
        <v>18288</v>
      </c>
      <c r="N57" s="135"/>
      <c r="O57" s="135"/>
      <c r="P57" s="135">
        <f>'将来負担比率（分子）の構造'!M$50</f>
        <v>17869</v>
      </c>
    </row>
    <row r="58" spans="1:16" x14ac:dyDescent="0.15">
      <c r="A58" s="135" t="s">
        <v>33</v>
      </c>
      <c r="B58" s="135"/>
      <c r="C58" s="135"/>
      <c r="D58" s="135">
        <f>'将来負担比率（分子）の構造'!I$49</f>
        <v>11004</v>
      </c>
      <c r="E58" s="135"/>
      <c r="F58" s="135"/>
      <c r="G58" s="135">
        <f>'将来負担比率（分子）の構造'!J$49</f>
        <v>12312</v>
      </c>
      <c r="H58" s="135"/>
      <c r="I58" s="135"/>
      <c r="J58" s="135">
        <f>'将来負担比率（分子）の構造'!K$49</f>
        <v>12145</v>
      </c>
      <c r="K58" s="135"/>
      <c r="L58" s="135"/>
      <c r="M58" s="135">
        <f>'将来負担比率（分子）の構造'!L$49</f>
        <v>14200</v>
      </c>
      <c r="N58" s="135"/>
      <c r="O58" s="135"/>
      <c r="P58" s="135">
        <f>'将来負担比率（分子）の構造'!M$49</f>
        <v>14819</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420</v>
      </c>
      <c r="C61" s="135"/>
      <c r="D61" s="135"/>
      <c r="E61" s="135">
        <f>'将来負担比率（分子）の構造'!J$46</f>
        <v>596</v>
      </c>
      <c r="F61" s="135"/>
      <c r="G61" s="135"/>
      <c r="H61" s="135">
        <f>'将来負担比率（分子）の構造'!K$46</f>
        <v>523</v>
      </c>
      <c r="I61" s="135"/>
      <c r="J61" s="135"/>
      <c r="K61" s="135">
        <f>'将来負担比率（分子）の構造'!L$46</f>
        <v>457</v>
      </c>
      <c r="L61" s="135"/>
      <c r="M61" s="135"/>
      <c r="N61" s="135">
        <f>'将来負担比率（分子）の構造'!M$46</f>
        <v>313</v>
      </c>
      <c r="O61" s="135"/>
      <c r="P61" s="135"/>
    </row>
    <row r="62" spans="1:16" x14ac:dyDescent="0.15">
      <c r="A62" s="135" t="s">
        <v>28</v>
      </c>
      <c r="B62" s="135">
        <f>'将来負担比率（分子）の構造'!I$45</f>
        <v>9963</v>
      </c>
      <c r="C62" s="135"/>
      <c r="D62" s="135"/>
      <c r="E62" s="135">
        <f>'将来負担比率（分子）の構造'!J$45</f>
        <v>10121</v>
      </c>
      <c r="F62" s="135"/>
      <c r="G62" s="135"/>
      <c r="H62" s="135">
        <f>'将来負担比率（分子）の構造'!K$45</f>
        <v>9903</v>
      </c>
      <c r="I62" s="135"/>
      <c r="J62" s="135"/>
      <c r="K62" s="135">
        <f>'将来負担比率（分子）の構造'!L$45</f>
        <v>9175</v>
      </c>
      <c r="L62" s="135"/>
      <c r="M62" s="135"/>
      <c r="N62" s="135">
        <f>'将来負担比率（分子）の構造'!M$45</f>
        <v>8982</v>
      </c>
      <c r="O62" s="135"/>
      <c r="P62" s="135"/>
    </row>
    <row r="63" spans="1:16" x14ac:dyDescent="0.15">
      <c r="A63" s="135" t="s">
        <v>27</v>
      </c>
      <c r="B63" s="135">
        <f>'将来負担比率（分子）の構造'!I$44</f>
        <v>728</v>
      </c>
      <c r="C63" s="135"/>
      <c r="D63" s="135"/>
      <c r="E63" s="135">
        <f>'将来負担比率（分子）の構造'!J$44</f>
        <v>590</v>
      </c>
      <c r="F63" s="135"/>
      <c r="G63" s="135"/>
      <c r="H63" s="135">
        <f>'将来負担比率（分子）の構造'!K$44</f>
        <v>511</v>
      </c>
      <c r="I63" s="135"/>
      <c r="J63" s="135"/>
      <c r="K63" s="135">
        <f>'将来負担比率（分子）の構造'!L$44</f>
        <v>425</v>
      </c>
      <c r="L63" s="135"/>
      <c r="M63" s="135"/>
      <c r="N63" s="135">
        <f>'将来負担比率（分子）の構造'!M$44</f>
        <v>330</v>
      </c>
      <c r="O63" s="135"/>
      <c r="P63" s="135"/>
    </row>
    <row r="64" spans="1:16" x14ac:dyDescent="0.15">
      <c r="A64" s="135" t="s">
        <v>26</v>
      </c>
      <c r="B64" s="135">
        <f>'将来負担比率（分子）の構造'!I$43</f>
        <v>24309</v>
      </c>
      <c r="C64" s="135"/>
      <c r="D64" s="135"/>
      <c r="E64" s="135">
        <f>'将来負担比率（分子）の構造'!J$43</f>
        <v>23127</v>
      </c>
      <c r="F64" s="135"/>
      <c r="G64" s="135"/>
      <c r="H64" s="135">
        <f>'将来負担比率（分子）の構造'!K$43</f>
        <v>20772</v>
      </c>
      <c r="I64" s="135"/>
      <c r="J64" s="135"/>
      <c r="K64" s="135">
        <f>'将来負担比率（分子）の構造'!L$43</f>
        <v>19531</v>
      </c>
      <c r="L64" s="135"/>
      <c r="M64" s="135"/>
      <c r="N64" s="135">
        <f>'将来負担比率（分子）の構造'!M$43</f>
        <v>18238</v>
      </c>
      <c r="O64" s="135"/>
      <c r="P64" s="135"/>
    </row>
    <row r="65" spans="1:16" x14ac:dyDescent="0.15">
      <c r="A65" s="135" t="s">
        <v>25</v>
      </c>
      <c r="B65" s="135">
        <f>'将来負担比率（分子）の構造'!I$42</f>
        <v>13521</v>
      </c>
      <c r="C65" s="135"/>
      <c r="D65" s="135"/>
      <c r="E65" s="135">
        <f>'将来負担比率（分子）の構造'!J$42</f>
        <v>12695</v>
      </c>
      <c r="F65" s="135"/>
      <c r="G65" s="135"/>
      <c r="H65" s="135">
        <f>'将来負担比率（分子）の構造'!K$42</f>
        <v>11555</v>
      </c>
      <c r="I65" s="135"/>
      <c r="J65" s="135"/>
      <c r="K65" s="135">
        <f>'将来負担比率（分子）の構造'!L$42</f>
        <v>11812</v>
      </c>
      <c r="L65" s="135"/>
      <c r="M65" s="135"/>
      <c r="N65" s="135">
        <f>'将来負担比率（分子）の構造'!M$42</f>
        <v>11484</v>
      </c>
      <c r="O65" s="135"/>
      <c r="P65" s="135"/>
    </row>
    <row r="66" spans="1:16" x14ac:dyDescent="0.15">
      <c r="A66" s="135" t="s">
        <v>24</v>
      </c>
      <c r="B66" s="135">
        <f>'将来負担比率（分子）の構造'!I$41</f>
        <v>36610</v>
      </c>
      <c r="C66" s="135"/>
      <c r="D66" s="135"/>
      <c r="E66" s="135">
        <f>'将来負担比率（分子）の構造'!J$41</f>
        <v>35306</v>
      </c>
      <c r="F66" s="135"/>
      <c r="G66" s="135"/>
      <c r="H66" s="135">
        <f>'将来負担比率（分子）の構造'!K$41</f>
        <v>34365</v>
      </c>
      <c r="I66" s="135"/>
      <c r="J66" s="135"/>
      <c r="K66" s="135">
        <f>'将来負担比率（分子）の構造'!L$41</f>
        <v>33853</v>
      </c>
      <c r="L66" s="135"/>
      <c r="M66" s="135"/>
      <c r="N66" s="135">
        <f>'将来負担比率（分子）の構造'!M$41</f>
        <v>33806</v>
      </c>
      <c r="O66" s="135"/>
      <c r="P66" s="135"/>
    </row>
    <row r="67" spans="1:16" x14ac:dyDescent="0.15">
      <c r="A67" s="135" t="s">
        <v>60</v>
      </c>
      <c r="B67" s="135" t="e">
        <f>NA()</f>
        <v>#N/A</v>
      </c>
      <c r="C67" s="135">
        <f>IF(ISNUMBER('将来負担比率（分子）の構造'!I$52), IF('将来負担比率（分子）の構造'!I$52 &lt; 0, 0, '将来負担比率（分子）の構造'!I$52), NA())</f>
        <v>12317</v>
      </c>
      <c r="D67" s="135" t="e">
        <f>NA()</f>
        <v>#N/A</v>
      </c>
      <c r="E67" s="135" t="e">
        <f>NA()</f>
        <v>#N/A</v>
      </c>
      <c r="F67" s="135">
        <f>IF(ISNUMBER('将来負担比率（分子）の構造'!J$52), IF('将来負担比率（分子）の構造'!J$52 &lt; 0, 0, '将来負担比率（分子）の構造'!J$52), NA())</f>
        <v>10142</v>
      </c>
      <c r="G67" s="135" t="e">
        <f>NA()</f>
        <v>#N/A</v>
      </c>
      <c r="H67" s="135" t="e">
        <f>NA()</f>
        <v>#N/A</v>
      </c>
      <c r="I67" s="135">
        <f>IF(ISNUMBER('将来負担比率（分子）の構造'!K$52), IF('将来負担比率（分子）の構造'!K$52 &lt; 0, 0, '将来負担比率（分子）の構造'!K$52), NA())</f>
        <v>6972</v>
      </c>
      <c r="J67" s="135" t="e">
        <f>NA()</f>
        <v>#N/A</v>
      </c>
      <c r="K67" s="135" t="e">
        <f>NA()</f>
        <v>#N/A</v>
      </c>
      <c r="L67" s="135">
        <f>IF(ISNUMBER('将来負担比率（分子）の構造'!L$52), IF('将来負担比率（分子）の構造'!L$52 &lt; 0, 0, '将来負担比率（分子）の構造'!L$52), NA())</f>
        <v>3432</v>
      </c>
      <c r="M67" s="135" t="e">
        <f>NA()</f>
        <v>#N/A</v>
      </c>
      <c r="N67" s="135" t="e">
        <f>NA()</f>
        <v>#N/A</v>
      </c>
      <c r="O67" s="135">
        <f>IF(ISNUMBER('将来負担比率（分子）の構造'!M$52), IF('将来負担比率（分子）の構造'!M$52 &lt; 0, 0, '将来負担比率（分子）の構造'!M$52), NA())</f>
        <v>2490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O36" sqref="AO36:BC36"/>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30355319</v>
      </c>
      <c r="S5" s="613"/>
      <c r="T5" s="613"/>
      <c r="U5" s="613"/>
      <c r="V5" s="613"/>
      <c r="W5" s="613"/>
      <c r="X5" s="613"/>
      <c r="Y5" s="614"/>
      <c r="Z5" s="615">
        <v>45</v>
      </c>
      <c r="AA5" s="615"/>
      <c r="AB5" s="615"/>
      <c r="AC5" s="615"/>
      <c r="AD5" s="616">
        <v>28142523</v>
      </c>
      <c r="AE5" s="616"/>
      <c r="AF5" s="616"/>
      <c r="AG5" s="616"/>
      <c r="AH5" s="616"/>
      <c r="AI5" s="616"/>
      <c r="AJ5" s="616"/>
      <c r="AK5" s="616"/>
      <c r="AL5" s="617">
        <v>82.2</v>
      </c>
      <c r="AM5" s="618"/>
      <c r="AN5" s="618"/>
      <c r="AO5" s="619"/>
      <c r="AP5" s="609" t="s">
        <v>206</v>
      </c>
      <c r="AQ5" s="610"/>
      <c r="AR5" s="610"/>
      <c r="AS5" s="610"/>
      <c r="AT5" s="610"/>
      <c r="AU5" s="610"/>
      <c r="AV5" s="610"/>
      <c r="AW5" s="610"/>
      <c r="AX5" s="610"/>
      <c r="AY5" s="610"/>
      <c r="AZ5" s="610"/>
      <c r="BA5" s="610"/>
      <c r="BB5" s="610"/>
      <c r="BC5" s="610"/>
      <c r="BD5" s="610"/>
      <c r="BE5" s="610"/>
      <c r="BF5" s="611"/>
      <c r="BG5" s="623">
        <v>28142523</v>
      </c>
      <c r="BH5" s="624"/>
      <c r="BI5" s="624"/>
      <c r="BJ5" s="624"/>
      <c r="BK5" s="624"/>
      <c r="BL5" s="624"/>
      <c r="BM5" s="624"/>
      <c r="BN5" s="625"/>
      <c r="BO5" s="626">
        <v>92.7</v>
      </c>
      <c r="BP5" s="626"/>
      <c r="BQ5" s="626"/>
      <c r="BR5" s="626"/>
      <c r="BS5" s="627">
        <v>386037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297084</v>
      </c>
      <c r="S6" s="624"/>
      <c r="T6" s="624"/>
      <c r="U6" s="624"/>
      <c r="V6" s="624"/>
      <c r="W6" s="624"/>
      <c r="X6" s="624"/>
      <c r="Y6" s="625"/>
      <c r="Z6" s="626">
        <v>0.4</v>
      </c>
      <c r="AA6" s="626"/>
      <c r="AB6" s="626"/>
      <c r="AC6" s="626"/>
      <c r="AD6" s="627">
        <v>297084</v>
      </c>
      <c r="AE6" s="627"/>
      <c r="AF6" s="627"/>
      <c r="AG6" s="627"/>
      <c r="AH6" s="627"/>
      <c r="AI6" s="627"/>
      <c r="AJ6" s="627"/>
      <c r="AK6" s="627"/>
      <c r="AL6" s="628">
        <v>0.9</v>
      </c>
      <c r="AM6" s="629"/>
      <c r="AN6" s="629"/>
      <c r="AO6" s="630"/>
      <c r="AP6" s="620" t="s">
        <v>211</v>
      </c>
      <c r="AQ6" s="621"/>
      <c r="AR6" s="621"/>
      <c r="AS6" s="621"/>
      <c r="AT6" s="621"/>
      <c r="AU6" s="621"/>
      <c r="AV6" s="621"/>
      <c r="AW6" s="621"/>
      <c r="AX6" s="621"/>
      <c r="AY6" s="621"/>
      <c r="AZ6" s="621"/>
      <c r="BA6" s="621"/>
      <c r="BB6" s="621"/>
      <c r="BC6" s="621"/>
      <c r="BD6" s="621"/>
      <c r="BE6" s="621"/>
      <c r="BF6" s="622"/>
      <c r="BG6" s="623">
        <v>28142523</v>
      </c>
      <c r="BH6" s="624"/>
      <c r="BI6" s="624"/>
      <c r="BJ6" s="624"/>
      <c r="BK6" s="624"/>
      <c r="BL6" s="624"/>
      <c r="BM6" s="624"/>
      <c r="BN6" s="625"/>
      <c r="BO6" s="626">
        <v>92.7</v>
      </c>
      <c r="BP6" s="626"/>
      <c r="BQ6" s="626"/>
      <c r="BR6" s="626"/>
      <c r="BS6" s="627">
        <v>386037</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436904</v>
      </c>
      <c r="CS6" s="624"/>
      <c r="CT6" s="624"/>
      <c r="CU6" s="624"/>
      <c r="CV6" s="624"/>
      <c r="CW6" s="624"/>
      <c r="CX6" s="624"/>
      <c r="CY6" s="625"/>
      <c r="CZ6" s="626">
        <v>0.7</v>
      </c>
      <c r="DA6" s="626"/>
      <c r="DB6" s="626"/>
      <c r="DC6" s="626"/>
      <c r="DD6" s="632" t="s">
        <v>213</v>
      </c>
      <c r="DE6" s="624"/>
      <c r="DF6" s="624"/>
      <c r="DG6" s="624"/>
      <c r="DH6" s="624"/>
      <c r="DI6" s="624"/>
      <c r="DJ6" s="624"/>
      <c r="DK6" s="624"/>
      <c r="DL6" s="624"/>
      <c r="DM6" s="624"/>
      <c r="DN6" s="624"/>
      <c r="DO6" s="624"/>
      <c r="DP6" s="625"/>
      <c r="DQ6" s="632">
        <v>436904</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188983</v>
      </c>
      <c r="S7" s="624"/>
      <c r="T7" s="624"/>
      <c r="U7" s="624"/>
      <c r="V7" s="624"/>
      <c r="W7" s="624"/>
      <c r="X7" s="624"/>
      <c r="Y7" s="625"/>
      <c r="Z7" s="626">
        <v>0.3</v>
      </c>
      <c r="AA7" s="626"/>
      <c r="AB7" s="626"/>
      <c r="AC7" s="626"/>
      <c r="AD7" s="627">
        <v>188983</v>
      </c>
      <c r="AE7" s="627"/>
      <c r="AF7" s="627"/>
      <c r="AG7" s="627"/>
      <c r="AH7" s="627"/>
      <c r="AI7" s="627"/>
      <c r="AJ7" s="627"/>
      <c r="AK7" s="627"/>
      <c r="AL7" s="628">
        <v>0.6</v>
      </c>
      <c r="AM7" s="629"/>
      <c r="AN7" s="629"/>
      <c r="AO7" s="630"/>
      <c r="AP7" s="620" t="s">
        <v>215</v>
      </c>
      <c r="AQ7" s="621"/>
      <c r="AR7" s="621"/>
      <c r="AS7" s="621"/>
      <c r="AT7" s="621"/>
      <c r="AU7" s="621"/>
      <c r="AV7" s="621"/>
      <c r="AW7" s="621"/>
      <c r="AX7" s="621"/>
      <c r="AY7" s="621"/>
      <c r="AZ7" s="621"/>
      <c r="BA7" s="621"/>
      <c r="BB7" s="621"/>
      <c r="BC7" s="621"/>
      <c r="BD7" s="621"/>
      <c r="BE7" s="621"/>
      <c r="BF7" s="622"/>
      <c r="BG7" s="623">
        <v>15729826</v>
      </c>
      <c r="BH7" s="624"/>
      <c r="BI7" s="624"/>
      <c r="BJ7" s="624"/>
      <c r="BK7" s="624"/>
      <c r="BL7" s="624"/>
      <c r="BM7" s="624"/>
      <c r="BN7" s="625"/>
      <c r="BO7" s="626">
        <v>51.8</v>
      </c>
      <c r="BP7" s="626"/>
      <c r="BQ7" s="626"/>
      <c r="BR7" s="626"/>
      <c r="BS7" s="627">
        <v>386037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6401187</v>
      </c>
      <c r="CS7" s="624"/>
      <c r="CT7" s="624"/>
      <c r="CU7" s="624"/>
      <c r="CV7" s="624"/>
      <c r="CW7" s="624"/>
      <c r="CX7" s="624"/>
      <c r="CY7" s="625"/>
      <c r="CZ7" s="626">
        <v>9.9</v>
      </c>
      <c r="DA7" s="626"/>
      <c r="DB7" s="626"/>
      <c r="DC7" s="626"/>
      <c r="DD7" s="632">
        <v>141911</v>
      </c>
      <c r="DE7" s="624"/>
      <c r="DF7" s="624"/>
      <c r="DG7" s="624"/>
      <c r="DH7" s="624"/>
      <c r="DI7" s="624"/>
      <c r="DJ7" s="624"/>
      <c r="DK7" s="624"/>
      <c r="DL7" s="624"/>
      <c r="DM7" s="624"/>
      <c r="DN7" s="624"/>
      <c r="DO7" s="624"/>
      <c r="DP7" s="625"/>
      <c r="DQ7" s="632">
        <v>5558230</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226875</v>
      </c>
      <c r="S8" s="624"/>
      <c r="T8" s="624"/>
      <c r="U8" s="624"/>
      <c r="V8" s="624"/>
      <c r="W8" s="624"/>
      <c r="X8" s="624"/>
      <c r="Y8" s="625"/>
      <c r="Z8" s="626">
        <v>0.3</v>
      </c>
      <c r="AA8" s="626"/>
      <c r="AB8" s="626"/>
      <c r="AC8" s="626"/>
      <c r="AD8" s="627">
        <v>226875</v>
      </c>
      <c r="AE8" s="627"/>
      <c r="AF8" s="627"/>
      <c r="AG8" s="627"/>
      <c r="AH8" s="627"/>
      <c r="AI8" s="627"/>
      <c r="AJ8" s="627"/>
      <c r="AK8" s="627"/>
      <c r="AL8" s="628">
        <v>0.7</v>
      </c>
      <c r="AM8" s="629"/>
      <c r="AN8" s="629"/>
      <c r="AO8" s="630"/>
      <c r="AP8" s="620" t="s">
        <v>218</v>
      </c>
      <c r="AQ8" s="621"/>
      <c r="AR8" s="621"/>
      <c r="AS8" s="621"/>
      <c r="AT8" s="621"/>
      <c r="AU8" s="621"/>
      <c r="AV8" s="621"/>
      <c r="AW8" s="621"/>
      <c r="AX8" s="621"/>
      <c r="AY8" s="621"/>
      <c r="AZ8" s="621"/>
      <c r="BA8" s="621"/>
      <c r="BB8" s="621"/>
      <c r="BC8" s="621"/>
      <c r="BD8" s="621"/>
      <c r="BE8" s="621"/>
      <c r="BF8" s="622"/>
      <c r="BG8" s="623">
        <v>315629</v>
      </c>
      <c r="BH8" s="624"/>
      <c r="BI8" s="624"/>
      <c r="BJ8" s="624"/>
      <c r="BK8" s="624"/>
      <c r="BL8" s="624"/>
      <c r="BM8" s="624"/>
      <c r="BN8" s="625"/>
      <c r="BO8" s="626">
        <v>1</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28923975</v>
      </c>
      <c r="CS8" s="624"/>
      <c r="CT8" s="624"/>
      <c r="CU8" s="624"/>
      <c r="CV8" s="624"/>
      <c r="CW8" s="624"/>
      <c r="CX8" s="624"/>
      <c r="CY8" s="625"/>
      <c r="CZ8" s="626">
        <v>44.9</v>
      </c>
      <c r="DA8" s="626"/>
      <c r="DB8" s="626"/>
      <c r="DC8" s="626"/>
      <c r="DD8" s="632">
        <v>504794</v>
      </c>
      <c r="DE8" s="624"/>
      <c r="DF8" s="624"/>
      <c r="DG8" s="624"/>
      <c r="DH8" s="624"/>
      <c r="DI8" s="624"/>
      <c r="DJ8" s="624"/>
      <c r="DK8" s="624"/>
      <c r="DL8" s="624"/>
      <c r="DM8" s="624"/>
      <c r="DN8" s="624"/>
      <c r="DO8" s="624"/>
      <c r="DP8" s="625"/>
      <c r="DQ8" s="632">
        <v>14674191</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223242</v>
      </c>
      <c r="S9" s="624"/>
      <c r="T9" s="624"/>
      <c r="U9" s="624"/>
      <c r="V9" s="624"/>
      <c r="W9" s="624"/>
      <c r="X9" s="624"/>
      <c r="Y9" s="625"/>
      <c r="Z9" s="626">
        <v>0.3</v>
      </c>
      <c r="AA9" s="626"/>
      <c r="AB9" s="626"/>
      <c r="AC9" s="626"/>
      <c r="AD9" s="627">
        <v>223242</v>
      </c>
      <c r="AE9" s="627"/>
      <c r="AF9" s="627"/>
      <c r="AG9" s="627"/>
      <c r="AH9" s="627"/>
      <c r="AI9" s="627"/>
      <c r="AJ9" s="627"/>
      <c r="AK9" s="627"/>
      <c r="AL9" s="628">
        <v>0.7</v>
      </c>
      <c r="AM9" s="629"/>
      <c r="AN9" s="629"/>
      <c r="AO9" s="630"/>
      <c r="AP9" s="620" t="s">
        <v>221</v>
      </c>
      <c r="AQ9" s="621"/>
      <c r="AR9" s="621"/>
      <c r="AS9" s="621"/>
      <c r="AT9" s="621"/>
      <c r="AU9" s="621"/>
      <c r="AV9" s="621"/>
      <c r="AW9" s="621"/>
      <c r="AX9" s="621"/>
      <c r="AY9" s="621"/>
      <c r="AZ9" s="621"/>
      <c r="BA9" s="621"/>
      <c r="BB9" s="621"/>
      <c r="BC9" s="621"/>
      <c r="BD9" s="621"/>
      <c r="BE9" s="621"/>
      <c r="BF9" s="622"/>
      <c r="BG9" s="623">
        <v>12471119</v>
      </c>
      <c r="BH9" s="624"/>
      <c r="BI9" s="624"/>
      <c r="BJ9" s="624"/>
      <c r="BK9" s="624"/>
      <c r="BL9" s="624"/>
      <c r="BM9" s="624"/>
      <c r="BN9" s="625"/>
      <c r="BO9" s="626">
        <v>41.1</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5868091</v>
      </c>
      <c r="CS9" s="624"/>
      <c r="CT9" s="624"/>
      <c r="CU9" s="624"/>
      <c r="CV9" s="624"/>
      <c r="CW9" s="624"/>
      <c r="CX9" s="624"/>
      <c r="CY9" s="625"/>
      <c r="CZ9" s="626">
        <v>9.1</v>
      </c>
      <c r="DA9" s="626"/>
      <c r="DB9" s="626"/>
      <c r="DC9" s="626"/>
      <c r="DD9" s="632">
        <v>377018</v>
      </c>
      <c r="DE9" s="624"/>
      <c r="DF9" s="624"/>
      <c r="DG9" s="624"/>
      <c r="DH9" s="624"/>
      <c r="DI9" s="624"/>
      <c r="DJ9" s="624"/>
      <c r="DK9" s="624"/>
      <c r="DL9" s="624"/>
      <c r="DM9" s="624"/>
      <c r="DN9" s="624"/>
      <c r="DO9" s="624"/>
      <c r="DP9" s="625"/>
      <c r="DQ9" s="632">
        <v>4065069</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4055513</v>
      </c>
      <c r="S10" s="624"/>
      <c r="T10" s="624"/>
      <c r="U10" s="624"/>
      <c r="V10" s="624"/>
      <c r="W10" s="624"/>
      <c r="X10" s="624"/>
      <c r="Y10" s="625"/>
      <c r="Z10" s="626">
        <v>6</v>
      </c>
      <c r="AA10" s="626"/>
      <c r="AB10" s="626"/>
      <c r="AC10" s="626"/>
      <c r="AD10" s="627">
        <v>4055513</v>
      </c>
      <c r="AE10" s="627"/>
      <c r="AF10" s="627"/>
      <c r="AG10" s="627"/>
      <c r="AH10" s="627"/>
      <c r="AI10" s="627"/>
      <c r="AJ10" s="627"/>
      <c r="AK10" s="627"/>
      <c r="AL10" s="628">
        <v>11.8</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331747</v>
      </c>
      <c r="BH10" s="624"/>
      <c r="BI10" s="624"/>
      <c r="BJ10" s="624"/>
      <c r="BK10" s="624"/>
      <c r="BL10" s="624"/>
      <c r="BM10" s="624"/>
      <c r="BN10" s="625"/>
      <c r="BO10" s="626">
        <v>1.1000000000000001</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238773</v>
      </c>
      <c r="CS10" s="624"/>
      <c r="CT10" s="624"/>
      <c r="CU10" s="624"/>
      <c r="CV10" s="624"/>
      <c r="CW10" s="624"/>
      <c r="CX10" s="624"/>
      <c r="CY10" s="625"/>
      <c r="CZ10" s="626">
        <v>0.4</v>
      </c>
      <c r="DA10" s="626"/>
      <c r="DB10" s="626"/>
      <c r="DC10" s="626"/>
      <c r="DD10" s="632" t="s">
        <v>108</v>
      </c>
      <c r="DE10" s="624"/>
      <c r="DF10" s="624"/>
      <c r="DG10" s="624"/>
      <c r="DH10" s="624"/>
      <c r="DI10" s="624"/>
      <c r="DJ10" s="624"/>
      <c r="DK10" s="624"/>
      <c r="DL10" s="624"/>
      <c r="DM10" s="624"/>
      <c r="DN10" s="624"/>
      <c r="DO10" s="624"/>
      <c r="DP10" s="625"/>
      <c r="DQ10" s="632">
        <v>210463</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2611331</v>
      </c>
      <c r="BH11" s="624"/>
      <c r="BI11" s="624"/>
      <c r="BJ11" s="624"/>
      <c r="BK11" s="624"/>
      <c r="BL11" s="624"/>
      <c r="BM11" s="624"/>
      <c r="BN11" s="625"/>
      <c r="BO11" s="626">
        <v>8.6</v>
      </c>
      <c r="BP11" s="626"/>
      <c r="BQ11" s="626"/>
      <c r="BR11" s="626"/>
      <c r="BS11" s="632">
        <v>386037</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124097</v>
      </c>
      <c r="CS11" s="624"/>
      <c r="CT11" s="624"/>
      <c r="CU11" s="624"/>
      <c r="CV11" s="624"/>
      <c r="CW11" s="624"/>
      <c r="CX11" s="624"/>
      <c r="CY11" s="625"/>
      <c r="CZ11" s="626">
        <v>0.2</v>
      </c>
      <c r="DA11" s="626"/>
      <c r="DB11" s="626"/>
      <c r="DC11" s="626"/>
      <c r="DD11" s="632" t="s">
        <v>108</v>
      </c>
      <c r="DE11" s="624"/>
      <c r="DF11" s="624"/>
      <c r="DG11" s="624"/>
      <c r="DH11" s="624"/>
      <c r="DI11" s="624"/>
      <c r="DJ11" s="624"/>
      <c r="DK11" s="624"/>
      <c r="DL11" s="624"/>
      <c r="DM11" s="624"/>
      <c r="DN11" s="624"/>
      <c r="DO11" s="624"/>
      <c r="DP11" s="625"/>
      <c r="DQ11" s="632">
        <v>117394</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11394364</v>
      </c>
      <c r="BH12" s="624"/>
      <c r="BI12" s="624"/>
      <c r="BJ12" s="624"/>
      <c r="BK12" s="624"/>
      <c r="BL12" s="624"/>
      <c r="BM12" s="624"/>
      <c r="BN12" s="625"/>
      <c r="BO12" s="626">
        <v>37.5</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588904</v>
      </c>
      <c r="CS12" s="624"/>
      <c r="CT12" s="624"/>
      <c r="CU12" s="624"/>
      <c r="CV12" s="624"/>
      <c r="CW12" s="624"/>
      <c r="CX12" s="624"/>
      <c r="CY12" s="625"/>
      <c r="CZ12" s="626">
        <v>0.9</v>
      </c>
      <c r="DA12" s="626"/>
      <c r="DB12" s="626"/>
      <c r="DC12" s="626"/>
      <c r="DD12" s="632">
        <v>38143</v>
      </c>
      <c r="DE12" s="624"/>
      <c r="DF12" s="624"/>
      <c r="DG12" s="624"/>
      <c r="DH12" s="624"/>
      <c r="DI12" s="624"/>
      <c r="DJ12" s="624"/>
      <c r="DK12" s="624"/>
      <c r="DL12" s="624"/>
      <c r="DM12" s="624"/>
      <c r="DN12" s="624"/>
      <c r="DO12" s="624"/>
      <c r="DP12" s="625"/>
      <c r="DQ12" s="632">
        <v>499444</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133605</v>
      </c>
      <c r="S13" s="624"/>
      <c r="T13" s="624"/>
      <c r="U13" s="624"/>
      <c r="V13" s="624"/>
      <c r="W13" s="624"/>
      <c r="X13" s="624"/>
      <c r="Y13" s="625"/>
      <c r="Z13" s="626">
        <v>0.2</v>
      </c>
      <c r="AA13" s="626"/>
      <c r="AB13" s="626"/>
      <c r="AC13" s="626"/>
      <c r="AD13" s="627">
        <v>133605</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11212924</v>
      </c>
      <c r="BH13" s="624"/>
      <c r="BI13" s="624"/>
      <c r="BJ13" s="624"/>
      <c r="BK13" s="624"/>
      <c r="BL13" s="624"/>
      <c r="BM13" s="624"/>
      <c r="BN13" s="625"/>
      <c r="BO13" s="626">
        <v>36.9</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8697686</v>
      </c>
      <c r="CS13" s="624"/>
      <c r="CT13" s="624"/>
      <c r="CU13" s="624"/>
      <c r="CV13" s="624"/>
      <c r="CW13" s="624"/>
      <c r="CX13" s="624"/>
      <c r="CY13" s="625"/>
      <c r="CZ13" s="626">
        <v>13.5</v>
      </c>
      <c r="DA13" s="626"/>
      <c r="DB13" s="626"/>
      <c r="DC13" s="626"/>
      <c r="DD13" s="632">
        <v>4325301</v>
      </c>
      <c r="DE13" s="624"/>
      <c r="DF13" s="624"/>
      <c r="DG13" s="624"/>
      <c r="DH13" s="624"/>
      <c r="DI13" s="624"/>
      <c r="DJ13" s="624"/>
      <c r="DK13" s="624"/>
      <c r="DL13" s="624"/>
      <c r="DM13" s="624"/>
      <c r="DN13" s="624"/>
      <c r="DO13" s="624"/>
      <c r="DP13" s="625"/>
      <c r="DQ13" s="632">
        <v>3553604</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117830</v>
      </c>
      <c r="BH14" s="624"/>
      <c r="BI14" s="624"/>
      <c r="BJ14" s="624"/>
      <c r="BK14" s="624"/>
      <c r="BL14" s="624"/>
      <c r="BM14" s="624"/>
      <c r="BN14" s="625"/>
      <c r="BO14" s="626">
        <v>0.4</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2555466</v>
      </c>
      <c r="CS14" s="624"/>
      <c r="CT14" s="624"/>
      <c r="CU14" s="624"/>
      <c r="CV14" s="624"/>
      <c r="CW14" s="624"/>
      <c r="CX14" s="624"/>
      <c r="CY14" s="625"/>
      <c r="CZ14" s="626">
        <v>4</v>
      </c>
      <c r="DA14" s="626"/>
      <c r="DB14" s="626"/>
      <c r="DC14" s="626"/>
      <c r="DD14" s="632">
        <v>412214</v>
      </c>
      <c r="DE14" s="624"/>
      <c r="DF14" s="624"/>
      <c r="DG14" s="624"/>
      <c r="DH14" s="624"/>
      <c r="DI14" s="624"/>
      <c r="DJ14" s="624"/>
      <c r="DK14" s="624"/>
      <c r="DL14" s="624"/>
      <c r="DM14" s="624"/>
      <c r="DN14" s="624"/>
      <c r="DO14" s="624"/>
      <c r="DP14" s="625"/>
      <c r="DQ14" s="632">
        <v>1570357</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136333</v>
      </c>
      <c r="S15" s="624"/>
      <c r="T15" s="624"/>
      <c r="U15" s="624"/>
      <c r="V15" s="624"/>
      <c r="W15" s="624"/>
      <c r="X15" s="624"/>
      <c r="Y15" s="625"/>
      <c r="Z15" s="626">
        <v>0.2</v>
      </c>
      <c r="AA15" s="626"/>
      <c r="AB15" s="626"/>
      <c r="AC15" s="626"/>
      <c r="AD15" s="627">
        <v>136333</v>
      </c>
      <c r="AE15" s="627"/>
      <c r="AF15" s="627"/>
      <c r="AG15" s="627"/>
      <c r="AH15" s="627"/>
      <c r="AI15" s="627"/>
      <c r="AJ15" s="627"/>
      <c r="AK15" s="627"/>
      <c r="AL15" s="628">
        <v>0.4</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900503</v>
      </c>
      <c r="BH15" s="624"/>
      <c r="BI15" s="624"/>
      <c r="BJ15" s="624"/>
      <c r="BK15" s="624"/>
      <c r="BL15" s="624"/>
      <c r="BM15" s="624"/>
      <c r="BN15" s="625"/>
      <c r="BO15" s="626">
        <v>3</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7462273</v>
      </c>
      <c r="CS15" s="624"/>
      <c r="CT15" s="624"/>
      <c r="CU15" s="624"/>
      <c r="CV15" s="624"/>
      <c r="CW15" s="624"/>
      <c r="CX15" s="624"/>
      <c r="CY15" s="625"/>
      <c r="CZ15" s="626">
        <v>11.6</v>
      </c>
      <c r="DA15" s="626"/>
      <c r="DB15" s="626"/>
      <c r="DC15" s="626"/>
      <c r="DD15" s="632">
        <v>2010277</v>
      </c>
      <c r="DE15" s="624"/>
      <c r="DF15" s="624"/>
      <c r="DG15" s="624"/>
      <c r="DH15" s="624"/>
      <c r="DI15" s="624"/>
      <c r="DJ15" s="624"/>
      <c r="DK15" s="624"/>
      <c r="DL15" s="624"/>
      <c r="DM15" s="624"/>
      <c r="DN15" s="624"/>
      <c r="DO15" s="624"/>
      <c r="DP15" s="625"/>
      <c r="DQ15" s="632">
        <v>5199747</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781464</v>
      </c>
      <c r="S16" s="624"/>
      <c r="T16" s="624"/>
      <c r="U16" s="624"/>
      <c r="V16" s="624"/>
      <c r="W16" s="624"/>
      <c r="X16" s="624"/>
      <c r="Y16" s="625"/>
      <c r="Z16" s="626">
        <v>1.2</v>
      </c>
      <c r="AA16" s="626"/>
      <c r="AB16" s="626"/>
      <c r="AC16" s="626"/>
      <c r="AD16" s="627">
        <v>598271</v>
      </c>
      <c r="AE16" s="627"/>
      <c r="AF16" s="627"/>
      <c r="AG16" s="627"/>
      <c r="AH16" s="627"/>
      <c r="AI16" s="627"/>
      <c r="AJ16" s="627"/>
      <c r="AK16" s="627"/>
      <c r="AL16" s="628">
        <v>1.7</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2238</v>
      </c>
      <c r="CS16" s="624"/>
      <c r="CT16" s="624"/>
      <c r="CU16" s="624"/>
      <c r="CV16" s="624"/>
      <c r="CW16" s="624"/>
      <c r="CX16" s="624"/>
      <c r="CY16" s="625"/>
      <c r="CZ16" s="626">
        <v>0</v>
      </c>
      <c r="DA16" s="626"/>
      <c r="DB16" s="626"/>
      <c r="DC16" s="626"/>
      <c r="DD16" s="632" t="s">
        <v>108</v>
      </c>
      <c r="DE16" s="624"/>
      <c r="DF16" s="624"/>
      <c r="DG16" s="624"/>
      <c r="DH16" s="624"/>
      <c r="DI16" s="624"/>
      <c r="DJ16" s="624"/>
      <c r="DK16" s="624"/>
      <c r="DL16" s="624"/>
      <c r="DM16" s="624"/>
      <c r="DN16" s="624"/>
      <c r="DO16" s="624"/>
      <c r="DP16" s="625"/>
      <c r="DQ16" s="632">
        <v>2238</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598271</v>
      </c>
      <c r="S17" s="624"/>
      <c r="T17" s="624"/>
      <c r="U17" s="624"/>
      <c r="V17" s="624"/>
      <c r="W17" s="624"/>
      <c r="X17" s="624"/>
      <c r="Y17" s="625"/>
      <c r="Z17" s="626">
        <v>0.9</v>
      </c>
      <c r="AA17" s="626"/>
      <c r="AB17" s="626"/>
      <c r="AC17" s="626"/>
      <c r="AD17" s="627">
        <v>598271</v>
      </c>
      <c r="AE17" s="627"/>
      <c r="AF17" s="627"/>
      <c r="AG17" s="627"/>
      <c r="AH17" s="627"/>
      <c r="AI17" s="627"/>
      <c r="AJ17" s="627"/>
      <c r="AK17" s="627"/>
      <c r="AL17" s="628">
        <v>1.7</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3094070</v>
      </c>
      <c r="CS17" s="624"/>
      <c r="CT17" s="624"/>
      <c r="CU17" s="624"/>
      <c r="CV17" s="624"/>
      <c r="CW17" s="624"/>
      <c r="CX17" s="624"/>
      <c r="CY17" s="625"/>
      <c r="CZ17" s="626">
        <v>4.8</v>
      </c>
      <c r="DA17" s="626"/>
      <c r="DB17" s="626"/>
      <c r="DC17" s="626"/>
      <c r="DD17" s="632" t="s">
        <v>108</v>
      </c>
      <c r="DE17" s="624"/>
      <c r="DF17" s="624"/>
      <c r="DG17" s="624"/>
      <c r="DH17" s="624"/>
      <c r="DI17" s="624"/>
      <c r="DJ17" s="624"/>
      <c r="DK17" s="624"/>
      <c r="DL17" s="624"/>
      <c r="DM17" s="624"/>
      <c r="DN17" s="624"/>
      <c r="DO17" s="624"/>
      <c r="DP17" s="625"/>
      <c r="DQ17" s="632">
        <v>3020904</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183045</v>
      </c>
      <c r="S18" s="624"/>
      <c r="T18" s="624"/>
      <c r="U18" s="624"/>
      <c r="V18" s="624"/>
      <c r="W18" s="624"/>
      <c r="X18" s="624"/>
      <c r="Y18" s="625"/>
      <c r="Z18" s="626">
        <v>0.3</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v>148</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2212796</v>
      </c>
      <c r="BH19" s="624"/>
      <c r="BI19" s="624"/>
      <c r="BJ19" s="624"/>
      <c r="BK19" s="624"/>
      <c r="BL19" s="624"/>
      <c r="BM19" s="624"/>
      <c r="BN19" s="625"/>
      <c r="BO19" s="626">
        <v>7.3</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36398418</v>
      </c>
      <c r="S20" s="624"/>
      <c r="T20" s="624"/>
      <c r="U20" s="624"/>
      <c r="V20" s="624"/>
      <c r="W20" s="624"/>
      <c r="X20" s="624"/>
      <c r="Y20" s="625"/>
      <c r="Z20" s="626">
        <v>53.9</v>
      </c>
      <c r="AA20" s="626"/>
      <c r="AB20" s="626"/>
      <c r="AC20" s="626"/>
      <c r="AD20" s="627">
        <v>34002429</v>
      </c>
      <c r="AE20" s="627"/>
      <c r="AF20" s="627"/>
      <c r="AG20" s="627"/>
      <c r="AH20" s="627"/>
      <c r="AI20" s="627"/>
      <c r="AJ20" s="627"/>
      <c r="AK20" s="627"/>
      <c r="AL20" s="628">
        <v>99.3</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2212796</v>
      </c>
      <c r="BH20" s="624"/>
      <c r="BI20" s="624"/>
      <c r="BJ20" s="624"/>
      <c r="BK20" s="624"/>
      <c r="BL20" s="624"/>
      <c r="BM20" s="624"/>
      <c r="BN20" s="625"/>
      <c r="BO20" s="626">
        <v>7.3</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64393664</v>
      </c>
      <c r="CS20" s="624"/>
      <c r="CT20" s="624"/>
      <c r="CU20" s="624"/>
      <c r="CV20" s="624"/>
      <c r="CW20" s="624"/>
      <c r="CX20" s="624"/>
      <c r="CY20" s="625"/>
      <c r="CZ20" s="626">
        <v>100</v>
      </c>
      <c r="DA20" s="626"/>
      <c r="DB20" s="626"/>
      <c r="DC20" s="626"/>
      <c r="DD20" s="632">
        <v>7809658</v>
      </c>
      <c r="DE20" s="624"/>
      <c r="DF20" s="624"/>
      <c r="DG20" s="624"/>
      <c r="DH20" s="624"/>
      <c r="DI20" s="624"/>
      <c r="DJ20" s="624"/>
      <c r="DK20" s="624"/>
      <c r="DL20" s="624"/>
      <c r="DM20" s="624"/>
      <c r="DN20" s="624"/>
      <c r="DO20" s="624"/>
      <c r="DP20" s="625"/>
      <c r="DQ20" s="632">
        <v>38908545</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23562</v>
      </c>
      <c r="S21" s="624"/>
      <c r="T21" s="624"/>
      <c r="U21" s="624"/>
      <c r="V21" s="624"/>
      <c r="W21" s="624"/>
      <c r="X21" s="624"/>
      <c r="Y21" s="625"/>
      <c r="Z21" s="626">
        <v>0</v>
      </c>
      <c r="AA21" s="626"/>
      <c r="AB21" s="626"/>
      <c r="AC21" s="626"/>
      <c r="AD21" s="627">
        <v>23562</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448158</v>
      </c>
      <c r="S22" s="624"/>
      <c r="T22" s="624"/>
      <c r="U22" s="624"/>
      <c r="V22" s="624"/>
      <c r="W22" s="624"/>
      <c r="X22" s="624"/>
      <c r="Y22" s="625"/>
      <c r="Z22" s="626">
        <v>0.7</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747899</v>
      </c>
      <c r="S23" s="624"/>
      <c r="T23" s="624"/>
      <c r="U23" s="624"/>
      <c r="V23" s="624"/>
      <c r="W23" s="624"/>
      <c r="X23" s="624"/>
      <c r="Y23" s="625"/>
      <c r="Z23" s="626">
        <v>1.1000000000000001</v>
      </c>
      <c r="AA23" s="626"/>
      <c r="AB23" s="626"/>
      <c r="AC23" s="626"/>
      <c r="AD23" s="627">
        <v>153611</v>
      </c>
      <c r="AE23" s="627"/>
      <c r="AF23" s="627"/>
      <c r="AG23" s="627"/>
      <c r="AH23" s="627"/>
      <c r="AI23" s="627"/>
      <c r="AJ23" s="627"/>
      <c r="AK23" s="627"/>
      <c r="AL23" s="628">
        <v>0.4</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2212796</v>
      </c>
      <c r="BH23" s="624"/>
      <c r="BI23" s="624"/>
      <c r="BJ23" s="624"/>
      <c r="BK23" s="624"/>
      <c r="BL23" s="624"/>
      <c r="BM23" s="624"/>
      <c r="BN23" s="625"/>
      <c r="BO23" s="626">
        <v>7.3</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722469</v>
      </c>
      <c r="S24" s="624"/>
      <c r="T24" s="624"/>
      <c r="U24" s="624"/>
      <c r="V24" s="624"/>
      <c r="W24" s="624"/>
      <c r="X24" s="624"/>
      <c r="Y24" s="625"/>
      <c r="Z24" s="626">
        <v>1.1000000000000001</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29374080</v>
      </c>
      <c r="CS24" s="613"/>
      <c r="CT24" s="613"/>
      <c r="CU24" s="613"/>
      <c r="CV24" s="613"/>
      <c r="CW24" s="613"/>
      <c r="CX24" s="613"/>
      <c r="CY24" s="614"/>
      <c r="CZ24" s="650">
        <v>45.6</v>
      </c>
      <c r="DA24" s="651"/>
      <c r="DB24" s="651"/>
      <c r="DC24" s="652"/>
      <c r="DD24" s="649">
        <v>16901755</v>
      </c>
      <c r="DE24" s="613"/>
      <c r="DF24" s="613"/>
      <c r="DG24" s="613"/>
      <c r="DH24" s="613"/>
      <c r="DI24" s="613"/>
      <c r="DJ24" s="613"/>
      <c r="DK24" s="614"/>
      <c r="DL24" s="649">
        <v>16874993</v>
      </c>
      <c r="DM24" s="613"/>
      <c r="DN24" s="613"/>
      <c r="DO24" s="613"/>
      <c r="DP24" s="613"/>
      <c r="DQ24" s="613"/>
      <c r="DR24" s="613"/>
      <c r="DS24" s="613"/>
      <c r="DT24" s="613"/>
      <c r="DU24" s="613"/>
      <c r="DV24" s="614"/>
      <c r="DW24" s="617">
        <v>49.3</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10115061</v>
      </c>
      <c r="S25" s="624"/>
      <c r="T25" s="624"/>
      <c r="U25" s="624"/>
      <c r="V25" s="624"/>
      <c r="W25" s="624"/>
      <c r="X25" s="624"/>
      <c r="Y25" s="625"/>
      <c r="Z25" s="626">
        <v>15</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9825929</v>
      </c>
      <c r="CS25" s="655"/>
      <c r="CT25" s="655"/>
      <c r="CU25" s="655"/>
      <c r="CV25" s="655"/>
      <c r="CW25" s="655"/>
      <c r="CX25" s="655"/>
      <c r="CY25" s="656"/>
      <c r="CZ25" s="657">
        <v>15.3</v>
      </c>
      <c r="DA25" s="658"/>
      <c r="DB25" s="658"/>
      <c r="DC25" s="659"/>
      <c r="DD25" s="632">
        <v>8899537</v>
      </c>
      <c r="DE25" s="655"/>
      <c r="DF25" s="655"/>
      <c r="DG25" s="655"/>
      <c r="DH25" s="655"/>
      <c r="DI25" s="655"/>
      <c r="DJ25" s="655"/>
      <c r="DK25" s="656"/>
      <c r="DL25" s="632">
        <v>8872775</v>
      </c>
      <c r="DM25" s="655"/>
      <c r="DN25" s="655"/>
      <c r="DO25" s="655"/>
      <c r="DP25" s="655"/>
      <c r="DQ25" s="655"/>
      <c r="DR25" s="655"/>
      <c r="DS25" s="655"/>
      <c r="DT25" s="655"/>
      <c r="DU25" s="655"/>
      <c r="DV25" s="656"/>
      <c r="DW25" s="628">
        <v>25.9</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6543922</v>
      </c>
      <c r="CS26" s="624"/>
      <c r="CT26" s="624"/>
      <c r="CU26" s="624"/>
      <c r="CV26" s="624"/>
      <c r="CW26" s="624"/>
      <c r="CX26" s="624"/>
      <c r="CY26" s="625"/>
      <c r="CZ26" s="657">
        <v>10.199999999999999</v>
      </c>
      <c r="DA26" s="658"/>
      <c r="DB26" s="658"/>
      <c r="DC26" s="659"/>
      <c r="DD26" s="632">
        <v>6078533</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8629556</v>
      </c>
      <c r="S27" s="624"/>
      <c r="T27" s="624"/>
      <c r="U27" s="624"/>
      <c r="V27" s="624"/>
      <c r="W27" s="624"/>
      <c r="X27" s="624"/>
      <c r="Y27" s="625"/>
      <c r="Z27" s="626">
        <v>12.8</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30355319</v>
      </c>
      <c r="BH27" s="624"/>
      <c r="BI27" s="624"/>
      <c r="BJ27" s="624"/>
      <c r="BK27" s="624"/>
      <c r="BL27" s="624"/>
      <c r="BM27" s="624"/>
      <c r="BN27" s="625"/>
      <c r="BO27" s="626">
        <v>100</v>
      </c>
      <c r="BP27" s="626"/>
      <c r="BQ27" s="626"/>
      <c r="BR27" s="626"/>
      <c r="BS27" s="632">
        <v>386037</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16454081</v>
      </c>
      <c r="CS27" s="655"/>
      <c r="CT27" s="655"/>
      <c r="CU27" s="655"/>
      <c r="CV27" s="655"/>
      <c r="CW27" s="655"/>
      <c r="CX27" s="655"/>
      <c r="CY27" s="656"/>
      <c r="CZ27" s="657">
        <v>25.6</v>
      </c>
      <c r="DA27" s="658"/>
      <c r="DB27" s="658"/>
      <c r="DC27" s="659"/>
      <c r="DD27" s="632">
        <v>4981314</v>
      </c>
      <c r="DE27" s="655"/>
      <c r="DF27" s="655"/>
      <c r="DG27" s="655"/>
      <c r="DH27" s="655"/>
      <c r="DI27" s="655"/>
      <c r="DJ27" s="655"/>
      <c r="DK27" s="656"/>
      <c r="DL27" s="632">
        <v>4981314</v>
      </c>
      <c r="DM27" s="655"/>
      <c r="DN27" s="655"/>
      <c r="DO27" s="655"/>
      <c r="DP27" s="655"/>
      <c r="DQ27" s="655"/>
      <c r="DR27" s="655"/>
      <c r="DS27" s="655"/>
      <c r="DT27" s="655"/>
      <c r="DU27" s="655"/>
      <c r="DV27" s="656"/>
      <c r="DW27" s="628">
        <v>14.6</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229107</v>
      </c>
      <c r="S28" s="624"/>
      <c r="T28" s="624"/>
      <c r="U28" s="624"/>
      <c r="V28" s="624"/>
      <c r="W28" s="624"/>
      <c r="X28" s="624"/>
      <c r="Y28" s="625"/>
      <c r="Z28" s="626">
        <v>0.3</v>
      </c>
      <c r="AA28" s="626"/>
      <c r="AB28" s="626"/>
      <c r="AC28" s="626"/>
      <c r="AD28" s="627">
        <v>51082</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3094070</v>
      </c>
      <c r="CS28" s="624"/>
      <c r="CT28" s="624"/>
      <c r="CU28" s="624"/>
      <c r="CV28" s="624"/>
      <c r="CW28" s="624"/>
      <c r="CX28" s="624"/>
      <c r="CY28" s="625"/>
      <c r="CZ28" s="657">
        <v>4.8</v>
      </c>
      <c r="DA28" s="658"/>
      <c r="DB28" s="658"/>
      <c r="DC28" s="659"/>
      <c r="DD28" s="632">
        <v>3020904</v>
      </c>
      <c r="DE28" s="624"/>
      <c r="DF28" s="624"/>
      <c r="DG28" s="624"/>
      <c r="DH28" s="624"/>
      <c r="DI28" s="624"/>
      <c r="DJ28" s="624"/>
      <c r="DK28" s="625"/>
      <c r="DL28" s="632">
        <v>3020904</v>
      </c>
      <c r="DM28" s="624"/>
      <c r="DN28" s="624"/>
      <c r="DO28" s="624"/>
      <c r="DP28" s="624"/>
      <c r="DQ28" s="624"/>
      <c r="DR28" s="624"/>
      <c r="DS28" s="624"/>
      <c r="DT28" s="624"/>
      <c r="DU28" s="624"/>
      <c r="DV28" s="625"/>
      <c r="DW28" s="628">
        <v>8.8000000000000007</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127927</v>
      </c>
      <c r="S29" s="624"/>
      <c r="T29" s="624"/>
      <c r="U29" s="624"/>
      <c r="V29" s="624"/>
      <c r="W29" s="624"/>
      <c r="X29" s="624"/>
      <c r="Y29" s="625"/>
      <c r="Z29" s="626">
        <v>0.2</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3094070</v>
      </c>
      <c r="CS29" s="655"/>
      <c r="CT29" s="655"/>
      <c r="CU29" s="655"/>
      <c r="CV29" s="655"/>
      <c r="CW29" s="655"/>
      <c r="CX29" s="655"/>
      <c r="CY29" s="656"/>
      <c r="CZ29" s="657">
        <v>4.8</v>
      </c>
      <c r="DA29" s="658"/>
      <c r="DB29" s="658"/>
      <c r="DC29" s="659"/>
      <c r="DD29" s="632">
        <v>3020904</v>
      </c>
      <c r="DE29" s="655"/>
      <c r="DF29" s="655"/>
      <c r="DG29" s="655"/>
      <c r="DH29" s="655"/>
      <c r="DI29" s="655"/>
      <c r="DJ29" s="655"/>
      <c r="DK29" s="656"/>
      <c r="DL29" s="632">
        <v>3020904</v>
      </c>
      <c r="DM29" s="655"/>
      <c r="DN29" s="655"/>
      <c r="DO29" s="655"/>
      <c r="DP29" s="655"/>
      <c r="DQ29" s="655"/>
      <c r="DR29" s="655"/>
      <c r="DS29" s="655"/>
      <c r="DT29" s="655"/>
      <c r="DU29" s="655"/>
      <c r="DV29" s="656"/>
      <c r="DW29" s="628">
        <v>8.8000000000000007</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3102998</v>
      </c>
      <c r="S30" s="624"/>
      <c r="T30" s="624"/>
      <c r="U30" s="624"/>
      <c r="V30" s="624"/>
      <c r="W30" s="624"/>
      <c r="X30" s="624"/>
      <c r="Y30" s="625"/>
      <c r="Z30" s="626">
        <v>4.5999999999999996</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99.5</v>
      </c>
      <c r="BH30" s="682"/>
      <c r="BI30" s="682"/>
      <c r="BJ30" s="682"/>
      <c r="BK30" s="682"/>
      <c r="BL30" s="682"/>
      <c r="BM30" s="618">
        <v>98.7</v>
      </c>
      <c r="BN30" s="682"/>
      <c r="BO30" s="682"/>
      <c r="BP30" s="682"/>
      <c r="BQ30" s="683"/>
      <c r="BR30" s="681">
        <v>99.4</v>
      </c>
      <c r="BS30" s="682"/>
      <c r="BT30" s="682"/>
      <c r="BU30" s="682"/>
      <c r="BV30" s="682"/>
      <c r="BW30" s="682"/>
      <c r="BX30" s="618">
        <v>98.2</v>
      </c>
      <c r="BY30" s="682"/>
      <c r="BZ30" s="682"/>
      <c r="CA30" s="682"/>
      <c r="CB30" s="683"/>
      <c r="CD30" s="686"/>
      <c r="CE30" s="687"/>
      <c r="CF30" s="637" t="s">
        <v>290</v>
      </c>
      <c r="CG30" s="638"/>
      <c r="CH30" s="638"/>
      <c r="CI30" s="638"/>
      <c r="CJ30" s="638"/>
      <c r="CK30" s="638"/>
      <c r="CL30" s="638"/>
      <c r="CM30" s="638"/>
      <c r="CN30" s="638"/>
      <c r="CO30" s="638"/>
      <c r="CP30" s="638"/>
      <c r="CQ30" s="639"/>
      <c r="CR30" s="623">
        <v>2729115</v>
      </c>
      <c r="CS30" s="624"/>
      <c r="CT30" s="624"/>
      <c r="CU30" s="624"/>
      <c r="CV30" s="624"/>
      <c r="CW30" s="624"/>
      <c r="CX30" s="624"/>
      <c r="CY30" s="625"/>
      <c r="CZ30" s="657">
        <v>4.2</v>
      </c>
      <c r="DA30" s="658"/>
      <c r="DB30" s="658"/>
      <c r="DC30" s="659"/>
      <c r="DD30" s="632">
        <v>2665339</v>
      </c>
      <c r="DE30" s="624"/>
      <c r="DF30" s="624"/>
      <c r="DG30" s="624"/>
      <c r="DH30" s="624"/>
      <c r="DI30" s="624"/>
      <c r="DJ30" s="624"/>
      <c r="DK30" s="625"/>
      <c r="DL30" s="632">
        <v>2665339</v>
      </c>
      <c r="DM30" s="624"/>
      <c r="DN30" s="624"/>
      <c r="DO30" s="624"/>
      <c r="DP30" s="624"/>
      <c r="DQ30" s="624"/>
      <c r="DR30" s="624"/>
      <c r="DS30" s="624"/>
      <c r="DT30" s="624"/>
      <c r="DU30" s="624"/>
      <c r="DV30" s="625"/>
      <c r="DW30" s="628">
        <v>7.8</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2214756</v>
      </c>
      <c r="S31" s="624"/>
      <c r="T31" s="624"/>
      <c r="U31" s="624"/>
      <c r="V31" s="624"/>
      <c r="W31" s="624"/>
      <c r="X31" s="624"/>
      <c r="Y31" s="625"/>
      <c r="Z31" s="626">
        <v>3.3</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99.3</v>
      </c>
      <c r="BH31" s="655"/>
      <c r="BI31" s="655"/>
      <c r="BJ31" s="655"/>
      <c r="BK31" s="655"/>
      <c r="BL31" s="655"/>
      <c r="BM31" s="629">
        <v>98.3</v>
      </c>
      <c r="BN31" s="679"/>
      <c r="BO31" s="679"/>
      <c r="BP31" s="679"/>
      <c r="BQ31" s="680"/>
      <c r="BR31" s="678">
        <v>99.2</v>
      </c>
      <c r="BS31" s="655"/>
      <c r="BT31" s="655"/>
      <c r="BU31" s="655"/>
      <c r="BV31" s="655"/>
      <c r="BW31" s="655"/>
      <c r="BX31" s="629">
        <v>97.6</v>
      </c>
      <c r="BY31" s="679"/>
      <c r="BZ31" s="679"/>
      <c r="CA31" s="679"/>
      <c r="CB31" s="680"/>
      <c r="CD31" s="686"/>
      <c r="CE31" s="687"/>
      <c r="CF31" s="637" t="s">
        <v>294</v>
      </c>
      <c r="CG31" s="638"/>
      <c r="CH31" s="638"/>
      <c r="CI31" s="638"/>
      <c r="CJ31" s="638"/>
      <c r="CK31" s="638"/>
      <c r="CL31" s="638"/>
      <c r="CM31" s="638"/>
      <c r="CN31" s="638"/>
      <c r="CO31" s="638"/>
      <c r="CP31" s="638"/>
      <c r="CQ31" s="639"/>
      <c r="CR31" s="623">
        <v>364955</v>
      </c>
      <c r="CS31" s="655"/>
      <c r="CT31" s="655"/>
      <c r="CU31" s="655"/>
      <c r="CV31" s="655"/>
      <c r="CW31" s="655"/>
      <c r="CX31" s="655"/>
      <c r="CY31" s="656"/>
      <c r="CZ31" s="657">
        <v>0.6</v>
      </c>
      <c r="DA31" s="658"/>
      <c r="DB31" s="658"/>
      <c r="DC31" s="659"/>
      <c r="DD31" s="632">
        <v>355565</v>
      </c>
      <c r="DE31" s="655"/>
      <c r="DF31" s="655"/>
      <c r="DG31" s="655"/>
      <c r="DH31" s="655"/>
      <c r="DI31" s="655"/>
      <c r="DJ31" s="655"/>
      <c r="DK31" s="656"/>
      <c r="DL31" s="632">
        <v>355565</v>
      </c>
      <c r="DM31" s="655"/>
      <c r="DN31" s="655"/>
      <c r="DO31" s="655"/>
      <c r="DP31" s="655"/>
      <c r="DQ31" s="655"/>
      <c r="DR31" s="655"/>
      <c r="DS31" s="655"/>
      <c r="DT31" s="655"/>
      <c r="DU31" s="655"/>
      <c r="DV31" s="656"/>
      <c r="DW31" s="628">
        <v>1</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2087658</v>
      </c>
      <c r="S32" s="624"/>
      <c r="T32" s="624"/>
      <c r="U32" s="624"/>
      <c r="V32" s="624"/>
      <c r="W32" s="624"/>
      <c r="X32" s="624"/>
      <c r="Y32" s="625"/>
      <c r="Z32" s="626">
        <v>3.1</v>
      </c>
      <c r="AA32" s="626"/>
      <c r="AB32" s="626"/>
      <c r="AC32" s="626"/>
      <c r="AD32" s="627">
        <v>189</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99.6</v>
      </c>
      <c r="BH32" s="691"/>
      <c r="BI32" s="691"/>
      <c r="BJ32" s="691"/>
      <c r="BK32" s="691"/>
      <c r="BL32" s="691"/>
      <c r="BM32" s="692">
        <v>99</v>
      </c>
      <c r="BN32" s="691"/>
      <c r="BO32" s="691"/>
      <c r="BP32" s="691"/>
      <c r="BQ32" s="693"/>
      <c r="BR32" s="690">
        <v>99.6</v>
      </c>
      <c r="BS32" s="691"/>
      <c r="BT32" s="691"/>
      <c r="BU32" s="691"/>
      <c r="BV32" s="691"/>
      <c r="BW32" s="691"/>
      <c r="BX32" s="692">
        <v>98.7</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2681700</v>
      </c>
      <c r="S33" s="624"/>
      <c r="T33" s="624"/>
      <c r="U33" s="624"/>
      <c r="V33" s="624"/>
      <c r="W33" s="624"/>
      <c r="X33" s="624"/>
      <c r="Y33" s="625"/>
      <c r="Z33" s="626">
        <v>4</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27207688</v>
      </c>
      <c r="CS33" s="655"/>
      <c r="CT33" s="655"/>
      <c r="CU33" s="655"/>
      <c r="CV33" s="655"/>
      <c r="CW33" s="655"/>
      <c r="CX33" s="655"/>
      <c r="CY33" s="656"/>
      <c r="CZ33" s="657">
        <v>42.3</v>
      </c>
      <c r="DA33" s="658"/>
      <c r="DB33" s="658"/>
      <c r="DC33" s="659"/>
      <c r="DD33" s="632">
        <v>21160093</v>
      </c>
      <c r="DE33" s="655"/>
      <c r="DF33" s="655"/>
      <c r="DG33" s="655"/>
      <c r="DH33" s="655"/>
      <c r="DI33" s="655"/>
      <c r="DJ33" s="655"/>
      <c r="DK33" s="656"/>
      <c r="DL33" s="632">
        <v>14538815</v>
      </c>
      <c r="DM33" s="655"/>
      <c r="DN33" s="655"/>
      <c r="DO33" s="655"/>
      <c r="DP33" s="655"/>
      <c r="DQ33" s="655"/>
      <c r="DR33" s="655"/>
      <c r="DS33" s="655"/>
      <c r="DT33" s="655"/>
      <c r="DU33" s="655"/>
      <c r="DV33" s="656"/>
      <c r="DW33" s="628">
        <v>42.5</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9275940</v>
      </c>
      <c r="CS34" s="624"/>
      <c r="CT34" s="624"/>
      <c r="CU34" s="624"/>
      <c r="CV34" s="624"/>
      <c r="CW34" s="624"/>
      <c r="CX34" s="624"/>
      <c r="CY34" s="625"/>
      <c r="CZ34" s="657">
        <v>14.4</v>
      </c>
      <c r="DA34" s="658"/>
      <c r="DB34" s="658"/>
      <c r="DC34" s="659"/>
      <c r="DD34" s="632">
        <v>6845832</v>
      </c>
      <c r="DE34" s="624"/>
      <c r="DF34" s="624"/>
      <c r="DG34" s="624"/>
      <c r="DH34" s="624"/>
      <c r="DI34" s="624"/>
      <c r="DJ34" s="624"/>
      <c r="DK34" s="625"/>
      <c r="DL34" s="632">
        <v>5256548</v>
      </c>
      <c r="DM34" s="624"/>
      <c r="DN34" s="624"/>
      <c r="DO34" s="624"/>
      <c r="DP34" s="624"/>
      <c r="DQ34" s="624"/>
      <c r="DR34" s="624"/>
      <c r="DS34" s="624"/>
      <c r="DT34" s="624"/>
      <c r="DU34" s="624"/>
      <c r="DV34" s="625"/>
      <c r="DW34" s="628">
        <v>15.4</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t="s">
        <v>108</v>
      </c>
      <c r="S35" s="624"/>
      <c r="T35" s="624"/>
      <c r="U35" s="624"/>
      <c r="V35" s="624"/>
      <c r="W35" s="624"/>
      <c r="X35" s="624"/>
      <c r="Y35" s="625"/>
      <c r="Z35" s="626" t="s">
        <v>108</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8629475</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164502</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258642</v>
      </c>
      <c r="CS35" s="655"/>
      <c r="CT35" s="655"/>
      <c r="CU35" s="655"/>
      <c r="CV35" s="655"/>
      <c r="CW35" s="655"/>
      <c r="CX35" s="655"/>
      <c r="CY35" s="656"/>
      <c r="CZ35" s="657">
        <v>0.4</v>
      </c>
      <c r="DA35" s="658"/>
      <c r="DB35" s="658"/>
      <c r="DC35" s="659"/>
      <c r="DD35" s="632">
        <v>185942</v>
      </c>
      <c r="DE35" s="655"/>
      <c r="DF35" s="655"/>
      <c r="DG35" s="655"/>
      <c r="DH35" s="655"/>
      <c r="DI35" s="655"/>
      <c r="DJ35" s="655"/>
      <c r="DK35" s="656"/>
      <c r="DL35" s="632">
        <v>185942</v>
      </c>
      <c r="DM35" s="655"/>
      <c r="DN35" s="655"/>
      <c r="DO35" s="655"/>
      <c r="DP35" s="655"/>
      <c r="DQ35" s="655"/>
      <c r="DR35" s="655"/>
      <c r="DS35" s="655"/>
      <c r="DT35" s="655"/>
      <c r="DU35" s="655"/>
      <c r="DV35" s="656"/>
      <c r="DW35" s="628">
        <v>0.5</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67529269</v>
      </c>
      <c r="S36" s="696"/>
      <c r="T36" s="696"/>
      <c r="U36" s="696"/>
      <c r="V36" s="696"/>
      <c r="W36" s="696"/>
      <c r="X36" s="696"/>
      <c r="Y36" s="697"/>
      <c r="Z36" s="698">
        <v>100</v>
      </c>
      <c r="AA36" s="698"/>
      <c r="AB36" s="698"/>
      <c r="AC36" s="698"/>
      <c r="AD36" s="699">
        <v>34230873</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1960367</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-1340536</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6273190</v>
      </c>
      <c r="CS36" s="624"/>
      <c r="CT36" s="624"/>
      <c r="CU36" s="624"/>
      <c r="CV36" s="624"/>
      <c r="CW36" s="624"/>
      <c r="CX36" s="624"/>
      <c r="CY36" s="625"/>
      <c r="CZ36" s="657">
        <v>9.6999999999999993</v>
      </c>
      <c r="DA36" s="658"/>
      <c r="DB36" s="658"/>
      <c r="DC36" s="659"/>
      <c r="DD36" s="632">
        <v>4845303</v>
      </c>
      <c r="DE36" s="624"/>
      <c r="DF36" s="624"/>
      <c r="DG36" s="624"/>
      <c r="DH36" s="624"/>
      <c r="DI36" s="624"/>
      <c r="DJ36" s="624"/>
      <c r="DK36" s="625"/>
      <c r="DL36" s="632">
        <v>4243128</v>
      </c>
      <c r="DM36" s="624"/>
      <c r="DN36" s="624"/>
      <c r="DO36" s="624"/>
      <c r="DP36" s="624"/>
      <c r="DQ36" s="624"/>
      <c r="DR36" s="624"/>
      <c r="DS36" s="624"/>
      <c r="DT36" s="624"/>
      <c r="DU36" s="624"/>
      <c r="DV36" s="625"/>
      <c r="DW36" s="628">
        <v>12.4</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1070000</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27304</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529237</v>
      </c>
      <c r="CS37" s="655"/>
      <c r="CT37" s="655"/>
      <c r="CU37" s="655"/>
      <c r="CV37" s="655"/>
      <c r="CW37" s="655"/>
      <c r="CX37" s="655"/>
      <c r="CY37" s="656"/>
      <c r="CZ37" s="657">
        <v>0.8</v>
      </c>
      <c r="DA37" s="658"/>
      <c r="DB37" s="658"/>
      <c r="DC37" s="659"/>
      <c r="DD37" s="632">
        <v>529237</v>
      </c>
      <c r="DE37" s="655"/>
      <c r="DF37" s="655"/>
      <c r="DG37" s="655"/>
      <c r="DH37" s="655"/>
      <c r="DI37" s="655"/>
      <c r="DJ37" s="655"/>
      <c r="DK37" s="656"/>
      <c r="DL37" s="632">
        <v>474410</v>
      </c>
      <c r="DM37" s="655"/>
      <c r="DN37" s="655"/>
      <c r="DO37" s="655"/>
      <c r="DP37" s="655"/>
      <c r="DQ37" s="655"/>
      <c r="DR37" s="655"/>
      <c r="DS37" s="655"/>
      <c r="DT37" s="655"/>
      <c r="DU37" s="655"/>
      <c r="DV37" s="656"/>
      <c r="DW37" s="628">
        <v>1.4</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v>34995</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42443</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7524480</v>
      </c>
      <c r="CS38" s="624"/>
      <c r="CT38" s="624"/>
      <c r="CU38" s="624"/>
      <c r="CV38" s="624"/>
      <c r="CW38" s="624"/>
      <c r="CX38" s="624"/>
      <c r="CY38" s="625"/>
      <c r="CZ38" s="657">
        <v>11.7</v>
      </c>
      <c r="DA38" s="658"/>
      <c r="DB38" s="658"/>
      <c r="DC38" s="659"/>
      <c r="DD38" s="632">
        <v>6789221</v>
      </c>
      <c r="DE38" s="624"/>
      <c r="DF38" s="624"/>
      <c r="DG38" s="624"/>
      <c r="DH38" s="624"/>
      <c r="DI38" s="624"/>
      <c r="DJ38" s="624"/>
      <c r="DK38" s="625"/>
      <c r="DL38" s="632">
        <v>4709984</v>
      </c>
      <c r="DM38" s="624"/>
      <c r="DN38" s="624"/>
      <c r="DO38" s="624"/>
      <c r="DP38" s="624"/>
      <c r="DQ38" s="624"/>
      <c r="DR38" s="624"/>
      <c r="DS38" s="624"/>
      <c r="DT38" s="624"/>
      <c r="DU38" s="624"/>
      <c r="DV38" s="625"/>
      <c r="DW38" s="628">
        <v>13.8</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t="s">
        <v>319</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80</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3654723</v>
      </c>
      <c r="CS39" s="655"/>
      <c r="CT39" s="655"/>
      <c r="CU39" s="655"/>
      <c r="CV39" s="655"/>
      <c r="CW39" s="655"/>
      <c r="CX39" s="655"/>
      <c r="CY39" s="656"/>
      <c r="CZ39" s="657">
        <v>5.7</v>
      </c>
      <c r="DA39" s="658"/>
      <c r="DB39" s="658"/>
      <c r="DC39" s="659"/>
      <c r="DD39" s="632">
        <v>2275582</v>
      </c>
      <c r="DE39" s="655"/>
      <c r="DF39" s="655"/>
      <c r="DG39" s="655"/>
      <c r="DH39" s="655"/>
      <c r="DI39" s="655"/>
      <c r="DJ39" s="655"/>
      <c r="DK39" s="656"/>
      <c r="DL39" s="632" t="s">
        <v>319</v>
      </c>
      <c r="DM39" s="655"/>
      <c r="DN39" s="655"/>
      <c r="DO39" s="655"/>
      <c r="DP39" s="655"/>
      <c r="DQ39" s="655"/>
      <c r="DR39" s="655"/>
      <c r="DS39" s="655"/>
      <c r="DT39" s="655"/>
      <c r="DU39" s="655"/>
      <c r="DV39" s="656"/>
      <c r="DW39" s="628" t="s">
        <v>319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2007953</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84</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220713</v>
      </c>
      <c r="CS40" s="624"/>
      <c r="CT40" s="624"/>
      <c r="CU40" s="624"/>
      <c r="CV40" s="624"/>
      <c r="CW40" s="624"/>
      <c r="CX40" s="624"/>
      <c r="CY40" s="625"/>
      <c r="CZ40" s="657">
        <v>0.3</v>
      </c>
      <c r="DA40" s="658"/>
      <c r="DB40" s="658"/>
      <c r="DC40" s="659"/>
      <c r="DD40" s="632">
        <v>218213</v>
      </c>
      <c r="DE40" s="624"/>
      <c r="DF40" s="624"/>
      <c r="DG40" s="624"/>
      <c r="DH40" s="624"/>
      <c r="DI40" s="624"/>
      <c r="DJ40" s="624"/>
      <c r="DK40" s="625"/>
      <c r="DL40" s="632">
        <v>143213</v>
      </c>
      <c r="DM40" s="624"/>
      <c r="DN40" s="624"/>
      <c r="DO40" s="624"/>
      <c r="DP40" s="624"/>
      <c r="DQ40" s="624"/>
      <c r="DR40" s="624"/>
      <c r="DS40" s="624"/>
      <c r="DT40" s="624"/>
      <c r="DU40" s="624"/>
      <c r="DV40" s="625"/>
      <c r="DW40" s="628">
        <v>0.4</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3556160</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283</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329</v>
      </c>
      <c r="CS41" s="655"/>
      <c r="CT41" s="655"/>
      <c r="CU41" s="655"/>
      <c r="CV41" s="655"/>
      <c r="CW41" s="655"/>
      <c r="CX41" s="655"/>
      <c r="CY41" s="656"/>
      <c r="CZ41" s="657" t="s">
        <v>329</v>
      </c>
      <c r="DA41" s="658"/>
      <c r="DB41" s="658"/>
      <c r="DC41" s="659"/>
      <c r="DD41" s="632" t="s">
        <v>329</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331</v>
      </c>
      <c r="CE42" s="621"/>
      <c r="CF42" s="621"/>
      <c r="CG42" s="621"/>
      <c r="CH42" s="621"/>
      <c r="CI42" s="621"/>
      <c r="CJ42" s="621"/>
      <c r="CK42" s="621"/>
      <c r="CL42" s="621"/>
      <c r="CM42" s="621"/>
      <c r="CN42" s="621"/>
      <c r="CO42" s="621"/>
      <c r="CP42" s="621"/>
      <c r="CQ42" s="622"/>
      <c r="CR42" s="623">
        <v>7811896</v>
      </c>
      <c r="CS42" s="624"/>
      <c r="CT42" s="624"/>
      <c r="CU42" s="624"/>
      <c r="CV42" s="624"/>
      <c r="CW42" s="624"/>
      <c r="CX42" s="624"/>
      <c r="CY42" s="625"/>
      <c r="CZ42" s="657">
        <v>12.1</v>
      </c>
      <c r="DA42" s="706"/>
      <c r="DB42" s="706"/>
      <c r="DC42" s="707"/>
      <c r="DD42" s="632">
        <v>846697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333</v>
      </c>
      <c r="CE43" s="621"/>
      <c r="CF43" s="621"/>
      <c r="CG43" s="621"/>
      <c r="CH43" s="621"/>
      <c r="CI43" s="621"/>
      <c r="CJ43" s="621"/>
      <c r="CK43" s="621"/>
      <c r="CL43" s="621"/>
      <c r="CM43" s="621"/>
      <c r="CN43" s="621"/>
      <c r="CO43" s="621"/>
      <c r="CP43" s="621"/>
      <c r="CQ43" s="622"/>
      <c r="CR43" s="623">
        <v>91757</v>
      </c>
      <c r="CS43" s="655"/>
      <c r="CT43" s="655"/>
      <c r="CU43" s="655"/>
      <c r="CV43" s="655"/>
      <c r="CW43" s="655"/>
      <c r="CX43" s="655"/>
      <c r="CY43" s="656"/>
      <c r="CZ43" s="657">
        <v>0.1</v>
      </c>
      <c r="DA43" s="658"/>
      <c r="DB43" s="658"/>
      <c r="DC43" s="659"/>
      <c r="DD43" s="632">
        <v>68425</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334</v>
      </c>
      <c r="CD44" s="729" t="s">
        <v>285</v>
      </c>
      <c r="CE44" s="730"/>
      <c r="CF44" s="620" t="s">
        <v>335</v>
      </c>
      <c r="CG44" s="621"/>
      <c r="CH44" s="621"/>
      <c r="CI44" s="621"/>
      <c r="CJ44" s="621"/>
      <c r="CK44" s="621"/>
      <c r="CL44" s="621"/>
      <c r="CM44" s="621"/>
      <c r="CN44" s="621"/>
      <c r="CO44" s="621"/>
      <c r="CP44" s="621"/>
      <c r="CQ44" s="622"/>
      <c r="CR44" s="623">
        <v>7809658</v>
      </c>
      <c r="CS44" s="624"/>
      <c r="CT44" s="624"/>
      <c r="CU44" s="624"/>
      <c r="CV44" s="624"/>
      <c r="CW44" s="624"/>
      <c r="CX44" s="624"/>
      <c r="CY44" s="625"/>
      <c r="CZ44" s="657">
        <v>12.1</v>
      </c>
      <c r="DA44" s="706"/>
      <c r="DB44" s="706"/>
      <c r="DC44" s="707"/>
      <c r="DD44" s="632">
        <v>844459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336</v>
      </c>
      <c r="CG45" s="621"/>
      <c r="CH45" s="621"/>
      <c r="CI45" s="621"/>
      <c r="CJ45" s="621"/>
      <c r="CK45" s="621"/>
      <c r="CL45" s="621"/>
      <c r="CM45" s="621"/>
      <c r="CN45" s="621"/>
      <c r="CO45" s="621"/>
      <c r="CP45" s="621"/>
      <c r="CQ45" s="622"/>
      <c r="CR45" s="623">
        <v>3149484</v>
      </c>
      <c r="CS45" s="655"/>
      <c r="CT45" s="655"/>
      <c r="CU45" s="655"/>
      <c r="CV45" s="655"/>
      <c r="CW45" s="655"/>
      <c r="CX45" s="655"/>
      <c r="CY45" s="656"/>
      <c r="CZ45" s="657">
        <v>4.9000000000000004</v>
      </c>
      <c r="DA45" s="658"/>
      <c r="DB45" s="658"/>
      <c r="DC45" s="659"/>
      <c r="DD45" s="632">
        <v>111017</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337</v>
      </c>
      <c r="CG46" s="621"/>
      <c r="CH46" s="621"/>
      <c r="CI46" s="621"/>
      <c r="CJ46" s="621"/>
      <c r="CK46" s="621"/>
      <c r="CL46" s="621"/>
      <c r="CM46" s="621"/>
      <c r="CN46" s="621"/>
      <c r="CO46" s="621"/>
      <c r="CP46" s="621"/>
      <c r="CQ46" s="622"/>
      <c r="CR46" s="623">
        <v>4658149</v>
      </c>
      <c r="CS46" s="624"/>
      <c r="CT46" s="624"/>
      <c r="CU46" s="624"/>
      <c r="CV46" s="624"/>
      <c r="CW46" s="624"/>
      <c r="CX46" s="624"/>
      <c r="CY46" s="625"/>
      <c r="CZ46" s="657">
        <v>7.2</v>
      </c>
      <c r="DA46" s="706"/>
      <c r="DB46" s="706"/>
      <c r="DC46" s="707"/>
      <c r="DD46" s="632">
        <v>733442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338</v>
      </c>
      <c r="CG47" s="621"/>
      <c r="CH47" s="621"/>
      <c r="CI47" s="621"/>
      <c r="CJ47" s="621"/>
      <c r="CK47" s="621"/>
      <c r="CL47" s="621"/>
      <c r="CM47" s="621"/>
      <c r="CN47" s="621"/>
      <c r="CO47" s="621"/>
      <c r="CP47" s="621"/>
      <c r="CQ47" s="622"/>
      <c r="CR47" s="623">
        <v>2238</v>
      </c>
      <c r="CS47" s="655"/>
      <c r="CT47" s="655"/>
      <c r="CU47" s="655"/>
      <c r="CV47" s="655"/>
      <c r="CW47" s="655"/>
      <c r="CX47" s="655"/>
      <c r="CY47" s="656"/>
      <c r="CZ47" s="657">
        <v>0</v>
      </c>
      <c r="DA47" s="658"/>
      <c r="DB47" s="658"/>
      <c r="DC47" s="659"/>
      <c r="DD47" s="632">
        <v>2238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339</v>
      </c>
      <c r="CG48" s="621"/>
      <c r="CH48" s="621"/>
      <c r="CI48" s="621"/>
      <c r="CJ48" s="621"/>
      <c r="CK48" s="621"/>
      <c r="CL48" s="621"/>
      <c r="CM48" s="621"/>
      <c r="CN48" s="621"/>
      <c r="CO48" s="621"/>
      <c r="CP48" s="621"/>
      <c r="CQ48" s="622"/>
      <c r="CR48" s="623" t="s">
        <v>108</v>
      </c>
      <c r="CS48" s="624"/>
      <c r="CT48" s="624"/>
      <c r="CU48" s="624"/>
      <c r="CV48" s="624"/>
      <c r="CW48" s="624"/>
      <c r="CX48" s="624"/>
      <c r="CY48" s="625"/>
      <c r="CZ48" s="657" t="s">
        <v>108</v>
      </c>
      <c r="DA48" s="706"/>
      <c r="DB48" s="706"/>
      <c r="DC48" s="707"/>
      <c r="DD48" s="632" t="s">
        <v>108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340</v>
      </c>
      <c r="CE49" s="667"/>
      <c r="CF49" s="667"/>
      <c r="CG49" s="667"/>
      <c r="CH49" s="667"/>
      <c r="CI49" s="667"/>
      <c r="CJ49" s="667"/>
      <c r="CK49" s="667"/>
      <c r="CL49" s="667"/>
      <c r="CM49" s="667"/>
      <c r="CN49" s="667"/>
      <c r="CO49" s="667"/>
      <c r="CP49" s="667"/>
      <c r="CQ49" s="668"/>
      <c r="CR49" s="695">
        <v>64393664</v>
      </c>
      <c r="CS49" s="691"/>
      <c r="CT49" s="691"/>
      <c r="CU49" s="691"/>
      <c r="CV49" s="691"/>
      <c r="CW49" s="691"/>
      <c r="CX49" s="691"/>
      <c r="CY49" s="718"/>
      <c r="CZ49" s="719">
        <v>100</v>
      </c>
      <c r="DA49" s="720"/>
      <c r="DB49" s="720"/>
      <c r="DC49" s="721"/>
      <c r="DD49" s="722">
        <v>38908545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O36" sqref="AO36:BC36"/>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342</v>
      </c>
      <c r="DK2" s="765"/>
      <c r="DL2" s="765"/>
      <c r="DM2" s="765"/>
      <c r="DN2" s="765"/>
      <c r="DO2" s="766"/>
      <c r="DP2" s="200"/>
      <c r="DQ2" s="764" t="s">
        <v>343</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344</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346</v>
      </c>
      <c r="B5" s="759"/>
      <c r="C5" s="759"/>
      <c r="D5" s="759"/>
      <c r="E5" s="759"/>
      <c r="F5" s="759"/>
      <c r="G5" s="759"/>
      <c r="H5" s="759"/>
      <c r="I5" s="759"/>
      <c r="J5" s="759"/>
      <c r="K5" s="759"/>
      <c r="L5" s="759"/>
      <c r="M5" s="759"/>
      <c r="N5" s="759"/>
      <c r="O5" s="759"/>
      <c r="P5" s="760"/>
      <c r="Q5" s="735" t="s">
        <v>347</v>
      </c>
      <c r="R5" s="736"/>
      <c r="S5" s="736"/>
      <c r="T5" s="736"/>
      <c r="U5" s="737"/>
      <c r="V5" s="735" t="s">
        <v>348</v>
      </c>
      <c r="W5" s="736"/>
      <c r="X5" s="736"/>
      <c r="Y5" s="736"/>
      <c r="Z5" s="737"/>
      <c r="AA5" s="735" t="s">
        <v>349</v>
      </c>
      <c r="AB5" s="736"/>
      <c r="AC5" s="736"/>
      <c r="AD5" s="736"/>
      <c r="AE5" s="736"/>
      <c r="AF5" s="768" t="s">
        <v>350</v>
      </c>
      <c r="AG5" s="736"/>
      <c r="AH5" s="736"/>
      <c r="AI5" s="736"/>
      <c r="AJ5" s="747"/>
      <c r="AK5" s="736" t="s">
        <v>351</v>
      </c>
      <c r="AL5" s="736"/>
      <c r="AM5" s="736"/>
      <c r="AN5" s="736"/>
      <c r="AO5" s="737"/>
      <c r="AP5" s="735" t="s">
        <v>352</v>
      </c>
      <c r="AQ5" s="736"/>
      <c r="AR5" s="736"/>
      <c r="AS5" s="736"/>
      <c r="AT5" s="737"/>
      <c r="AU5" s="735" t="s">
        <v>353</v>
      </c>
      <c r="AV5" s="736"/>
      <c r="AW5" s="736"/>
      <c r="AX5" s="736"/>
      <c r="AY5" s="747"/>
      <c r="AZ5" s="207"/>
      <c r="BA5" s="207"/>
      <c r="BB5" s="207"/>
      <c r="BC5" s="207"/>
      <c r="BD5" s="207"/>
      <c r="BE5" s="208"/>
      <c r="BF5" s="208"/>
      <c r="BG5" s="208"/>
      <c r="BH5" s="208"/>
      <c r="BI5" s="208"/>
      <c r="BJ5" s="208"/>
      <c r="BK5" s="208"/>
      <c r="BL5" s="208"/>
      <c r="BM5" s="208"/>
      <c r="BN5" s="208"/>
      <c r="BO5" s="208"/>
      <c r="BP5" s="208"/>
      <c r="BQ5" s="758" t="s">
        <v>354</v>
      </c>
      <c r="BR5" s="759"/>
      <c r="BS5" s="759"/>
      <c r="BT5" s="759"/>
      <c r="BU5" s="759"/>
      <c r="BV5" s="759"/>
      <c r="BW5" s="759"/>
      <c r="BX5" s="759"/>
      <c r="BY5" s="759"/>
      <c r="BZ5" s="759"/>
      <c r="CA5" s="759"/>
      <c r="CB5" s="759"/>
      <c r="CC5" s="759"/>
      <c r="CD5" s="759"/>
      <c r="CE5" s="759"/>
      <c r="CF5" s="759"/>
      <c r="CG5" s="760"/>
      <c r="CH5" s="735" t="s">
        <v>355</v>
      </c>
      <c r="CI5" s="736"/>
      <c r="CJ5" s="736"/>
      <c r="CK5" s="736"/>
      <c r="CL5" s="737"/>
      <c r="CM5" s="735" t="s">
        <v>356</v>
      </c>
      <c r="CN5" s="736"/>
      <c r="CO5" s="736"/>
      <c r="CP5" s="736"/>
      <c r="CQ5" s="737"/>
      <c r="CR5" s="735" t="s">
        <v>357</v>
      </c>
      <c r="CS5" s="736"/>
      <c r="CT5" s="736"/>
      <c r="CU5" s="736"/>
      <c r="CV5" s="737"/>
      <c r="CW5" s="735" t="s">
        <v>358</v>
      </c>
      <c r="CX5" s="736"/>
      <c r="CY5" s="736"/>
      <c r="CZ5" s="736"/>
      <c r="DA5" s="737"/>
      <c r="DB5" s="735" t="s">
        <v>359</v>
      </c>
      <c r="DC5" s="736"/>
      <c r="DD5" s="736"/>
      <c r="DE5" s="736"/>
      <c r="DF5" s="737"/>
      <c r="DG5" s="741" t="s">
        <v>360</v>
      </c>
      <c r="DH5" s="742"/>
      <c r="DI5" s="742"/>
      <c r="DJ5" s="742"/>
      <c r="DK5" s="743"/>
      <c r="DL5" s="741" t="s">
        <v>361</v>
      </c>
      <c r="DM5" s="742"/>
      <c r="DN5" s="742"/>
      <c r="DO5" s="742"/>
      <c r="DP5" s="743"/>
      <c r="DQ5" s="735" t="s">
        <v>362</v>
      </c>
      <c r="DR5" s="736"/>
      <c r="DS5" s="736"/>
      <c r="DT5" s="736"/>
      <c r="DU5" s="737"/>
      <c r="DV5" s="735" t="s">
        <v>353</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363</v>
      </c>
      <c r="C7" s="750"/>
      <c r="D7" s="750"/>
      <c r="E7" s="750"/>
      <c r="F7" s="750"/>
      <c r="G7" s="750"/>
      <c r="H7" s="750"/>
      <c r="I7" s="750"/>
      <c r="J7" s="750"/>
      <c r="K7" s="750"/>
      <c r="L7" s="750"/>
      <c r="M7" s="750"/>
      <c r="N7" s="750"/>
      <c r="O7" s="750"/>
      <c r="P7" s="751"/>
      <c r="Q7" s="752">
        <v>64123</v>
      </c>
      <c r="R7" s="753"/>
      <c r="S7" s="753"/>
      <c r="T7" s="753"/>
      <c r="U7" s="753"/>
      <c r="V7" s="753">
        <v>61229</v>
      </c>
      <c r="W7" s="753"/>
      <c r="X7" s="753"/>
      <c r="Y7" s="753"/>
      <c r="Z7" s="753"/>
      <c r="AA7" s="753">
        <v>2894</v>
      </c>
      <c r="AB7" s="753"/>
      <c r="AC7" s="753"/>
      <c r="AD7" s="753"/>
      <c r="AE7" s="754"/>
      <c r="AF7" s="755">
        <v>2768</v>
      </c>
      <c r="AG7" s="756"/>
      <c r="AH7" s="756"/>
      <c r="AI7" s="756"/>
      <c r="AJ7" s="757"/>
      <c r="AK7" s="792">
        <v>2884</v>
      </c>
      <c r="AL7" s="793"/>
      <c r="AM7" s="793"/>
      <c r="AN7" s="793"/>
      <c r="AO7" s="793"/>
      <c r="AP7" s="793">
        <v>30802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539</v>
      </c>
      <c r="BS7" s="796" t="s">
        <v>540</v>
      </c>
      <c r="BT7" s="797"/>
      <c r="BU7" s="797"/>
      <c r="BV7" s="797"/>
      <c r="BW7" s="797"/>
      <c r="BX7" s="797"/>
      <c r="BY7" s="797"/>
      <c r="BZ7" s="797"/>
      <c r="CA7" s="797"/>
      <c r="CB7" s="797"/>
      <c r="CC7" s="797"/>
      <c r="CD7" s="797"/>
      <c r="CE7" s="797"/>
      <c r="CF7" s="797"/>
      <c r="CG7" s="798"/>
      <c r="CH7" s="789">
        <v>144</v>
      </c>
      <c r="CI7" s="790"/>
      <c r="CJ7" s="790"/>
      <c r="CK7" s="790"/>
      <c r="CL7" s="791"/>
      <c r="CM7" s="789">
        <v>-313</v>
      </c>
      <c r="CN7" s="790"/>
      <c r="CO7" s="790"/>
      <c r="CP7" s="790"/>
      <c r="CQ7" s="791"/>
      <c r="CR7" s="789">
        <v>5</v>
      </c>
      <c r="CS7" s="790"/>
      <c r="CT7" s="790"/>
      <c r="CU7" s="790"/>
      <c r="CV7" s="791"/>
      <c r="CW7" s="789">
        <v>98</v>
      </c>
      <c r="CX7" s="790"/>
      <c r="CY7" s="790"/>
      <c r="CZ7" s="790"/>
      <c r="DA7" s="791"/>
      <c r="DB7" s="789">
        <v>0</v>
      </c>
      <c r="DC7" s="790"/>
      <c r="DD7" s="790"/>
      <c r="DE7" s="790"/>
      <c r="DF7" s="791"/>
      <c r="DG7" s="789">
        <v>8506</v>
      </c>
      <c r="DH7" s="790"/>
      <c r="DI7" s="790"/>
      <c r="DJ7" s="790"/>
      <c r="DK7" s="791"/>
      <c r="DL7" s="789">
        <v>0</v>
      </c>
      <c r="DM7" s="790"/>
      <c r="DN7" s="790"/>
      <c r="DO7" s="790"/>
      <c r="DP7" s="791"/>
      <c r="DQ7" s="789">
        <v>313</v>
      </c>
      <c r="DR7" s="790"/>
      <c r="DS7" s="790"/>
      <c r="DT7" s="790"/>
      <c r="DU7" s="791"/>
      <c r="DV7" s="770"/>
      <c r="DW7" s="771"/>
      <c r="DX7" s="771"/>
      <c r="DY7" s="771"/>
      <c r="DZ7" s="772"/>
      <c r="EA7" s="205"/>
    </row>
    <row r="8" spans="1:131" s="206" customFormat="1" ht="26.25" customHeight="1" x14ac:dyDescent="0.15">
      <c r="A8" s="212">
        <v>2</v>
      </c>
      <c r="B8" s="773" t="s">
        <v>364</v>
      </c>
      <c r="C8" s="774"/>
      <c r="D8" s="774"/>
      <c r="E8" s="774"/>
      <c r="F8" s="774"/>
      <c r="G8" s="774"/>
      <c r="H8" s="774"/>
      <c r="I8" s="774"/>
      <c r="J8" s="774"/>
      <c r="K8" s="774"/>
      <c r="L8" s="774"/>
      <c r="M8" s="774"/>
      <c r="N8" s="774"/>
      <c r="O8" s="774"/>
      <c r="P8" s="775"/>
      <c r="Q8" s="776">
        <v>4927</v>
      </c>
      <c r="R8" s="777"/>
      <c r="S8" s="777"/>
      <c r="T8" s="777"/>
      <c r="U8" s="777"/>
      <c r="V8" s="777">
        <v>4685</v>
      </c>
      <c r="W8" s="777"/>
      <c r="X8" s="777"/>
      <c r="Y8" s="777"/>
      <c r="Z8" s="777"/>
      <c r="AA8" s="777">
        <v>242</v>
      </c>
      <c r="AB8" s="777"/>
      <c r="AC8" s="777"/>
      <c r="AD8" s="777"/>
      <c r="AE8" s="778"/>
      <c r="AF8" s="779">
        <v>137</v>
      </c>
      <c r="AG8" s="780"/>
      <c r="AH8" s="780"/>
      <c r="AI8" s="780"/>
      <c r="AJ8" s="781"/>
      <c r="AK8" s="782">
        <v>1568</v>
      </c>
      <c r="AL8" s="783"/>
      <c r="AM8" s="783"/>
      <c r="AN8" s="783"/>
      <c r="AO8" s="783"/>
      <c r="AP8" s="783">
        <v>3004</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541</v>
      </c>
      <c r="BT8" s="787"/>
      <c r="BU8" s="787"/>
      <c r="BV8" s="787"/>
      <c r="BW8" s="787"/>
      <c r="BX8" s="787"/>
      <c r="BY8" s="787"/>
      <c r="BZ8" s="787"/>
      <c r="CA8" s="787"/>
      <c r="CB8" s="787"/>
      <c r="CC8" s="787"/>
      <c r="CD8" s="787"/>
      <c r="CE8" s="787"/>
      <c r="CF8" s="787"/>
      <c r="CG8" s="788"/>
      <c r="CH8" s="799">
        <v>5</v>
      </c>
      <c r="CI8" s="800"/>
      <c r="CJ8" s="800"/>
      <c r="CK8" s="800"/>
      <c r="CL8" s="801"/>
      <c r="CM8" s="799">
        <v>140</v>
      </c>
      <c r="CN8" s="800"/>
      <c r="CO8" s="800"/>
      <c r="CP8" s="800"/>
      <c r="CQ8" s="801"/>
      <c r="CR8" s="799">
        <v>0</v>
      </c>
      <c r="CS8" s="800"/>
      <c r="CT8" s="800"/>
      <c r="CU8" s="800"/>
      <c r="CV8" s="801"/>
      <c r="CW8" s="799">
        <v>0</v>
      </c>
      <c r="CX8" s="800"/>
      <c r="CY8" s="800"/>
      <c r="CZ8" s="800"/>
      <c r="DA8" s="801"/>
      <c r="DB8" s="799">
        <v>0</v>
      </c>
      <c r="DC8" s="800"/>
      <c r="DD8" s="800"/>
      <c r="DE8" s="800"/>
      <c r="DF8" s="801"/>
      <c r="DG8" s="799">
        <v>0</v>
      </c>
      <c r="DH8" s="800"/>
      <c r="DI8" s="800"/>
      <c r="DJ8" s="800"/>
      <c r="DK8" s="801"/>
      <c r="DL8" s="799">
        <v>0</v>
      </c>
      <c r="DM8" s="800"/>
      <c r="DN8" s="800"/>
      <c r="DO8" s="800"/>
      <c r="DP8" s="801"/>
      <c r="DQ8" s="799">
        <v>0</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542</v>
      </c>
      <c r="BT9" s="787"/>
      <c r="BU9" s="787"/>
      <c r="BV9" s="787"/>
      <c r="BW9" s="787"/>
      <c r="BX9" s="787"/>
      <c r="BY9" s="787"/>
      <c r="BZ9" s="787"/>
      <c r="CA9" s="787"/>
      <c r="CB9" s="787"/>
      <c r="CC9" s="787"/>
      <c r="CD9" s="787"/>
      <c r="CE9" s="787"/>
      <c r="CF9" s="787"/>
      <c r="CG9" s="788"/>
      <c r="CH9" s="799">
        <v>0</v>
      </c>
      <c r="CI9" s="800"/>
      <c r="CJ9" s="800"/>
      <c r="CK9" s="800"/>
      <c r="CL9" s="801"/>
      <c r="CM9" s="799">
        <v>304</v>
      </c>
      <c r="CN9" s="800"/>
      <c r="CO9" s="800"/>
      <c r="CP9" s="800"/>
      <c r="CQ9" s="801"/>
      <c r="CR9" s="799">
        <v>300</v>
      </c>
      <c r="CS9" s="800"/>
      <c r="CT9" s="800"/>
      <c r="CU9" s="800"/>
      <c r="CV9" s="801"/>
      <c r="CW9" s="799">
        <v>21</v>
      </c>
      <c r="CX9" s="800"/>
      <c r="CY9" s="800"/>
      <c r="CZ9" s="800"/>
      <c r="DA9" s="801"/>
      <c r="DB9" s="799">
        <v>0</v>
      </c>
      <c r="DC9" s="800"/>
      <c r="DD9" s="800"/>
      <c r="DE9" s="800"/>
      <c r="DF9" s="801"/>
      <c r="DG9" s="799">
        <v>0</v>
      </c>
      <c r="DH9" s="800"/>
      <c r="DI9" s="800"/>
      <c r="DJ9" s="800"/>
      <c r="DK9" s="801"/>
      <c r="DL9" s="799">
        <v>0</v>
      </c>
      <c r="DM9" s="800"/>
      <c r="DN9" s="800"/>
      <c r="DO9" s="800"/>
      <c r="DP9" s="801"/>
      <c r="DQ9" s="799">
        <v>0</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543</v>
      </c>
      <c r="BT10" s="787"/>
      <c r="BU10" s="787"/>
      <c r="BV10" s="787"/>
      <c r="BW10" s="787"/>
      <c r="BX10" s="787"/>
      <c r="BY10" s="787"/>
      <c r="BZ10" s="787"/>
      <c r="CA10" s="787"/>
      <c r="CB10" s="787"/>
      <c r="CC10" s="787"/>
      <c r="CD10" s="787"/>
      <c r="CE10" s="787"/>
      <c r="CF10" s="787"/>
      <c r="CG10" s="788"/>
      <c r="CH10" s="799">
        <v>1386</v>
      </c>
      <c r="CI10" s="800"/>
      <c r="CJ10" s="800"/>
      <c r="CK10" s="800"/>
      <c r="CL10" s="801"/>
      <c r="CM10" s="799">
        <v>30950</v>
      </c>
      <c r="CN10" s="800"/>
      <c r="CO10" s="800"/>
      <c r="CP10" s="800"/>
      <c r="CQ10" s="801"/>
      <c r="CR10" s="799">
        <v>331</v>
      </c>
      <c r="CS10" s="800"/>
      <c r="CT10" s="800"/>
      <c r="CU10" s="800"/>
      <c r="CV10" s="801"/>
      <c r="CW10" s="799">
        <v>0</v>
      </c>
      <c r="CX10" s="800"/>
      <c r="CY10" s="800"/>
      <c r="CZ10" s="800"/>
      <c r="DA10" s="801"/>
      <c r="DB10" s="799">
        <v>1500</v>
      </c>
      <c r="DC10" s="800"/>
      <c r="DD10" s="800"/>
      <c r="DE10" s="800"/>
      <c r="DF10" s="801"/>
      <c r="DG10" s="799">
        <v>0</v>
      </c>
      <c r="DH10" s="800"/>
      <c r="DI10" s="800"/>
      <c r="DJ10" s="800"/>
      <c r="DK10" s="801"/>
      <c r="DL10" s="799">
        <v>0</v>
      </c>
      <c r="DM10" s="800"/>
      <c r="DN10" s="800"/>
      <c r="DO10" s="800"/>
      <c r="DP10" s="801"/>
      <c r="DQ10" s="799">
        <v>0</v>
      </c>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thickBot="1" x14ac:dyDescent="0.2">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hidden="1"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hidden="1"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hidden="1"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hidden="1"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hidden="1"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hidden="1"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hidden="1"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366</v>
      </c>
      <c r="B23" s="808" t="s">
        <v>367</v>
      </c>
      <c r="C23" s="809"/>
      <c r="D23" s="809"/>
      <c r="E23" s="809"/>
      <c r="F23" s="809"/>
      <c r="G23" s="809"/>
      <c r="H23" s="809"/>
      <c r="I23" s="809"/>
      <c r="J23" s="809"/>
      <c r="K23" s="809"/>
      <c r="L23" s="809"/>
      <c r="M23" s="809"/>
      <c r="N23" s="809"/>
      <c r="O23" s="809"/>
      <c r="P23" s="810"/>
      <c r="Q23" s="811">
        <v>67529</v>
      </c>
      <c r="R23" s="812"/>
      <c r="S23" s="812"/>
      <c r="T23" s="812"/>
      <c r="U23" s="812"/>
      <c r="V23" s="812">
        <v>64393</v>
      </c>
      <c r="W23" s="812"/>
      <c r="X23" s="812"/>
      <c r="Y23" s="812"/>
      <c r="Z23" s="812"/>
      <c r="AA23" s="812">
        <v>3136</v>
      </c>
      <c r="AB23" s="812"/>
      <c r="AC23" s="812"/>
      <c r="AD23" s="812"/>
      <c r="AE23" s="813"/>
      <c r="AF23" s="814">
        <v>2906</v>
      </c>
      <c r="AG23" s="812"/>
      <c r="AH23" s="812"/>
      <c r="AI23" s="812"/>
      <c r="AJ23" s="815"/>
      <c r="AK23" s="816"/>
      <c r="AL23" s="817"/>
      <c r="AM23" s="817"/>
      <c r="AN23" s="817"/>
      <c r="AO23" s="817"/>
      <c r="AP23" s="812">
        <v>33806</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346</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353</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378</v>
      </c>
      <c r="C28" s="750"/>
      <c r="D28" s="750"/>
      <c r="E28" s="750"/>
      <c r="F28" s="750"/>
      <c r="G28" s="750"/>
      <c r="H28" s="750"/>
      <c r="I28" s="750"/>
      <c r="J28" s="750"/>
      <c r="K28" s="750"/>
      <c r="L28" s="750"/>
      <c r="M28" s="750"/>
      <c r="N28" s="750"/>
      <c r="O28" s="750"/>
      <c r="P28" s="751"/>
      <c r="Q28" s="840">
        <v>20223</v>
      </c>
      <c r="R28" s="841"/>
      <c r="S28" s="841"/>
      <c r="T28" s="841"/>
      <c r="U28" s="841"/>
      <c r="V28" s="841">
        <v>20058</v>
      </c>
      <c r="W28" s="841"/>
      <c r="X28" s="841"/>
      <c r="Y28" s="841"/>
      <c r="Z28" s="841"/>
      <c r="AA28" s="841">
        <v>165</v>
      </c>
      <c r="AB28" s="841"/>
      <c r="AC28" s="841"/>
      <c r="AD28" s="841"/>
      <c r="AE28" s="842"/>
      <c r="AF28" s="843">
        <v>165</v>
      </c>
      <c r="AG28" s="841"/>
      <c r="AH28" s="841"/>
      <c r="AI28" s="841"/>
      <c r="AJ28" s="844"/>
      <c r="AK28" s="845">
        <v>1865</v>
      </c>
      <c r="AL28" s="836"/>
      <c r="AM28" s="836"/>
      <c r="AN28" s="836"/>
      <c r="AO28" s="836"/>
      <c r="AP28" s="836">
        <v>0</v>
      </c>
      <c r="AQ28" s="836"/>
      <c r="AR28" s="836"/>
      <c r="AS28" s="836"/>
      <c r="AT28" s="836"/>
      <c r="AU28" s="836">
        <v>0</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379</v>
      </c>
      <c r="C29" s="774"/>
      <c r="D29" s="774"/>
      <c r="E29" s="774"/>
      <c r="F29" s="774"/>
      <c r="G29" s="774"/>
      <c r="H29" s="774"/>
      <c r="I29" s="774"/>
      <c r="J29" s="774"/>
      <c r="K29" s="774"/>
      <c r="L29" s="774"/>
      <c r="M29" s="774"/>
      <c r="N29" s="774"/>
      <c r="O29" s="774"/>
      <c r="P29" s="775"/>
      <c r="Q29" s="776">
        <v>11783</v>
      </c>
      <c r="R29" s="777"/>
      <c r="S29" s="777"/>
      <c r="T29" s="777"/>
      <c r="U29" s="777"/>
      <c r="V29" s="777">
        <v>11777</v>
      </c>
      <c r="W29" s="777"/>
      <c r="X29" s="777"/>
      <c r="Y29" s="777"/>
      <c r="Z29" s="777"/>
      <c r="AA29" s="777">
        <v>6</v>
      </c>
      <c r="AB29" s="777"/>
      <c r="AC29" s="777"/>
      <c r="AD29" s="777"/>
      <c r="AE29" s="778"/>
      <c r="AF29" s="779">
        <v>6</v>
      </c>
      <c r="AG29" s="780"/>
      <c r="AH29" s="780"/>
      <c r="AI29" s="780"/>
      <c r="AJ29" s="781"/>
      <c r="AK29" s="848">
        <v>1753</v>
      </c>
      <c r="AL29" s="849"/>
      <c r="AM29" s="849"/>
      <c r="AN29" s="849"/>
      <c r="AO29" s="849"/>
      <c r="AP29" s="849">
        <v>0</v>
      </c>
      <c r="AQ29" s="849"/>
      <c r="AR29" s="849"/>
      <c r="AS29" s="849"/>
      <c r="AT29" s="849"/>
      <c r="AU29" s="849">
        <v>0</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380</v>
      </c>
      <c r="C30" s="774"/>
      <c r="D30" s="774"/>
      <c r="E30" s="774"/>
      <c r="F30" s="774"/>
      <c r="G30" s="774"/>
      <c r="H30" s="774"/>
      <c r="I30" s="774"/>
      <c r="J30" s="774"/>
      <c r="K30" s="774"/>
      <c r="L30" s="774"/>
      <c r="M30" s="774"/>
      <c r="N30" s="774"/>
      <c r="O30" s="774"/>
      <c r="P30" s="775"/>
      <c r="Q30" s="776">
        <v>3779</v>
      </c>
      <c r="R30" s="777"/>
      <c r="S30" s="777"/>
      <c r="T30" s="777"/>
      <c r="U30" s="777"/>
      <c r="V30" s="777">
        <v>3764</v>
      </c>
      <c r="W30" s="777"/>
      <c r="X30" s="777"/>
      <c r="Y30" s="777"/>
      <c r="Z30" s="777"/>
      <c r="AA30" s="777">
        <v>15</v>
      </c>
      <c r="AB30" s="777"/>
      <c r="AC30" s="777"/>
      <c r="AD30" s="777"/>
      <c r="AE30" s="778"/>
      <c r="AF30" s="779">
        <v>15</v>
      </c>
      <c r="AG30" s="780"/>
      <c r="AH30" s="780"/>
      <c r="AI30" s="780"/>
      <c r="AJ30" s="781"/>
      <c r="AK30" s="848">
        <v>1626</v>
      </c>
      <c r="AL30" s="849"/>
      <c r="AM30" s="849"/>
      <c r="AN30" s="849"/>
      <c r="AO30" s="849"/>
      <c r="AP30" s="849">
        <v>0</v>
      </c>
      <c r="AQ30" s="849"/>
      <c r="AR30" s="849"/>
      <c r="AS30" s="849"/>
      <c r="AT30" s="849"/>
      <c r="AU30" s="849">
        <v>0</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381</v>
      </c>
      <c r="C31" s="774"/>
      <c r="D31" s="774"/>
      <c r="E31" s="774"/>
      <c r="F31" s="774"/>
      <c r="G31" s="774"/>
      <c r="H31" s="774"/>
      <c r="I31" s="774"/>
      <c r="J31" s="774"/>
      <c r="K31" s="774"/>
      <c r="L31" s="774"/>
      <c r="M31" s="774"/>
      <c r="N31" s="774"/>
      <c r="O31" s="774"/>
      <c r="P31" s="775"/>
      <c r="Q31" s="776">
        <v>8423</v>
      </c>
      <c r="R31" s="777"/>
      <c r="S31" s="777"/>
      <c r="T31" s="777"/>
      <c r="U31" s="777"/>
      <c r="V31" s="777">
        <v>8649</v>
      </c>
      <c r="W31" s="777"/>
      <c r="X31" s="777"/>
      <c r="Y31" s="777"/>
      <c r="Z31" s="777"/>
      <c r="AA31" s="777">
        <v>-226</v>
      </c>
      <c r="AB31" s="777"/>
      <c r="AC31" s="777"/>
      <c r="AD31" s="777"/>
      <c r="AE31" s="778"/>
      <c r="AF31" s="779">
        <v>1321</v>
      </c>
      <c r="AG31" s="780"/>
      <c r="AH31" s="780"/>
      <c r="AI31" s="780"/>
      <c r="AJ31" s="781"/>
      <c r="AK31" s="848">
        <v>1070</v>
      </c>
      <c r="AL31" s="849"/>
      <c r="AM31" s="849"/>
      <c r="AN31" s="849"/>
      <c r="AO31" s="849"/>
      <c r="AP31" s="849">
        <v>7333</v>
      </c>
      <c r="AQ31" s="849"/>
      <c r="AR31" s="849"/>
      <c r="AS31" s="849"/>
      <c r="AT31" s="849"/>
      <c r="AU31" s="849">
        <v>4831</v>
      </c>
      <c r="AV31" s="849"/>
      <c r="AW31" s="849"/>
      <c r="AX31" s="849"/>
      <c r="AY31" s="849"/>
      <c r="AZ31" s="850"/>
      <c r="BA31" s="850"/>
      <c r="BB31" s="850"/>
      <c r="BC31" s="850"/>
      <c r="BD31" s="850"/>
      <c r="BE31" s="846" t="s">
        <v>382</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383</v>
      </c>
      <c r="C32" s="774"/>
      <c r="D32" s="774"/>
      <c r="E32" s="774"/>
      <c r="F32" s="774"/>
      <c r="G32" s="774"/>
      <c r="H32" s="774"/>
      <c r="I32" s="774"/>
      <c r="J32" s="774"/>
      <c r="K32" s="774"/>
      <c r="L32" s="774"/>
      <c r="M32" s="774"/>
      <c r="N32" s="774"/>
      <c r="O32" s="774"/>
      <c r="P32" s="775"/>
      <c r="Q32" s="776">
        <v>5189</v>
      </c>
      <c r="R32" s="777"/>
      <c r="S32" s="777"/>
      <c r="T32" s="777"/>
      <c r="U32" s="777"/>
      <c r="V32" s="777">
        <v>5087</v>
      </c>
      <c r="W32" s="777"/>
      <c r="X32" s="777"/>
      <c r="Y32" s="777"/>
      <c r="Z32" s="777"/>
      <c r="AA32" s="777">
        <v>102</v>
      </c>
      <c r="AB32" s="777"/>
      <c r="AC32" s="777"/>
      <c r="AD32" s="777"/>
      <c r="AE32" s="778"/>
      <c r="AF32" s="779">
        <v>102</v>
      </c>
      <c r="AG32" s="780"/>
      <c r="AH32" s="780"/>
      <c r="AI32" s="780"/>
      <c r="AJ32" s="781"/>
      <c r="AK32" s="848">
        <v>1960</v>
      </c>
      <c r="AL32" s="849"/>
      <c r="AM32" s="849"/>
      <c r="AN32" s="849"/>
      <c r="AO32" s="849"/>
      <c r="AP32" s="849">
        <v>23940</v>
      </c>
      <c r="AQ32" s="849"/>
      <c r="AR32" s="849"/>
      <c r="AS32" s="849"/>
      <c r="AT32" s="849"/>
      <c r="AU32" s="849">
        <v>13407</v>
      </c>
      <c r="AV32" s="849"/>
      <c r="AW32" s="849"/>
      <c r="AX32" s="849"/>
      <c r="AY32" s="849"/>
      <c r="AZ32" s="850"/>
      <c r="BA32" s="850"/>
      <c r="BB32" s="850"/>
      <c r="BC32" s="850"/>
      <c r="BD32" s="850"/>
      <c r="BE32" s="846" t="s">
        <v>384</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thickBot="1" x14ac:dyDescent="0.2">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hidden="1"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hidden="1"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hidden="1"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hidden="1"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hidden="1"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hidden="1"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hidden="1"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hidden="1"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hidden="1"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hidden="1"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hidden="1"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hidden="1"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hidden="1"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hidden="1"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hidden="1"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hidden="1"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hidden="1"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hidden="1"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hidden="1"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hidden="1"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hidden="1"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hidden="1"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hidden="1"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hidden="1"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hidden="1"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hidden="1"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366</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1608</v>
      </c>
      <c r="AG63" s="860"/>
      <c r="AH63" s="860"/>
      <c r="AI63" s="860"/>
      <c r="AJ63" s="861"/>
      <c r="AK63" s="862"/>
      <c r="AL63" s="857"/>
      <c r="AM63" s="857"/>
      <c r="AN63" s="857"/>
      <c r="AO63" s="857"/>
      <c r="AP63" s="860">
        <v>31273</v>
      </c>
      <c r="AQ63" s="860"/>
      <c r="AR63" s="860"/>
      <c r="AS63" s="860"/>
      <c r="AT63" s="860"/>
      <c r="AU63" s="860">
        <v>18238</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388</v>
      </c>
      <c r="B66" s="759"/>
      <c r="C66" s="759"/>
      <c r="D66" s="759"/>
      <c r="E66" s="759"/>
      <c r="F66" s="759"/>
      <c r="G66" s="759"/>
      <c r="H66" s="759"/>
      <c r="I66" s="759"/>
      <c r="J66" s="759"/>
      <c r="K66" s="759"/>
      <c r="L66" s="759"/>
      <c r="M66" s="759"/>
      <c r="N66" s="759"/>
      <c r="O66" s="759"/>
      <c r="P66" s="760"/>
      <c r="Q66" s="735" t="s">
        <v>370</v>
      </c>
      <c r="R66" s="736"/>
      <c r="S66" s="736"/>
      <c r="T66" s="736"/>
      <c r="U66" s="737"/>
      <c r="V66" s="735" t="s">
        <v>371</v>
      </c>
      <c r="W66" s="736"/>
      <c r="X66" s="736"/>
      <c r="Y66" s="736"/>
      <c r="Z66" s="737"/>
      <c r="AA66" s="735" t="s">
        <v>372</v>
      </c>
      <c r="AB66" s="736"/>
      <c r="AC66" s="736"/>
      <c r="AD66" s="736"/>
      <c r="AE66" s="737"/>
      <c r="AF66" s="870" t="s">
        <v>373</v>
      </c>
      <c r="AG66" s="831"/>
      <c r="AH66" s="831"/>
      <c r="AI66" s="831"/>
      <c r="AJ66" s="871"/>
      <c r="AK66" s="735" t="s">
        <v>374</v>
      </c>
      <c r="AL66" s="759"/>
      <c r="AM66" s="759"/>
      <c r="AN66" s="759"/>
      <c r="AO66" s="760"/>
      <c r="AP66" s="735" t="s">
        <v>375</v>
      </c>
      <c r="AQ66" s="736"/>
      <c r="AR66" s="736"/>
      <c r="AS66" s="736"/>
      <c r="AT66" s="737"/>
      <c r="AU66" s="735" t="s">
        <v>389</v>
      </c>
      <c r="AV66" s="736"/>
      <c r="AW66" s="736"/>
      <c r="AX66" s="736"/>
      <c r="AY66" s="737"/>
      <c r="AZ66" s="735" t="s">
        <v>353</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530</v>
      </c>
      <c r="C68" s="888"/>
      <c r="D68" s="888"/>
      <c r="E68" s="888"/>
      <c r="F68" s="888"/>
      <c r="G68" s="888"/>
      <c r="H68" s="888"/>
      <c r="I68" s="888"/>
      <c r="J68" s="888"/>
      <c r="K68" s="888"/>
      <c r="L68" s="888"/>
      <c r="M68" s="888"/>
      <c r="N68" s="888"/>
      <c r="O68" s="888"/>
      <c r="P68" s="889"/>
      <c r="Q68" s="890">
        <v>915</v>
      </c>
      <c r="R68" s="884"/>
      <c r="S68" s="884"/>
      <c r="T68" s="884"/>
      <c r="U68" s="884"/>
      <c r="V68" s="884">
        <v>894</v>
      </c>
      <c r="W68" s="884"/>
      <c r="X68" s="884"/>
      <c r="Y68" s="884"/>
      <c r="Z68" s="884"/>
      <c r="AA68" s="884">
        <v>21</v>
      </c>
      <c r="AB68" s="884"/>
      <c r="AC68" s="884"/>
      <c r="AD68" s="884"/>
      <c r="AE68" s="884"/>
      <c r="AF68" s="884">
        <v>21</v>
      </c>
      <c r="AG68" s="884"/>
      <c r="AH68" s="884"/>
      <c r="AI68" s="884"/>
      <c r="AJ68" s="884"/>
      <c r="AK68" s="884">
        <v>0</v>
      </c>
      <c r="AL68" s="884"/>
      <c r="AM68" s="884"/>
      <c r="AN68" s="884"/>
      <c r="AO68" s="884"/>
      <c r="AP68" s="884">
        <v>0</v>
      </c>
      <c r="AQ68" s="884"/>
      <c r="AR68" s="884"/>
      <c r="AS68" s="884"/>
      <c r="AT68" s="884"/>
      <c r="AU68" s="884">
        <v>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531</v>
      </c>
      <c r="C69" s="892"/>
      <c r="D69" s="892"/>
      <c r="E69" s="892"/>
      <c r="F69" s="892"/>
      <c r="G69" s="892"/>
      <c r="H69" s="892"/>
      <c r="I69" s="892"/>
      <c r="J69" s="892"/>
      <c r="K69" s="892"/>
      <c r="L69" s="892"/>
      <c r="M69" s="892"/>
      <c r="N69" s="892"/>
      <c r="O69" s="892"/>
      <c r="P69" s="893"/>
      <c r="Q69" s="894">
        <v>434</v>
      </c>
      <c r="R69" s="849"/>
      <c r="S69" s="849"/>
      <c r="T69" s="849"/>
      <c r="U69" s="849"/>
      <c r="V69" s="849">
        <v>279</v>
      </c>
      <c r="W69" s="849"/>
      <c r="X69" s="849"/>
      <c r="Y69" s="849"/>
      <c r="Z69" s="849"/>
      <c r="AA69" s="849">
        <v>155</v>
      </c>
      <c r="AB69" s="849"/>
      <c r="AC69" s="849"/>
      <c r="AD69" s="849"/>
      <c r="AE69" s="849"/>
      <c r="AF69" s="849">
        <v>155</v>
      </c>
      <c r="AG69" s="849"/>
      <c r="AH69" s="849"/>
      <c r="AI69" s="849"/>
      <c r="AJ69" s="849"/>
      <c r="AK69" s="849">
        <v>0</v>
      </c>
      <c r="AL69" s="849"/>
      <c r="AM69" s="849"/>
      <c r="AN69" s="849"/>
      <c r="AO69" s="849"/>
      <c r="AP69" s="849">
        <v>0</v>
      </c>
      <c r="AQ69" s="849"/>
      <c r="AR69" s="849"/>
      <c r="AS69" s="849"/>
      <c r="AT69" s="849"/>
      <c r="AU69" s="849">
        <v>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532</v>
      </c>
      <c r="C70" s="892"/>
      <c r="D70" s="892"/>
      <c r="E70" s="892"/>
      <c r="F70" s="892"/>
      <c r="G70" s="892"/>
      <c r="H70" s="892"/>
      <c r="I70" s="892"/>
      <c r="J70" s="892"/>
      <c r="K70" s="892"/>
      <c r="L70" s="892"/>
      <c r="M70" s="892"/>
      <c r="N70" s="892"/>
      <c r="O70" s="892"/>
      <c r="P70" s="893"/>
      <c r="Q70" s="894">
        <v>28671</v>
      </c>
      <c r="R70" s="849"/>
      <c r="S70" s="849"/>
      <c r="T70" s="849"/>
      <c r="U70" s="849"/>
      <c r="V70" s="849">
        <v>28466</v>
      </c>
      <c r="W70" s="849"/>
      <c r="X70" s="849"/>
      <c r="Y70" s="849"/>
      <c r="Z70" s="849"/>
      <c r="AA70" s="849">
        <v>205</v>
      </c>
      <c r="AB70" s="849"/>
      <c r="AC70" s="849"/>
      <c r="AD70" s="849"/>
      <c r="AE70" s="849"/>
      <c r="AF70" s="849">
        <v>205</v>
      </c>
      <c r="AG70" s="849"/>
      <c r="AH70" s="849"/>
      <c r="AI70" s="849"/>
      <c r="AJ70" s="849"/>
      <c r="AK70" s="849">
        <v>0</v>
      </c>
      <c r="AL70" s="849"/>
      <c r="AM70" s="849"/>
      <c r="AN70" s="849"/>
      <c r="AO70" s="849"/>
      <c r="AP70" s="849">
        <v>0</v>
      </c>
      <c r="AQ70" s="849"/>
      <c r="AR70" s="849"/>
      <c r="AS70" s="849"/>
      <c r="AT70" s="849"/>
      <c r="AU70" s="849">
        <v>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533</v>
      </c>
      <c r="C71" s="892"/>
      <c r="D71" s="892"/>
      <c r="E71" s="892"/>
      <c r="F71" s="892"/>
      <c r="G71" s="892"/>
      <c r="H71" s="892"/>
      <c r="I71" s="892"/>
      <c r="J71" s="892"/>
      <c r="K71" s="892"/>
      <c r="L71" s="892"/>
      <c r="M71" s="892"/>
      <c r="N71" s="892"/>
      <c r="O71" s="892"/>
      <c r="P71" s="893"/>
      <c r="Q71" s="894">
        <v>21276</v>
      </c>
      <c r="R71" s="849"/>
      <c r="S71" s="849"/>
      <c r="T71" s="849"/>
      <c r="U71" s="849"/>
      <c r="V71" s="849">
        <v>21162</v>
      </c>
      <c r="W71" s="849"/>
      <c r="X71" s="849"/>
      <c r="Y71" s="849"/>
      <c r="Z71" s="849"/>
      <c r="AA71" s="849">
        <v>114</v>
      </c>
      <c r="AB71" s="849"/>
      <c r="AC71" s="849"/>
      <c r="AD71" s="849"/>
      <c r="AE71" s="849"/>
      <c r="AF71" s="849">
        <v>114</v>
      </c>
      <c r="AG71" s="849"/>
      <c r="AH71" s="849"/>
      <c r="AI71" s="849"/>
      <c r="AJ71" s="849"/>
      <c r="AK71" s="849">
        <v>0</v>
      </c>
      <c r="AL71" s="849"/>
      <c r="AM71" s="849"/>
      <c r="AN71" s="849"/>
      <c r="AO71" s="849"/>
      <c r="AP71" s="849">
        <v>0</v>
      </c>
      <c r="AQ71" s="849"/>
      <c r="AR71" s="849"/>
      <c r="AS71" s="849"/>
      <c r="AT71" s="849"/>
      <c r="AU71" s="849">
        <v>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534</v>
      </c>
      <c r="C72" s="892"/>
      <c r="D72" s="892"/>
      <c r="E72" s="892"/>
      <c r="F72" s="892"/>
      <c r="G72" s="892"/>
      <c r="H72" s="892"/>
      <c r="I72" s="892"/>
      <c r="J72" s="892"/>
      <c r="K72" s="892"/>
      <c r="L72" s="892"/>
      <c r="M72" s="892"/>
      <c r="N72" s="892"/>
      <c r="O72" s="892"/>
      <c r="P72" s="893"/>
      <c r="Q72" s="894">
        <v>10422</v>
      </c>
      <c r="R72" s="849"/>
      <c r="S72" s="849"/>
      <c r="T72" s="849"/>
      <c r="U72" s="849"/>
      <c r="V72" s="849">
        <v>10067</v>
      </c>
      <c r="W72" s="849"/>
      <c r="X72" s="849"/>
      <c r="Y72" s="849"/>
      <c r="Z72" s="849"/>
      <c r="AA72" s="849">
        <v>355</v>
      </c>
      <c r="AB72" s="849"/>
      <c r="AC72" s="849"/>
      <c r="AD72" s="849"/>
      <c r="AE72" s="849"/>
      <c r="AF72" s="849">
        <v>355</v>
      </c>
      <c r="AG72" s="849"/>
      <c r="AH72" s="849"/>
      <c r="AI72" s="849"/>
      <c r="AJ72" s="849"/>
      <c r="AK72" s="849">
        <v>0</v>
      </c>
      <c r="AL72" s="849"/>
      <c r="AM72" s="849"/>
      <c r="AN72" s="849"/>
      <c r="AO72" s="849"/>
      <c r="AP72" s="849">
        <v>6794</v>
      </c>
      <c r="AQ72" s="849"/>
      <c r="AR72" s="849"/>
      <c r="AS72" s="849"/>
      <c r="AT72" s="849"/>
      <c r="AU72" s="849">
        <v>319</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535</v>
      </c>
      <c r="C73" s="892"/>
      <c r="D73" s="892"/>
      <c r="E73" s="892"/>
      <c r="F73" s="892"/>
      <c r="G73" s="892"/>
      <c r="H73" s="892"/>
      <c r="I73" s="892"/>
      <c r="J73" s="892"/>
      <c r="K73" s="892"/>
      <c r="L73" s="892"/>
      <c r="M73" s="892"/>
      <c r="N73" s="892"/>
      <c r="O73" s="892"/>
      <c r="P73" s="893"/>
      <c r="Q73" s="894">
        <v>331</v>
      </c>
      <c r="R73" s="849"/>
      <c r="S73" s="849"/>
      <c r="T73" s="849"/>
      <c r="U73" s="849"/>
      <c r="V73" s="849">
        <v>309</v>
      </c>
      <c r="W73" s="849"/>
      <c r="X73" s="849"/>
      <c r="Y73" s="849"/>
      <c r="Z73" s="849"/>
      <c r="AA73" s="849">
        <v>22</v>
      </c>
      <c r="AB73" s="849"/>
      <c r="AC73" s="849"/>
      <c r="AD73" s="849"/>
      <c r="AE73" s="849"/>
      <c r="AF73" s="849">
        <v>22</v>
      </c>
      <c r="AG73" s="849"/>
      <c r="AH73" s="849"/>
      <c r="AI73" s="849"/>
      <c r="AJ73" s="849"/>
      <c r="AK73" s="849">
        <v>0</v>
      </c>
      <c r="AL73" s="849"/>
      <c r="AM73" s="849"/>
      <c r="AN73" s="849"/>
      <c r="AO73" s="849"/>
      <c r="AP73" s="849">
        <v>108</v>
      </c>
      <c r="AQ73" s="849"/>
      <c r="AR73" s="849"/>
      <c r="AS73" s="849"/>
      <c r="AT73" s="849"/>
      <c r="AU73" s="849">
        <v>11</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536</v>
      </c>
      <c r="C74" s="892"/>
      <c r="D74" s="892"/>
      <c r="E74" s="892"/>
      <c r="F74" s="892"/>
      <c r="G74" s="892"/>
      <c r="H74" s="892"/>
      <c r="I74" s="892"/>
      <c r="J74" s="892"/>
      <c r="K74" s="892"/>
      <c r="L74" s="892"/>
      <c r="M74" s="892"/>
      <c r="N74" s="892"/>
      <c r="O74" s="892"/>
      <c r="P74" s="893"/>
      <c r="Q74" s="894">
        <v>4796</v>
      </c>
      <c r="R74" s="849"/>
      <c r="S74" s="849"/>
      <c r="T74" s="849"/>
      <c r="U74" s="849"/>
      <c r="V74" s="849">
        <v>4735</v>
      </c>
      <c r="W74" s="849"/>
      <c r="X74" s="849"/>
      <c r="Y74" s="849"/>
      <c r="Z74" s="849"/>
      <c r="AA74" s="849">
        <v>61</v>
      </c>
      <c r="AB74" s="849"/>
      <c r="AC74" s="849"/>
      <c r="AD74" s="849"/>
      <c r="AE74" s="849"/>
      <c r="AF74" s="849">
        <v>61</v>
      </c>
      <c r="AG74" s="849"/>
      <c r="AH74" s="849"/>
      <c r="AI74" s="849"/>
      <c r="AJ74" s="849"/>
      <c r="AK74" s="849">
        <v>769</v>
      </c>
      <c r="AL74" s="849"/>
      <c r="AM74" s="849"/>
      <c r="AN74" s="849"/>
      <c r="AO74" s="849"/>
      <c r="AP74" s="849">
        <v>0</v>
      </c>
      <c r="AQ74" s="849"/>
      <c r="AR74" s="849"/>
      <c r="AS74" s="849"/>
      <c r="AT74" s="849"/>
      <c r="AU74" s="849">
        <v>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537</v>
      </c>
      <c r="C75" s="892"/>
      <c r="D75" s="892"/>
      <c r="E75" s="892"/>
      <c r="F75" s="892"/>
      <c r="G75" s="892"/>
      <c r="H75" s="892"/>
      <c r="I75" s="892"/>
      <c r="J75" s="892"/>
      <c r="K75" s="892"/>
      <c r="L75" s="892"/>
      <c r="M75" s="892"/>
      <c r="N75" s="892"/>
      <c r="O75" s="892"/>
      <c r="P75" s="893"/>
      <c r="Q75" s="897">
        <v>1269459</v>
      </c>
      <c r="R75" s="898"/>
      <c r="S75" s="898"/>
      <c r="T75" s="898"/>
      <c r="U75" s="848"/>
      <c r="V75" s="899">
        <v>1236628</v>
      </c>
      <c r="W75" s="898"/>
      <c r="X75" s="898"/>
      <c r="Y75" s="898"/>
      <c r="Z75" s="848"/>
      <c r="AA75" s="899">
        <v>32831</v>
      </c>
      <c r="AB75" s="898"/>
      <c r="AC75" s="898"/>
      <c r="AD75" s="898"/>
      <c r="AE75" s="848"/>
      <c r="AF75" s="899">
        <v>32831</v>
      </c>
      <c r="AG75" s="898"/>
      <c r="AH75" s="898"/>
      <c r="AI75" s="898"/>
      <c r="AJ75" s="848"/>
      <c r="AK75" s="899">
        <v>10482</v>
      </c>
      <c r="AL75" s="898"/>
      <c r="AM75" s="898"/>
      <c r="AN75" s="898"/>
      <c r="AO75" s="848"/>
      <c r="AP75" s="899">
        <v>0</v>
      </c>
      <c r="AQ75" s="898"/>
      <c r="AR75" s="898"/>
      <c r="AS75" s="898"/>
      <c r="AT75" s="848"/>
      <c r="AU75" s="899">
        <v>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538</v>
      </c>
      <c r="C76" s="892"/>
      <c r="D76" s="892"/>
      <c r="E76" s="892"/>
      <c r="F76" s="892"/>
      <c r="G76" s="892"/>
      <c r="H76" s="892"/>
      <c r="I76" s="892"/>
      <c r="J76" s="892"/>
      <c r="K76" s="892"/>
      <c r="L76" s="892"/>
      <c r="M76" s="892"/>
      <c r="N76" s="892"/>
      <c r="O76" s="892"/>
      <c r="P76" s="893"/>
      <c r="Q76" s="897">
        <v>737</v>
      </c>
      <c r="R76" s="898"/>
      <c r="S76" s="898"/>
      <c r="T76" s="898"/>
      <c r="U76" s="848"/>
      <c r="V76" s="899">
        <v>713</v>
      </c>
      <c r="W76" s="898"/>
      <c r="X76" s="898"/>
      <c r="Y76" s="898"/>
      <c r="Z76" s="848"/>
      <c r="AA76" s="899">
        <v>24</v>
      </c>
      <c r="AB76" s="898"/>
      <c r="AC76" s="898"/>
      <c r="AD76" s="898"/>
      <c r="AE76" s="848"/>
      <c r="AF76" s="899">
        <v>24</v>
      </c>
      <c r="AG76" s="898"/>
      <c r="AH76" s="898"/>
      <c r="AI76" s="898"/>
      <c r="AJ76" s="848"/>
      <c r="AK76" s="899">
        <v>0</v>
      </c>
      <c r="AL76" s="898"/>
      <c r="AM76" s="898"/>
      <c r="AN76" s="898"/>
      <c r="AO76" s="848"/>
      <c r="AP76" s="899">
        <v>0</v>
      </c>
      <c r="AQ76" s="898"/>
      <c r="AR76" s="898"/>
      <c r="AS76" s="898"/>
      <c r="AT76" s="848"/>
      <c r="AU76" s="899">
        <v>0</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hidden="1"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hidden="1"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hidden="1"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hidden="1"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hidden="1"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hidden="1"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hidden="1"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hidden="1"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366</v>
      </c>
      <c r="B88" s="808" t="s">
        <v>390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33788</v>
      </c>
      <c r="AG88" s="860"/>
      <c r="AH88" s="860"/>
      <c r="AI88" s="860"/>
      <c r="AJ88" s="860"/>
      <c r="AK88" s="857"/>
      <c r="AL88" s="857"/>
      <c r="AM88" s="857"/>
      <c r="AN88" s="857"/>
      <c r="AO88" s="857"/>
      <c r="AP88" s="860">
        <v>6902</v>
      </c>
      <c r="AQ88" s="860"/>
      <c r="AR88" s="860"/>
      <c r="AS88" s="860"/>
      <c r="AT88" s="860"/>
      <c r="AU88" s="860">
        <v>330</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391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666</v>
      </c>
      <c r="CS102" s="868"/>
      <c r="CT102" s="868"/>
      <c r="CU102" s="868"/>
      <c r="CV102" s="911"/>
      <c r="CW102" s="910">
        <v>119</v>
      </c>
      <c r="CX102" s="868"/>
      <c r="CY102" s="868"/>
      <c r="CZ102" s="868"/>
      <c r="DA102" s="911"/>
      <c r="DB102" s="910">
        <v>1500</v>
      </c>
      <c r="DC102" s="868"/>
      <c r="DD102" s="868"/>
      <c r="DE102" s="868"/>
      <c r="DF102" s="911"/>
      <c r="DG102" s="910">
        <v>8506</v>
      </c>
      <c r="DH102" s="868"/>
      <c r="DI102" s="868"/>
      <c r="DJ102" s="868"/>
      <c r="DK102" s="911"/>
      <c r="DL102" s="910">
        <v>0</v>
      </c>
      <c r="DM102" s="868"/>
      <c r="DN102" s="868"/>
      <c r="DO102" s="868"/>
      <c r="DP102" s="911"/>
      <c r="DQ102" s="910">
        <v>313</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399</v>
      </c>
      <c r="AB109" s="913"/>
      <c r="AC109" s="913"/>
      <c r="AD109" s="913"/>
      <c r="AE109" s="914"/>
      <c r="AF109" s="912" t="s">
        <v>284</v>
      </c>
      <c r="AG109" s="913"/>
      <c r="AH109" s="913"/>
      <c r="AI109" s="913"/>
      <c r="AJ109" s="914"/>
      <c r="AK109" s="912" t="s">
        <v>283</v>
      </c>
      <c r="AL109" s="913"/>
      <c r="AM109" s="913"/>
      <c r="AN109" s="913"/>
      <c r="AO109" s="914"/>
      <c r="AP109" s="912" t="s">
        <v>400</v>
      </c>
      <c r="AQ109" s="913"/>
      <c r="AR109" s="913"/>
      <c r="AS109" s="913"/>
      <c r="AT109" s="915"/>
      <c r="AU109" s="934" t="s">
        <v>398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399</v>
      </c>
      <c r="BR109" s="913"/>
      <c r="BS109" s="913"/>
      <c r="BT109" s="913"/>
      <c r="BU109" s="914"/>
      <c r="BV109" s="912" t="s">
        <v>284</v>
      </c>
      <c r="BW109" s="913"/>
      <c r="BX109" s="913"/>
      <c r="BY109" s="913"/>
      <c r="BZ109" s="914"/>
      <c r="CA109" s="912" t="s">
        <v>283</v>
      </c>
      <c r="CB109" s="913"/>
      <c r="CC109" s="913"/>
      <c r="CD109" s="913"/>
      <c r="CE109" s="914"/>
      <c r="CF109" s="935" t="s">
        <v>400</v>
      </c>
      <c r="CG109" s="935"/>
      <c r="CH109" s="935"/>
      <c r="CI109" s="935"/>
      <c r="CJ109" s="935"/>
      <c r="CK109" s="912" t="s">
        <v>401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399</v>
      </c>
      <c r="DH109" s="913"/>
      <c r="DI109" s="913"/>
      <c r="DJ109" s="913"/>
      <c r="DK109" s="914"/>
      <c r="DL109" s="912" t="s">
        <v>284</v>
      </c>
      <c r="DM109" s="913"/>
      <c r="DN109" s="913"/>
      <c r="DO109" s="913"/>
      <c r="DP109" s="914"/>
      <c r="DQ109" s="912" t="s">
        <v>283</v>
      </c>
      <c r="DR109" s="913"/>
      <c r="DS109" s="913"/>
      <c r="DT109" s="913"/>
      <c r="DU109" s="914"/>
      <c r="DV109" s="912" t="s">
        <v>400</v>
      </c>
      <c r="DW109" s="913"/>
      <c r="DX109" s="913"/>
      <c r="DY109" s="913"/>
      <c r="DZ109" s="915"/>
    </row>
    <row r="110" spans="1:131" s="197" customFormat="1" ht="26.25" customHeight="1" x14ac:dyDescent="0.15">
      <c r="A110" s="916" t="s">
        <v>402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3713656</v>
      </c>
      <c r="AB110" s="920"/>
      <c r="AC110" s="920"/>
      <c r="AD110" s="920"/>
      <c r="AE110" s="921"/>
      <c r="AF110" s="922">
        <v>3486540</v>
      </c>
      <c r="AG110" s="920"/>
      <c r="AH110" s="920"/>
      <c r="AI110" s="920"/>
      <c r="AJ110" s="921"/>
      <c r="AK110" s="922">
        <v>3094071</v>
      </c>
      <c r="AL110" s="920"/>
      <c r="AM110" s="920"/>
      <c r="AN110" s="920"/>
      <c r="AO110" s="921"/>
      <c r="AP110" s="923">
        <v>10.199999999999999</v>
      </c>
      <c r="AQ110" s="924"/>
      <c r="AR110" s="924"/>
      <c r="AS110" s="924"/>
      <c r="AT110" s="925"/>
      <c r="AU110" s="926" t="s">
        <v>58</v>
      </c>
      <c r="AV110" s="927"/>
      <c r="AW110" s="927"/>
      <c r="AX110" s="927"/>
      <c r="AY110" s="928"/>
      <c r="AZ110" s="970" t="s">
        <v>403</v>
      </c>
      <c r="BA110" s="917"/>
      <c r="BB110" s="917"/>
      <c r="BC110" s="917"/>
      <c r="BD110" s="917"/>
      <c r="BE110" s="917"/>
      <c r="BF110" s="917"/>
      <c r="BG110" s="917"/>
      <c r="BH110" s="917"/>
      <c r="BI110" s="917"/>
      <c r="BJ110" s="917"/>
      <c r="BK110" s="917"/>
      <c r="BL110" s="917"/>
      <c r="BM110" s="917"/>
      <c r="BN110" s="917"/>
      <c r="BO110" s="917"/>
      <c r="BP110" s="918"/>
      <c r="BQ110" s="956">
        <v>34364897</v>
      </c>
      <c r="BR110" s="957"/>
      <c r="BS110" s="957"/>
      <c r="BT110" s="957"/>
      <c r="BU110" s="957"/>
      <c r="BV110" s="957">
        <v>33853333</v>
      </c>
      <c r="BW110" s="957"/>
      <c r="BX110" s="957"/>
      <c r="BY110" s="957"/>
      <c r="BZ110" s="957"/>
      <c r="CA110" s="957">
        <v>33805918</v>
      </c>
      <c r="CB110" s="957"/>
      <c r="CC110" s="957"/>
      <c r="CD110" s="957"/>
      <c r="CE110" s="957"/>
      <c r="CF110" s="971">
        <v>111.9</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x14ac:dyDescent="0.15">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407</v>
      </c>
      <c r="BA111" s="980"/>
      <c r="BB111" s="980"/>
      <c r="BC111" s="980"/>
      <c r="BD111" s="980"/>
      <c r="BE111" s="980"/>
      <c r="BF111" s="980"/>
      <c r="BG111" s="980"/>
      <c r="BH111" s="980"/>
      <c r="BI111" s="980"/>
      <c r="BJ111" s="980"/>
      <c r="BK111" s="980"/>
      <c r="BL111" s="980"/>
      <c r="BM111" s="980"/>
      <c r="BN111" s="980"/>
      <c r="BO111" s="980"/>
      <c r="BP111" s="981"/>
      <c r="BQ111" s="949">
        <v>11555114</v>
      </c>
      <c r="BR111" s="950"/>
      <c r="BS111" s="950"/>
      <c r="BT111" s="950"/>
      <c r="BU111" s="950"/>
      <c r="BV111" s="950">
        <v>11811862</v>
      </c>
      <c r="BW111" s="950"/>
      <c r="BX111" s="950"/>
      <c r="BY111" s="950"/>
      <c r="BZ111" s="950"/>
      <c r="CA111" s="950">
        <v>11483610</v>
      </c>
      <c r="CB111" s="950"/>
      <c r="CC111" s="950"/>
      <c r="CD111" s="950"/>
      <c r="CE111" s="950"/>
      <c r="CF111" s="944">
        <v>38</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x14ac:dyDescent="0.15">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411</v>
      </c>
      <c r="BA112" s="980"/>
      <c r="BB112" s="980"/>
      <c r="BC112" s="980"/>
      <c r="BD112" s="980"/>
      <c r="BE112" s="980"/>
      <c r="BF112" s="980"/>
      <c r="BG112" s="980"/>
      <c r="BH112" s="980"/>
      <c r="BI112" s="980"/>
      <c r="BJ112" s="980"/>
      <c r="BK112" s="980"/>
      <c r="BL112" s="980"/>
      <c r="BM112" s="980"/>
      <c r="BN112" s="980"/>
      <c r="BO112" s="980"/>
      <c r="BP112" s="981"/>
      <c r="BQ112" s="949">
        <v>20772219</v>
      </c>
      <c r="BR112" s="950"/>
      <c r="BS112" s="950"/>
      <c r="BT112" s="950"/>
      <c r="BU112" s="950"/>
      <c r="BV112" s="950">
        <v>19531167</v>
      </c>
      <c r="BW112" s="950"/>
      <c r="BX112" s="950"/>
      <c r="BY112" s="950"/>
      <c r="BZ112" s="950"/>
      <c r="CA112" s="950">
        <v>18237747</v>
      </c>
      <c r="CB112" s="950"/>
      <c r="CC112" s="950"/>
      <c r="CD112" s="950"/>
      <c r="CE112" s="950"/>
      <c r="CF112" s="944">
        <v>60.4</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x14ac:dyDescent="0.15">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1711711</v>
      </c>
      <c r="AB113" s="964"/>
      <c r="AC113" s="964"/>
      <c r="AD113" s="964"/>
      <c r="AE113" s="965"/>
      <c r="AF113" s="966">
        <v>1779824</v>
      </c>
      <c r="AG113" s="964"/>
      <c r="AH113" s="964"/>
      <c r="AI113" s="964"/>
      <c r="AJ113" s="965"/>
      <c r="AK113" s="966">
        <v>1803687</v>
      </c>
      <c r="AL113" s="964"/>
      <c r="AM113" s="964"/>
      <c r="AN113" s="964"/>
      <c r="AO113" s="965"/>
      <c r="AP113" s="967">
        <v>6</v>
      </c>
      <c r="AQ113" s="968"/>
      <c r="AR113" s="968"/>
      <c r="AS113" s="968"/>
      <c r="AT113" s="969"/>
      <c r="AU113" s="929"/>
      <c r="AV113" s="930"/>
      <c r="AW113" s="930"/>
      <c r="AX113" s="930"/>
      <c r="AY113" s="931"/>
      <c r="AZ113" s="979" t="s">
        <v>414</v>
      </c>
      <c r="BA113" s="980"/>
      <c r="BB113" s="980"/>
      <c r="BC113" s="980"/>
      <c r="BD113" s="980"/>
      <c r="BE113" s="980"/>
      <c r="BF113" s="980"/>
      <c r="BG113" s="980"/>
      <c r="BH113" s="980"/>
      <c r="BI113" s="980"/>
      <c r="BJ113" s="980"/>
      <c r="BK113" s="980"/>
      <c r="BL113" s="980"/>
      <c r="BM113" s="980"/>
      <c r="BN113" s="980"/>
      <c r="BO113" s="980"/>
      <c r="BP113" s="981"/>
      <c r="BQ113" s="949">
        <v>510708</v>
      </c>
      <c r="BR113" s="950"/>
      <c r="BS113" s="950"/>
      <c r="BT113" s="950"/>
      <c r="BU113" s="950"/>
      <c r="BV113" s="950">
        <v>424663</v>
      </c>
      <c r="BW113" s="950"/>
      <c r="BX113" s="950"/>
      <c r="BY113" s="950"/>
      <c r="BZ113" s="950"/>
      <c r="CA113" s="950">
        <v>329884</v>
      </c>
      <c r="CB113" s="950"/>
      <c r="CC113" s="950"/>
      <c r="CD113" s="950"/>
      <c r="CE113" s="950"/>
      <c r="CF113" s="944">
        <v>1.1000000000000001</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x14ac:dyDescent="0.15">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98278</v>
      </c>
      <c r="AB114" s="989"/>
      <c r="AC114" s="989"/>
      <c r="AD114" s="989"/>
      <c r="AE114" s="990"/>
      <c r="AF114" s="991">
        <v>81162</v>
      </c>
      <c r="AG114" s="989"/>
      <c r="AH114" s="989"/>
      <c r="AI114" s="989"/>
      <c r="AJ114" s="990"/>
      <c r="AK114" s="991">
        <v>82827</v>
      </c>
      <c r="AL114" s="989"/>
      <c r="AM114" s="989"/>
      <c r="AN114" s="989"/>
      <c r="AO114" s="990"/>
      <c r="AP114" s="992">
        <v>0.3</v>
      </c>
      <c r="AQ114" s="993"/>
      <c r="AR114" s="993"/>
      <c r="AS114" s="993"/>
      <c r="AT114" s="994"/>
      <c r="AU114" s="929"/>
      <c r="AV114" s="930"/>
      <c r="AW114" s="930"/>
      <c r="AX114" s="930"/>
      <c r="AY114" s="931"/>
      <c r="AZ114" s="979" t="s">
        <v>417</v>
      </c>
      <c r="BA114" s="980"/>
      <c r="BB114" s="980"/>
      <c r="BC114" s="980"/>
      <c r="BD114" s="980"/>
      <c r="BE114" s="980"/>
      <c r="BF114" s="980"/>
      <c r="BG114" s="980"/>
      <c r="BH114" s="980"/>
      <c r="BI114" s="980"/>
      <c r="BJ114" s="980"/>
      <c r="BK114" s="980"/>
      <c r="BL114" s="980"/>
      <c r="BM114" s="980"/>
      <c r="BN114" s="980"/>
      <c r="BO114" s="980"/>
      <c r="BP114" s="981"/>
      <c r="BQ114" s="949">
        <v>9903270</v>
      </c>
      <c r="BR114" s="950"/>
      <c r="BS114" s="950"/>
      <c r="BT114" s="950"/>
      <c r="BU114" s="950"/>
      <c r="BV114" s="950">
        <v>9175209</v>
      </c>
      <c r="BW114" s="950"/>
      <c r="BX114" s="950"/>
      <c r="BY114" s="950"/>
      <c r="BZ114" s="950"/>
      <c r="CA114" s="950">
        <v>8982206</v>
      </c>
      <c r="CB114" s="950"/>
      <c r="CC114" s="950"/>
      <c r="CD114" s="950"/>
      <c r="CE114" s="950"/>
      <c r="CF114" s="944">
        <v>29.7</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x14ac:dyDescent="0.15">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150091</v>
      </c>
      <c r="AB115" s="964"/>
      <c r="AC115" s="964"/>
      <c r="AD115" s="964"/>
      <c r="AE115" s="965"/>
      <c r="AF115" s="966">
        <v>149520</v>
      </c>
      <c r="AG115" s="964"/>
      <c r="AH115" s="964"/>
      <c r="AI115" s="964"/>
      <c r="AJ115" s="965"/>
      <c r="AK115" s="966">
        <v>178349</v>
      </c>
      <c r="AL115" s="964"/>
      <c r="AM115" s="964"/>
      <c r="AN115" s="964"/>
      <c r="AO115" s="965"/>
      <c r="AP115" s="967">
        <v>0.6</v>
      </c>
      <c r="AQ115" s="968"/>
      <c r="AR115" s="968"/>
      <c r="AS115" s="968"/>
      <c r="AT115" s="969"/>
      <c r="AU115" s="929"/>
      <c r="AV115" s="930"/>
      <c r="AW115" s="930"/>
      <c r="AX115" s="930"/>
      <c r="AY115" s="931"/>
      <c r="AZ115" s="979" t="s">
        <v>420</v>
      </c>
      <c r="BA115" s="980"/>
      <c r="BB115" s="980"/>
      <c r="BC115" s="980"/>
      <c r="BD115" s="980"/>
      <c r="BE115" s="980"/>
      <c r="BF115" s="980"/>
      <c r="BG115" s="980"/>
      <c r="BH115" s="980"/>
      <c r="BI115" s="980"/>
      <c r="BJ115" s="980"/>
      <c r="BK115" s="980"/>
      <c r="BL115" s="980"/>
      <c r="BM115" s="980"/>
      <c r="BN115" s="980"/>
      <c r="BO115" s="980"/>
      <c r="BP115" s="981"/>
      <c r="BQ115" s="949">
        <v>522947</v>
      </c>
      <c r="BR115" s="950"/>
      <c r="BS115" s="950"/>
      <c r="BT115" s="950"/>
      <c r="BU115" s="950"/>
      <c r="BV115" s="950">
        <v>456685</v>
      </c>
      <c r="BW115" s="950"/>
      <c r="BX115" s="950"/>
      <c r="BY115" s="950"/>
      <c r="BZ115" s="950"/>
      <c r="CA115" s="950">
        <v>312608</v>
      </c>
      <c r="CB115" s="950"/>
      <c r="CC115" s="950"/>
      <c r="CD115" s="950"/>
      <c r="CE115" s="950"/>
      <c r="CF115" s="944">
        <v>1</v>
      </c>
      <c r="CG115" s="945"/>
      <c r="CH115" s="945"/>
      <c r="CI115" s="945"/>
      <c r="CJ115" s="945"/>
      <c r="CK115" s="975"/>
      <c r="CL115" s="976"/>
      <c r="CM115" s="979" t="s">
        <v>421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8758258</v>
      </c>
      <c r="DH115" s="989"/>
      <c r="DI115" s="989"/>
      <c r="DJ115" s="989"/>
      <c r="DK115" s="990"/>
      <c r="DL115" s="991">
        <v>8511505</v>
      </c>
      <c r="DM115" s="989"/>
      <c r="DN115" s="989"/>
      <c r="DO115" s="989"/>
      <c r="DP115" s="990"/>
      <c r="DQ115" s="991">
        <v>8183253</v>
      </c>
      <c r="DR115" s="989"/>
      <c r="DS115" s="989"/>
      <c r="DT115" s="989"/>
      <c r="DU115" s="990"/>
      <c r="DV115" s="992">
        <v>27.1</v>
      </c>
      <c r="DW115" s="993"/>
      <c r="DX115" s="993"/>
      <c r="DY115" s="993"/>
      <c r="DZ115" s="994"/>
    </row>
    <row r="116" spans="1:130" s="197" customFormat="1" ht="26.25" customHeight="1" x14ac:dyDescent="0.15">
      <c r="A116" s="986"/>
      <c r="B116" s="987"/>
      <c r="C116" s="1001" t="s">
        <v>422</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423</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2796856</v>
      </c>
      <c r="DH116" s="989"/>
      <c r="DI116" s="989"/>
      <c r="DJ116" s="989"/>
      <c r="DK116" s="990"/>
      <c r="DL116" s="991">
        <v>3300357</v>
      </c>
      <c r="DM116" s="989"/>
      <c r="DN116" s="989"/>
      <c r="DO116" s="989"/>
      <c r="DP116" s="990"/>
      <c r="DQ116" s="991">
        <v>3300357</v>
      </c>
      <c r="DR116" s="989"/>
      <c r="DS116" s="989"/>
      <c r="DT116" s="989"/>
      <c r="DU116" s="990"/>
      <c r="DV116" s="992">
        <v>10.9</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425</v>
      </c>
      <c r="Z117" s="914"/>
      <c r="AA117" s="1026">
        <v>5673736</v>
      </c>
      <c r="AB117" s="996"/>
      <c r="AC117" s="996"/>
      <c r="AD117" s="996"/>
      <c r="AE117" s="997"/>
      <c r="AF117" s="995">
        <v>5497046</v>
      </c>
      <c r="AG117" s="996"/>
      <c r="AH117" s="996"/>
      <c r="AI117" s="996"/>
      <c r="AJ117" s="997"/>
      <c r="AK117" s="995">
        <v>5158934</v>
      </c>
      <c r="AL117" s="996"/>
      <c r="AM117" s="996"/>
      <c r="AN117" s="996"/>
      <c r="AO117" s="997"/>
      <c r="AP117" s="998"/>
      <c r="AQ117" s="999"/>
      <c r="AR117" s="999"/>
      <c r="AS117" s="999"/>
      <c r="AT117" s="1000"/>
      <c r="AU117" s="929"/>
      <c r="AV117" s="930"/>
      <c r="AW117" s="930"/>
      <c r="AX117" s="930"/>
      <c r="AY117" s="931"/>
      <c r="AZ117" s="1025" t="s">
        <v>426</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401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399</v>
      </c>
      <c r="AB118" s="913"/>
      <c r="AC118" s="913"/>
      <c r="AD118" s="913"/>
      <c r="AE118" s="914"/>
      <c r="AF118" s="912" t="s">
        <v>284</v>
      </c>
      <c r="AG118" s="913"/>
      <c r="AH118" s="913"/>
      <c r="AI118" s="913"/>
      <c r="AJ118" s="914"/>
      <c r="AK118" s="912" t="s">
        <v>283</v>
      </c>
      <c r="AL118" s="913"/>
      <c r="AM118" s="913"/>
      <c r="AN118" s="913"/>
      <c r="AO118" s="914"/>
      <c r="AP118" s="1020" t="s">
        <v>400</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428</v>
      </c>
      <c r="BP118" s="1024"/>
      <c r="BQ118" s="1015">
        <v>77629155</v>
      </c>
      <c r="BR118" s="1016"/>
      <c r="BS118" s="1016"/>
      <c r="BT118" s="1016"/>
      <c r="BU118" s="1016"/>
      <c r="BV118" s="1016">
        <v>75252919</v>
      </c>
      <c r="BW118" s="1016"/>
      <c r="BX118" s="1016"/>
      <c r="BY118" s="1016"/>
      <c r="BZ118" s="1016"/>
      <c r="CA118" s="1016">
        <v>73151973</v>
      </c>
      <c r="CB118" s="1016"/>
      <c r="CC118" s="1016"/>
      <c r="CD118" s="1016"/>
      <c r="CE118" s="1016"/>
      <c r="CF118" s="1017"/>
      <c r="CG118" s="1018"/>
      <c r="CH118" s="1018"/>
      <c r="CI118" s="1018"/>
      <c r="CJ118" s="1019"/>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430</v>
      </c>
      <c r="AV119" s="1008"/>
      <c r="AW119" s="1008"/>
      <c r="AX119" s="1008"/>
      <c r="AY119" s="1009"/>
      <c r="AZ119" s="970" t="s">
        <v>431</v>
      </c>
      <c r="BA119" s="917"/>
      <c r="BB119" s="917"/>
      <c r="BC119" s="917"/>
      <c r="BD119" s="917"/>
      <c r="BE119" s="917"/>
      <c r="BF119" s="917"/>
      <c r="BG119" s="917"/>
      <c r="BH119" s="917"/>
      <c r="BI119" s="917"/>
      <c r="BJ119" s="917"/>
      <c r="BK119" s="917"/>
      <c r="BL119" s="917"/>
      <c r="BM119" s="917"/>
      <c r="BN119" s="917"/>
      <c r="BO119" s="917"/>
      <c r="BP119" s="918"/>
      <c r="BQ119" s="956">
        <v>12145376</v>
      </c>
      <c r="BR119" s="957"/>
      <c r="BS119" s="957"/>
      <c r="BT119" s="957"/>
      <c r="BU119" s="957"/>
      <c r="BV119" s="957">
        <v>14200005</v>
      </c>
      <c r="BW119" s="957"/>
      <c r="BX119" s="957"/>
      <c r="BY119" s="957"/>
      <c r="BZ119" s="957"/>
      <c r="CA119" s="957">
        <v>14819340</v>
      </c>
      <c r="CB119" s="957"/>
      <c r="CC119" s="957"/>
      <c r="CD119" s="957"/>
      <c r="CE119" s="957"/>
      <c r="CF119" s="971">
        <v>49</v>
      </c>
      <c r="CG119" s="972"/>
      <c r="CH119" s="972"/>
      <c r="CI119" s="972"/>
      <c r="CJ119" s="972"/>
      <c r="CK119" s="977"/>
      <c r="CL119" s="978"/>
      <c r="CM119" s="1034" t="s">
        <v>432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x14ac:dyDescent="0.15">
      <c r="A120" s="1005"/>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433</v>
      </c>
      <c r="BA120" s="980"/>
      <c r="BB120" s="980"/>
      <c r="BC120" s="980"/>
      <c r="BD120" s="980"/>
      <c r="BE120" s="980"/>
      <c r="BF120" s="980"/>
      <c r="BG120" s="980"/>
      <c r="BH120" s="980"/>
      <c r="BI120" s="980"/>
      <c r="BJ120" s="980"/>
      <c r="BK120" s="980"/>
      <c r="BL120" s="980"/>
      <c r="BM120" s="980"/>
      <c r="BN120" s="980"/>
      <c r="BO120" s="980"/>
      <c r="BP120" s="981"/>
      <c r="BQ120" s="949">
        <v>18441516</v>
      </c>
      <c r="BR120" s="950"/>
      <c r="BS120" s="950"/>
      <c r="BT120" s="950"/>
      <c r="BU120" s="950"/>
      <c r="BV120" s="950">
        <v>18287887</v>
      </c>
      <c r="BW120" s="950"/>
      <c r="BX120" s="950"/>
      <c r="BY120" s="950"/>
      <c r="BZ120" s="950"/>
      <c r="CA120" s="950">
        <v>17869463</v>
      </c>
      <c r="CB120" s="950"/>
      <c r="CC120" s="950"/>
      <c r="CD120" s="950"/>
      <c r="CE120" s="950"/>
      <c r="CF120" s="944">
        <v>59.1</v>
      </c>
      <c r="CG120" s="945"/>
      <c r="CH120" s="945"/>
      <c r="CI120" s="945"/>
      <c r="CJ120" s="945"/>
      <c r="CK120" s="1043" t="s">
        <v>434</v>
      </c>
      <c r="CL120" s="1044"/>
      <c r="CM120" s="1044"/>
      <c r="CN120" s="1044"/>
      <c r="CO120" s="1045"/>
      <c r="CP120" s="1051" t="s">
        <v>383</v>
      </c>
      <c r="CQ120" s="1052"/>
      <c r="CR120" s="1052"/>
      <c r="CS120" s="1052"/>
      <c r="CT120" s="1052"/>
      <c r="CU120" s="1052"/>
      <c r="CV120" s="1052"/>
      <c r="CW120" s="1052"/>
      <c r="CX120" s="1052"/>
      <c r="CY120" s="1052"/>
      <c r="CZ120" s="1052"/>
      <c r="DA120" s="1052"/>
      <c r="DB120" s="1052"/>
      <c r="DC120" s="1052"/>
      <c r="DD120" s="1052"/>
      <c r="DE120" s="1052"/>
      <c r="DF120" s="1053"/>
      <c r="DG120" s="956">
        <v>15389760</v>
      </c>
      <c r="DH120" s="957"/>
      <c r="DI120" s="957"/>
      <c r="DJ120" s="957"/>
      <c r="DK120" s="957"/>
      <c r="DL120" s="957">
        <v>14411064</v>
      </c>
      <c r="DM120" s="957"/>
      <c r="DN120" s="957"/>
      <c r="DO120" s="957"/>
      <c r="DP120" s="957"/>
      <c r="DQ120" s="957">
        <v>13406357</v>
      </c>
      <c r="DR120" s="957"/>
      <c r="DS120" s="957"/>
      <c r="DT120" s="957"/>
      <c r="DU120" s="957"/>
      <c r="DV120" s="958">
        <v>44.4</v>
      </c>
      <c r="DW120" s="958"/>
      <c r="DX120" s="958"/>
      <c r="DY120" s="958"/>
      <c r="DZ120" s="959"/>
    </row>
    <row r="121" spans="1:130" s="197" customFormat="1" ht="26.25" customHeight="1" x14ac:dyDescent="0.15">
      <c r="A121" s="1005"/>
      <c r="B121" s="976"/>
      <c r="C121" s="1040" t="s">
        <v>435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436</v>
      </c>
      <c r="BA121" s="1001"/>
      <c r="BB121" s="1001"/>
      <c r="BC121" s="1001"/>
      <c r="BD121" s="1001"/>
      <c r="BE121" s="1001"/>
      <c r="BF121" s="1001"/>
      <c r="BG121" s="1001"/>
      <c r="BH121" s="1001"/>
      <c r="BI121" s="1001"/>
      <c r="BJ121" s="1001"/>
      <c r="BK121" s="1001"/>
      <c r="BL121" s="1001"/>
      <c r="BM121" s="1001"/>
      <c r="BN121" s="1001"/>
      <c r="BO121" s="1001"/>
      <c r="BP121" s="1002"/>
      <c r="BQ121" s="1015">
        <v>40069811</v>
      </c>
      <c r="BR121" s="1016"/>
      <c r="BS121" s="1016"/>
      <c r="BT121" s="1016"/>
      <c r="BU121" s="1016"/>
      <c r="BV121" s="1016">
        <v>39332742</v>
      </c>
      <c r="BW121" s="1016"/>
      <c r="BX121" s="1016"/>
      <c r="BY121" s="1016"/>
      <c r="BZ121" s="1016"/>
      <c r="CA121" s="1016">
        <v>37973007</v>
      </c>
      <c r="CB121" s="1016"/>
      <c r="CC121" s="1016"/>
      <c r="CD121" s="1016"/>
      <c r="CE121" s="1016"/>
      <c r="CF121" s="1054">
        <v>125.7</v>
      </c>
      <c r="CG121" s="1055"/>
      <c r="CH121" s="1055"/>
      <c r="CI121" s="1055"/>
      <c r="CJ121" s="1055"/>
      <c r="CK121" s="1046"/>
      <c r="CL121" s="1047"/>
      <c r="CM121" s="1047"/>
      <c r="CN121" s="1047"/>
      <c r="CO121" s="1048"/>
      <c r="CP121" s="1037" t="s">
        <v>381</v>
      </c>
      <c r="CQ121" s="1038"/>
      <c r="CR121" s="1038"/>
      <c r="CS121" s="1038"/>
      <c r="CT121" s="1038"/>
      <c r="CU121" s="1038"/>
      <c r="CV121" s="1038"/>
      <c r="CW121" s="1038"/>
      <c r="CX121" s="1038"/>
      <c r="CY121" s="1038"/>
      <c r="CZ121" s="1038"/>
      <c r="DA121" s="1038"/>
      <c r="DB121" s="1038"/>
      <c r="DC121" s="1038"/>
      <c r="DD121" s="1038"/>
      <c r="DE121" s="1038"/>
      <c r="DF121" s="1039"/>
      <c r="DG121" s="949">
        <v>5382459</v>
      </c>
      <c r="DH121" s="950"/>
      <c r="DI121" s="950"/>
      <c r="DJ121" s="950"/>
      <c r="DK121" s="950"/>
      <c r="DL121" s="950">
        <v>5120103</v>
      </c>
      <c r="DM121" s="950"/>
      <c r="DN121" s="950"/>
      <c r="DO121" s="950"/>
      <c r="DP121" s="950"/>
      <c r="DQ121" s="950">
        <v>4831390</v>
      </c>
      <c r="DR121" s="950"/>
      <c r="DS121" s="950"/>
      <c r="DT121" s="950"/>
      <c r="DU121" s="950"/>
      <c r="DV121" s="951">
        <v>16</v>
      </c>
      <c r="DW121" s="951"/>
      <c r="DX121" s="951"/>
      <c r="DY121" s="951"/>
      <c r="DZ121" s="952"/>
    </row>
    <row r="122" spans="1:130" s="197" customFormat="1" ht="26.25" customHeight="1" x14ac:dyDescent="0.15">
      <c r="A122" s="1005"/>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437</v>
      </c>
      <c r="BP122" s="1024"/>
      <c r="BQ122" s="1064">
        <v>70656703</v>
      </c>
      <c r="BR122" s="1065"/>
      <c r="BS122" s="1065"/>
      <c r="BT122" s="1065"/>
      <c r="BU122" s="1065"/>
      <c r="BV122" s="1065">
        <v>71820634</v>
      </c>
      <c r="BW122" s="1065"/>
      <c r="BX122" s="1065"/>
      <c r="BY122" s="1065"/>
      <c r="BZ122" s="1065"/>
      <c r="CA122" s="1065">
        <v>70661810</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x14ac:dyDescent="0.2">
      <c r="A123" s="1005"/>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150091</v>
      </c>
      <c r="AB123" s="989"/>
      <c r="AC123" s="989"/>
      <c r="AD123" s="989"/>
      <c r="AE123" s="990"/>
      <c r="AF123" s="991">
        <v>149520</v>
      </c>
      <c r="AG123" s="989"/>
      <c r="AH123" s="989"/>
      <c r="AI123" s="989"/>
      <c r="AJ123" s="990"/>
      <c r="AK123" s="991">
        <v>178349</v>
      </c>
      <c r="AL123" s="989"/>
      <c r="AM123" s="989"/>
      <c r="AN123" s="989"/>
      <c r="AO123" s="990"/>
      <c r="AP123" s="992">
        <v>0.6</v>
      </c>
      <c r="AQ123" s="993"/>
      <c r="AR123" s="993"/>
      <c r="AS123" s="993"/>
      <c r="AT123" s="994"/>
      <c r="AU123" s="1061" t="s">
        <v>438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23.7</v>
      </c>
      <c r="BR123" s="1057"/>
      <c r="BS123" s="1057"/>
      <c r="BT123" s="1057"/>
      <c r="BU123" s="1057"/>
      <c r="BV123" s="1057">
        <v>11.8</v>
      </c>
      <c r="BW123" s="1057"/>
      <c r="BX123" s="1057"/>
      <c r="BY123" s="1057"/>
      <c r="BZ123" s="1057"/>
      <c r="CA123" s="1057">
        <v>8.1999999999999993</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x14ac:dyDescent="0.15">
      <c r="A124" s="1005"/>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108</v>
      </c>
      <c r="AB124" s="989"/>
      <c r="AC124" s="989"/>
      <c r="AD124" s="989"/>
      <c r="AE124" s="990"/>
      <c r="AF124" s="991" t="s">
        <v>108</v>
      </c>
      <c r="AG124" s="989"/>
      <c r="AH124" s="989"/>
      <c r="AI124" s="989"/>
      <c r="AJ124" s="990"/>
      <c r="AK124" s="991" t="s">
        <v>108</v>
      </c>
      <c r="AL124" s="989"/>
      <c r="AM124" s="989"/>
      <c r="AN124" s="989"/>
      <c r="AO124" s="990"/>
      <c r="AP124" s="992" t="s">
        <v>108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439</v>
      </c>
      <c r="CQ124" s="1038"/>
      <c r="CR124" s="1038"/>
      <c r="CS124" s="1038"/>
      <c r="CT124" s="1038"/>
      <c r="CU124" s="1038"/>
      <c r="CV124" s="1038"/>
      <c r="CW124" s="1038"/>
      <c r="CX124" s="1038"/>
      <c r="CY124" s="1038"/>
      <c r="CZ124" s="1038"/>
      <c r="DA124" s="1038"/>
      <c r="DB124" s="1038"/>
      <c r="DC124" s="1038"/>
      <c r="DD124" s="1038"/>
      <c r="DE124" s="1038"/>
      <c r="DF124" s="1039"/>
      <c r="DG124" s="1027" t="s">
        <v>108</v>
      </c>
      <c r="DH124" s="1028"/>
      <c r="DI124" s="1028"/>
      <c r="DJ124" s="1028"/>
      <c r="DK124" s="1029"/>
      <c r="DL124" s="1030" t="s">
        <v>108</v>
      </c>
      <c r="DM124" s="1028"/>
      <c r="DN124" s="1028"/>
      <c r="DO124" s="1028"/>
      <c r="DP124" s="1029"/>
      <c r="DQ124" s="1030" t="s">
        <v>108</v>
      </c>
      <c r="DR124" s="1028"/>
      <c r="DS124" s="1028"/>
      <c r="DT124" s="1028"/>
      <c r="DU124" s="1029"/>
      <c r="DV124" s="1031" t="s">
        <v>108</v>
      </c>
      <c r="DW124" s="1032"/>
      <c r="DX124" s="1032"/>
      <c r="DY124" s="1032"/>
      <c r="DZ124" s="1033"/>
    </row>
    <row r="125" spans="1:130" s="197" customFormat="1" ht="26.25" customHeight="1" thickBot="1" x14ac:dyDescent="0.2">
      <c r="A125" s="1005"/>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108</v>
      </c>
      <c r="AB125" s="989"/>
      <c r="AC125" s="989"/>
      <c r="AD125" s="989"/>
      <c r="AE125" s="990"/>
      <c r="AF125" s="991" t="s">
        <v>108</v>
      </c>
      <c r="AG125" s="989"/>
      <c r="AH125" s="989"/>
      <c r="AI125" s="989"/>
      <c r="AJ125" s="990"/>
      <c r="AK125" s="991" t="s">
        <v>108</v>
      </c>
      <c r="AL125" s="989"/>
      <c r="AM125" s="989"/>
      <c r="AN125" s="989"/>
      <c r="AO125" s="990"/>
      <c r="AP125" s="992" t="s">
        <v>108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440</v>
      </c>
      <c r="CL125" s="1044"/>
      <c r="CM125" s="1044"/>
      <c r="CN125" s="1044"/>
      <c r="CO125" s="1045"/>
      <c r="CP125" s="970" t="s">
        <v>441</v>
      </c>
      <c r="CQ125" s="917"/>
      <c r="CR125" s="917"/>
      <c r="CS125" s="917"/>
      <c r="CT125" s="917"/>
      <c r="CU125" s="917"/>
      <c r="CV125" s="917"/>
      <c r="CW125" s="917"/>
      <c r="CX125" s="917"/>
      <c r="CY125" s="917"/>
      <c r="CZ125" s="917"/>
      <c r="DA125" s="917"/>
      <c r="DB125" s="917"/>
      <c r="DC125" s="917"/>
      <c r="DD125" s="917"/>
      <c r="DE125" s="917"/>
      <c r="DF125" s="918"/>
      <c r="DG125" s="956" t="s">
        <v>108</v>
      </c>
      <c r="DH125" s="957"/>
      <c r="DI125" s="957"/>
      <c r="DJ125" s="957"/>
      <c r="DK125" s="957"/>
      <c r="DL125" s="957" t="s">
        <v>108</v>
      </c>
      <c r="DM125" s="957"/>
      <c r="DN125" s="957"/>
      <c r="DO125" s="957"/>
      <c r="DP125" s="957"/>
      <c r="DQ125" s="957" t="s">
        <v>108</v>
      </c>
      <c r="DR125" s="957"/>
      <c r="DS125" s="957"/>
      <c r="DT125" s="957"/>
      <c r="DU125" s="957"/>
      <c r="DV125" s="958" t="s">
        <v>108</v>
      </c>
      <c r="DW125" s="958"/>
      <c r="DX125" s="958"/>
      <c r="DY125" s="958"/>
      <c r="DZ125" s="959"/>
    </row>
    <row r="126" spans="1:130" s="197" customFormat="1" ht="26.25" customHeight="1" x14ac:dyDescent="0.15">
      <c r="A126" s="1005"/>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108</v>
      </c>
      <c r="AB126" s="989"/>
      <c r="AC126" s="989"/>
      <c r="AD126" s="989"/>
      <c r="AE126" s="990"/>
      <c r="AF126" s="991" t="s">
        <v>108</v>
      </c>
      <c r="AG126" s="989"/>
      <c r="AH126" s="989"/>
      <c r="AI126" s="989"/>
      <c r="AJ126" s="990"/>
      <c r="AK126" s="991" t="s">
        <v>108</v>
      </c>
      <c r="AL126" s="989"/>
      <c r="AM126" s="989"/>
      <c r="AN126" s="989"/>
      <c r="AO126" s="990"/>
      <c r="AP126" s="992" t="s">
        <v>108</v>
      </c>
      <c r="AQ126" s="993"/>
      <c r="AR126" s="993"/>
      <c r="AS126" s="993"/>
      <c r="AT126" s="994"/>
      <c r="AU126" s="233"/>
      <c r="AV126" s="233"/>
      <c r="AW126" s="233"/>
      <c r="AX126" s="1066" t="s">
        <v>442</v>
      </c>
      <c r="AY126" s="1067"/>
      <c r="AZ126" s="1067"/>
      <c r="BA126" s="1067"/>
      <c r="BB126" s="1067"/>
      <c r="BC126" s="1067"/>
      <c r="BD126" s="1067"/>
      <c r="BE126" s="1068"/>
      <c r="BF126" s="1082" t="s">
        <v>443</v>
      </c>
      <c r="BG126" s="1067"/>
      <c r="BH126" s="1067"/>
      <c r="BI126" s="1067"/>
      <c r="BJ126" s="1067"/>
      <c r="BK126" s="1067"/>
      <c r="BL126" s="1068"/>
      <c r="BM126" s="1082" t="s">
        <v>444</v>
      </c>
      <c r="BN126" s="1067"/>
      <c r="BO126" s="1067"/>
      <c r="BP126" s="1067"/>
      <c r="BQ126" s="1067"/>
      <c r="BR126" s="1067"/>
      <c r="BS126" s="1068"/>
      <c r="BT126" s="1082" t="s">
        <v>445</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446</v>
      </c>
      <c r="CQ126" s="980"/>
      <c r="CR126" s="980"/>
      <c r="CS126" s="980"/>
      <c r="CT126" s="980"/>
      <c r="CU126" s="980"/>
      <c r="CV126" s="980"/>
      <c r="CW126" s="980"/>
      <c r="CX126" s="980"/>
      <c r="CY126" s="980"/>
      <c r="CZ126" s="980"/>
      <c r="DA126" s="980"/>
      <c r="DB126" s="980"/>
      <c r="DC126" s="980"/>
      <c r="DD126" s="980"/>
      <c r="DE126" s="980"/>
      <c r="DF126" s="981"/>
      <c r="DG126" s="949">
        <v>522947</v>
      </c>
      <c r="DH126" s="950"/>
      <c r="DI126" s="950"/>
      <c r="DJ126" s="950"/>
      <c r="DK126" s="950"/>
      <c r="DL126" s="950">
        <v>456685</v>
      </c>
      <c r="DM126" s="950"/>
      <c r="DN126" s="950"/>
      <c r="DO126" s="950"/>
      <c r="DP126" s="950"/>
      <c r="DQ126" s="950">
        <v>312608</v>
      </c>
      <c r="DR126" s="950"/>
      <c r="DS126" s="950"/>
      <c r="DT126" s="950"/>
      <c r="DU126" s="950"/>
      <c r="DV126" s="951">
        <v>1</v>
      </c>
      <c r="DW126" s="951"/>
      <c r="DX126" s="951"/>
      <c r="DY126" s="951"/>
      <c r="DZ126" s="952"/>
    </row>
    <row r="127" spans="1:130" s="197" customFormat="1" ht="26.25" customHeight="1" thickBot="1" x14ac:dyDescent="0.2">
      <c r="A127" s="1006"/>
      <c r="B127" s="978"/>
      <c r="C127" s="1034" t="s">
        <v>447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108</v>
      </c>
      <c r="AB127" s="989"/>
      <c r="AC127" s="989"/>
      <c r="AD127" s="989"/>
      <c r="AE127" s="990"/>
      <c r="AF127" s="991" t="s">
        <v>108</v>
      </c>
      <c r="AG127" s="989"/>
      <c r="AH127" s="989"/>
      <c r="AI127" s="989"/>
      <c r="AJ127" s="990"/>
      <c r="AK127" s="991" t="s">
        <v>108</v>
      </c>
      <c r="AL127" s="989"/>
      <c r="AM127" s="989"/>
      <c r="AN127" s="989"/>
      <c r="AO127" s="990"/>
      <c r="AP127" s="992" t="s">
        <v>108</v>
      </c>
      <c r="AQ127" s="993"/>
      <c r="AR127" s="993"/>
      <c r="AS127" s="993"/>
      <c r="AT127" s="994"/>
      <c r="AU127" s="233"/>
      <c r="AV127" s="233"/>
      <c r="AW127" s="233"/>
      <c r="AX127" s="916" t="s">
        <v>448</v>
      </c>
      <c r="AY127" s="917"/>
      <c r="AZ127" s="917"/>
      <c r="BA127" s="917"/>
      <c r="BB127" s="917"/>
      <c r="BC127" s="917"/>
      <c r="BD127" s="917"/>
      <c r="BE127" s="918"/>
      <c r="BF127" s="1071" t="s">
        <v>108</v>
      </c>
      <c r="BG127" s="1072"/>
      <c r="BH127" s="1072"/>
      <c r="BI127" s="1072"/>
      <c r="BJ127" s="1072"/>
      <c r="BK127" s="1072"/>
      <c r="BL127" s="1081"/>
      <c r="BM127" s="1071">
        <v>11.65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449</v>
      </c>
      <c r="CQ127" s="1075"/>
      <c r="CR127" s="1075"/>
      <c r="CS127" s="1075"/>
      <c r="CT127" s="1075"/>
      <c r="CU127" s="1075"/>
      <c r="CV127" s="1075"/>
      <c r="CW127" s="1075"/>
      <c r="CX127" s="1075"/>
      <c r="CY127" s="1075"/>
      <c r="CZ127" s="1075"/>
      <c r="DA127" s="1075"/>
      <c r="DB127" s="1075"/>
      <c r="DC127" s="1075"/>
      <c r="DD127" s="1075"/>
      <c r="DE127" s="1075"/>
      <c r="DF127" s="1076"/>
      <c r="DG127" s="1077" t="s">
        <v>108</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x14ac:dyDescent="0.15">
      <c r="A128" s="1101" t="s">
        <v>450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451</v>
      </c>
      <c r="X128" s="1103"/>
      <c r="Y128" s="1103"/>
      <c r="Z128" s="1104"/>
      <c r="AA128" s="1119">
        <v>2089322</v>
      </c>
      <c r="AB128" s="1120"/>
      <c r="AC128" s="1120"/>
      <c r="AD128" s="1120"/>
      <c r="AE128" s="1121"/>
      <c r="AF128" s="1122">
        <v>1910130</v>
      </c>
      <c r="AG128" s="1120"/>
      <c r="AH128" s="1120"/>
      <c r="AI128" s="1120"/>
      <c r="AJ128" s="1121"/>
      <c r="AK128" s="1122">
        <v>1939184</v>
      </c>
      <c r="AL128" s="1120"/>
      <c r="AM128" s="1120"/>
      <c r="AN128" s="1120"/>
      <c r="AO128" s="1121"/>
      <c r="AP128" s="1123"/>
      <c r="AQ128" s="1124"/>
      <c r="AR128" s="1124"/>
      <c r="AS128" s="1124"/>
      <c r="AT128" s="1125"/>
      <c r="AU128" s="235"/>
      <c r="AV128" s="235"/>
      <c r="AW128" s="235"/>
      <c r="AX128" s="1084" t="s">
        <v>452</v>
      </c>
      <c r="AY128" s="980"/>
      <c r="AZ128" s="980"/>
      <c r="BA128" s="980"/>
      <c r="BB128" s="980"/>
      <c r="BC128" s="980"/>
      <c r="BD128" s="980"/>
      <c r="BE128" s="981"/>
      <c r="BF128" s="1096" t="s">
        <v>108</v>
      </c>
      <c r="BG128" s="1097"/>
      <c r="BH128" s="1097"/>
      <c r="BI128" s="1097"/>
      <c r="BJ128" s="1097"/>
      <c r="BK128" s="1097"/>
      <c r="BL128" s="1098"/>
      <c r="BM128" s="1096">
        <v>16.649999999999999</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88</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453</v>
      </c>
      <c r="X129" s="1091"/>
      <c r="Y129" s="1091"/>
      <c r="Z129" s="1092"/>
      <c r="AA129" s="988">
        <v>33002090</v>
      </c>
      <c r="AB129" s="989"/>
      <c r="AC129" s="989"/>
      <c r="AD129" s="989"/>
      <c r="AE129" s="990"/>
      <c r="AF129" s="991">
        <v>32873107</v>
      </c>
      <c r="AG129" s="989"/>
      <c r="AH129" s="989"/>
      <c r="AI129" s="989"/>
      <c r="AJ129" s="990"/>
      <c r="AK129" s="991">
        <v>33661441</v>
      </c>
      <c r="AL129" s="989"/>
      <c r="AM129" s="989"/>
      <c r="AN129" s="989"/>
      <c r="AO129" s="990"/>
      <c r="AP129" s="1093"/>
      <c r="AQ129" s="1094"/>
      <c r="AR129" s="1094"/>
      <c r="AS129" s="1094"/>
      <c r="AT129" s="1095"/>
      <c r="AU129" s="235"/>
      <c r="AV129" s="235"/>
      <c r="AW129" s="235"/>
      <c r="AX129" s="1084" t="s">
        <v>454</v>
      </c>
      <c r="AY129" s="980"/>
      <c r="AZ129" s="980"/>
      <c r="BA129" s="980"/>
      <c r="BB129" s="980"/>
      <c r="BC129" s="980"/>
      <c r="BD129" s="980"/>
      <c r="BE129" s="981"/>
      <c r="BF129" s="1085">
        <v>-0.5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456</v>
      </c>
      <c r="X130" s="1091"/>
      <c r="Y130" s="1091"/>
      <c r="Z130" s="1092"/>
      <c r="AA130" s="988">
        <v>3607359</v>
      </c>
      <c r="AB130" s="989"/>
      <c r="AC130" s="989"/>
      <c r="AD130" s="989"/>
      <c r="AE130" s="990"/>
      <c r="AF130" s="991">
        <v>3835292</v>
      </c>
      <c r="AG130" s="989"/>
      <c r="AH130" s="989"/>
      <c r="AI130" s="989"/>
      <c r="AJ130" s="990"/>
      <c r="AK130" s="991">
        <v>3445956</v>
      </c>
      <c r="AL130" s="989"/>
      <c r="AM130" s="989"/>
      <c r="AN130" s="989"/>
      <c r="AO130" s="990"/>
      <c r="AP130" s="1093"/>
      <c r="AQ130" s="1094"/>
      <c r="AR130" s="1094"/>
      <c r="AS130" s="1094"/>
      <c r="AT130" s="1095"/>
      <c r="AU130" s="235"/>
      <c r="AV130" s="235"/>
      <c r="AW130" s="235"/>
      <c r="AX130" s="1143" t="s">
        <v>457</v>
      </c>
      <c r="AY130" s="1075"/>
      <c r="AZ130" s="1075"/>
      <c r="BA130" s="1075"/>
      <c r="BB130" s="1075"/>
      <c r="BC130" s="1075"/>
      <c r="BD130" s="1075"/>
      <c r="BE130" s="1076"/>
      <c r="BF130" s="1105">
        <v>8.1999999999999993</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458</v>
      </c>
      <c r="X131" s="1114"/>
      <c r="Y131" s="1114"/>
      <c r="Z131" s="1115"/>
      <c r="AA131" s="1027">
        <v>29394731</v>
      </c>
      <c r="AB131" s="1028"/>
      <c r="AC131" s="1028"/>
      <c r="AD131" s="1028"/>
      <c r="AE131" s="1029"/>
      <c r="AF131" s="1030">
        <v>29037815</v>
      </c>
      <c r="AG131" s="1028"/>
      <c r="AH131" s="1028"/>
      <c r="AI131" s="1028"/>
      <c r="AJ131" s="1029"/>
      <c r="AK131" s="1030">
        <v>30215485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459</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460</v>
      </c>
      <c r="W132" s="1131"/>
      <c r="X132" s="1131"/>
      <c r="Y132" s="1131"/>
      <c r="Z132" s="1132"/>
      <c r="AA132" s="1133">
        <v>-7.8058207000000004E-2</v>
      </c>
      <c r="AB132" s="1134"/>
      <c r="AC132" s="1134"/>
      <c r="AD132" s="1134"/>
      <c r="AE132" s="1135"/>
      <c r="AF132" s="1136">
        <v>-0.85535361399999998</v>
      </c>
      <c r="AG132" s="1134"/>
      <c r="AH132" s="1134"/>
      <c r="AI132" s="1134"/>
      <c r="AJ132" s="1135"/>
      <c r="AK132" s="1136">
        <v>-0.74864262500000001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461</v>
      </c>
      <c r="W133" s="1138"/>
      <c r="X133" s="1138"/>
      <c r="Y133" s="1138"/>
      <c r="Z133" s="1139"/>
      <c r="AA133" s="1140">
        <v>0.7</v>
      </c>
      <c r="AB133" s="1141"/>
      <c r="AC133" s="1141"/>
      <c r="AD133" s="1141"/>
      <c r="AE133" s="1142"/>
      <c r="AF133" s="1140">
        <v>0</v>
      </c>
      <c r="AG133" s="1141"/>
      <c r="AH133" s="1141"/>
      <c r="AI133" s="1141"/>
      <c r="AJ133" s="1142"/>
      <c r="AK133" s="1140">
        <v>-0.5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0" zoomScaleNormal="85" zoomScaleSheetLayoutView="55" workbookViewId="0">
      <selection activeCell="AO36" sqref="AO36:BC36"/>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64" zoomScaleNormal="40" zoomScaleSheetLayoutView="55" workbookViewId="0">
      <selection activeCell="AO36" sqref="AO36:BC36"/>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3" workbookViewId="0">
      <selection activeCell="AO36" sqref="AO36:BC36"/>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47" t="s">
        <v>464</v>
      </c>
      <c r="L7" s="254"/>
      <c r="M7" s="255" t="s">
        <v>465</v>
      </c>
      <c r="N7" s="256"/>
    </row>
    <row r="8" spans="1:16" x14ac:dyDescent="0.15">
      <c r="A8" s="248"/>
      <c r="B8" s="244"/>
      <c r="C8" s="244"/>
      <c r="D8" s="244"/>
      <c r="E8" s="244"/>
      <c r="F8" s="244"/>
      <c r="G8" s="257"/>
      <c r="H8" s="258"/>
      <c r="I8" s="258"/>
      <c r="J8" s="259"/>
      <c r="K8" s="1148"/>
      <c r="L8" s="260" t="s">
        <v>466</v>
      </c>
      <c r="M8" s="261" t="s">
        <v>467</v>
      </c>
      <c r="N8" s="262" t="s">
        <v>468</v>
      </c>
    </row>
    <row r="9" spans="1:16" x14ac:dyDescent="0.15">
      <c r="A9" s="248"/>
      <c r="B9" s="244"/>
      <c r="C9" s="244"/>
      <c r="D9" s="244"/>
      <c r="E9" s="244"/>
      <c r="F9" s="244"/>
      <c r="G9" s="1149" t="s">
        <v>469</v>
      </c>
      <c r="H9" s="1150"/>
      <c r="I9" s="1150"/>
      <c r="J9" s="1151"/>
      <c r="K9" s="263">
        <v>9825929</v>
      </c>
      <c r="L9" s="264">
        <v>53763</v>
      </c>
      <c r="M9" s="265">
        <v>57806</v>
      </c>
      <c r="N9" s="266">
        <v>-7</v>
      </c>
    </row>
    <row r="10" spans="1:16" x14ac:dyDescent="0.15">
      <c r="A10" s="248"/>
      <c r="B10" s="244"/>
      <c r="C10" s="244"/>
      <c r="D10" s="244"/>
      <c r="E10" s="244"/>
      <c r="F10" s="244"/>
      <c r="G10" s="1149" t="s">
        <v>470</v>
      </c>
      <c r="H10" s="1150"/>
      <c r="I10" s="1150"/>
      <c r="J10" s="1151"/>
      <c r="K10" s="267">
        <v>872627</v>
      </c>
      <c r="L10" s="268">
        <v>4775</v>
      </c>
      <c r="M10" s="269">
        <v>2609</v>
      </c>
      <c r="N10" s="270">
        <v>83</v>
      </c>
    </row>
    <row r="11" spans="1:16" ht="13.5" customHeight="1" x14ac:dyDescent="0.15">
      <c r="A11" s="248"/>
      <c r="B11" s="244"/>
      <c r="C11" s="244"/>
      <c r="D11" s="244"/>
      <c r="E11" s="244"/>
      <c r="F11" s="244"/>
      <c r="G11" s="1149" t="s">
        <v>471</v>
      </c>
      <c r="H11" s="1150"/>
      <c r="I11" s="1150"/>
      <c r="J11" s="1151"/>
      <c r="K11" s="267">
        <v>42177</v>
      </c>
      <c r="L11" s="268">
        <v>231</v>
      </c>
      <c r="M11" s="269">
        <v>989</v>
      </c>
      <c r="N11" s="270">
        <v>-76.599999999999994</v>
      </c>
    </row>
    <row r="12" spans="1:16" ht="13.5" customHeight="1" x14ac:dyDescent="0.15">
      <c r="A12" s="248"/>
      <c r="B12" s="244"/>
      <c r="C12" s="244"/>
      <c r="D12" s="244"/>
      <c r="E12" s="244"/>
      <c r="F12" s="244"/>
      <c r="G12" s="1149" t="s">
        <v>472</v>
      </c>
      <c r="H12" s="1150"/>
      <c r="I12" s="1150"/>
      <c r="J12" s="1151"/>
      <c r="K12" s="267">
        <v>401767</v>
      </c>
      <c r="L12" s="268">
        <v>2198</v>
      </c>
      <c r="M12" s="269">
        <v>648</v>
      </c>
      <c r="N12" s="270">
        <v>239.2</v>
      </c>
    </row>
    <row r="13" spans="1:16" ht="13.5" customHeight="1" x14ac:dyDescent="0.15">
      <c r="A13" s="248"/>
      <c r="B13" s="244"/>
      <c r="C13" s="244"/>
      <c r="D13" s="244"/>
      <c r="E13" s="244"/>
      <c r="F13" s="244"/>
      <c r="G13" s="1149" t="s">
        <v>473</v>
      </c>
      <c r="H13" s="1150"/>
      <c r="I13" s="1150"/>
      <c r="J13" s="1151"/>
      <c r="K13" s="267" t="s">
        <v>474</v>
      </c>
      <c r="L13" s="268" t="s">
        <v>474</v>
      </c>
      <c r="M13" s="269" t="s">
        <v>474</v>
      </c>
      <c r="N13" s="270" t="s">
        <v>474</v>
      </c>
    </row>
    <row r="14" spans="1:16" ht="13.5" customHeight="1" x14ac:dyDescent="0.15">
      <c r="A14" s="248"/>
      <c r="B14" s="244"/>
      <c r="C14" s="244"/>
      <c r="D14" s="244"/>
      <c r="E14" s="244"/>
      <c r="F14" s="244"/>
      <c r="G14" s="1149" t="s">
        <v>475</v>
      </c>
      <c r="H14" s="1150"/>
      <c r="I14" s="1150"/>
      <c r="J14" s="1151"/>
      <c r="K14" s="267">
        <v>445639</v>
      </c>
      <c r="L14" s="268">
        <v>2438</v>
      </c>
      <c r="M14" s="269">
        <v>2272</v>
      </c>
      <c r="N14" s="270">
        <v>7.3</v>
      </c>
    </row>
    <row r="15" spans="1:16" ht="13.5" customHeight="1" x14ac:dyDescent="0.15">
      <c r="A15" s="248"/>
      <c r="B15" s="244"/>
      <c r="C15" s="244"/>
      <c r="D15" s="244"/>
      <c r="E15" s="244"/>
      <c r="F15" s="244"/>
      <c r="G15" s="1149" t="s">
        <v>476</v>
      </c>
      <c r="H15" s="1150"/>
      <c r="I15" s="1150"/>
      <c r="J15" s="1151"/>
      <c r="K15" s="267">
        <v>91757</v>
      </c>
      <c r="L15" s="268">
        <v>502</v>
      </c>
      <c r="M15" s="269">
        <v>858</v>
      </c>
      <c r="N15" s="270">
        <v>-41.5</v>
      </c>
    </row>
    <row r="16" spans="1:16" x14ac:dyDescent="0.15">
      <c r="A16" s="248"/>
      <c r="B16" s="244"/>
      <c r="C16" s="244"/>
      <c r="D16" s="244"/>
      <c r="E16" s="244"/>
      <c r="F16" s="244"/>
      <c r="G16" s="1152" t="s">
        <v>477</v>
      </c>
      <c r="H16" s="1153"/>
      <c r="I16" s="1153"/>
      <c r="J16" s="1154"/>
      <c r="K16" s="268">
        <v>-795478</v>
      </c>
      <c r="L16" s="268">
        <v>-4352</v>
      </c>
      <c r="M16" s="269">
        <v>-5120</v>
      </c>
      <c r="N16" s="270">
        <v>-15</v>
      </c>
    </row>
    <row r="17" spans="1:16" x14ac:dyDescent="0.15">
      <c r="A17" s="248"/>
      <c r="B17" s="244"/>
      <c r="C17" s="244"/>
      <c r="D17" s="244"/>
      <c r="E17" s="244"/>
      <c r="F17" s="244"/>
      <c r="G17" s="1152" t="s">
        <v>167</v>
      </c>
      <c r="H17" s="1153"/>
      <c r="I17" s="1153"/>
      <c r="J17" s="1154"/>
      <c r="K17" s="268">
        <v>10884418</v>
      </c>
      <c r="L17" s="268">
        <v>59554</v>
      </c>
      <c r="M17" s="269">
        <v>60061</v>
      </c>
      <c r="N17" s="270">
        <v>-0.8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44" t="s">
        <v>482</v>
      </c>
      <c r="H21" s="1145"/>
      <c r="I21" s="1145"/>
      <c r="J21" s="1146"/>
      <c r="K21" s="280">
        <v>5.24</v>
      </c>
      <c r="L21" s="281">
        <v>5.86</v>
      </c>
      <c r="M21" s="282">
        <v>-0.62</v>
      </c>
      <c r="N21" s="249"/>
      <c r="O21" s="283"/>
      <c r="P21" s="279"/>
    </row>
    <row r="22" spans="1:16" s="284" customFormat="1" x14ac:dyDescent="0.15">
      <c r="A22" s="279"/>
      <c r="B22" s="249"/>
      <c r="C22" s="249"/>
      <c r="D22" s="249"/>
      <c r="E22" s="249"/>
      <c r="F22" s="249"/>
      <c r="G22" s="1144" t="s">
        <v>483</v>
      </c>
      <c r="H22" s="1145"/>
      <c r="I22" s="1145"/>
      <c r="J22" s="1146"/>
      <c r="K22" s="285">
        <v>98.5</v>
      </c>
      <c r="L22" s="286">
        <v>99.8</v>
      </c>
      <c r="M22" s="287">
        <v>-1.3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47" t="s">
        <v>464</v>
      </c>
      <c r="L30" s="254"/>
      <c r="M30" s="255" t="s">
        <v>465</v>
      </c>
      <c r="N30" s="256"/>
    </row>
    <row r="31" spans="1:16" x14ac:dyDescent="0.15">
      <c r="A31" s="248"/>
      <c r="B31" s="244"/>
      <c r="C31" s="244"/>
      <c r="D31" s="244"/>
      <c r="E31" s="244"/>
      <c r="F31" s="244"/>
      <c r="G31" s="257"/>
      <c r="H31" s="258"/>
      <c r="I31" s="258"/>
      <c r="J31" s="259"/>
      <c r="K31" s="1148"/>
      <c r="L31" s="260" t="s">
        <v>466</v>
      </c>
      <c r="M31" s="261" t="s">
        <v>467</v>
      </c>
      <c r="N31" s="262" t="s">
        <v>468</v>
      </c>
    </row>
    <row r="32" spans="1:16" ht="27" customHeight="1" x14ac:dyDescent="0.15">
      <c r="A32" s="248"/>
      <c r="B32" s="244"/>
      <c r="C32" s="244"/>
      <c r="D32" s="244"/>
      <c r="E32" s="244"/>
      <c r="F32" s="244"/>
      <c r="G32" s="1160" t="s">
        <v>487</v>
      </c>
      <c r="H32" s="1161"/>
      <c r="I32" s="1161"/>
      <c r="J32" s="1162"/>
      <c r="K32" s="294">
        <v>3094071</v>
      </c>
      <c r="L32" s="294">
        <v>16929</v>
      </c>
      <c r="M32" s="295">
        <v>30148</v>
      </c>
      <c r="N32" s="296">
        <v>-43.8</v>
      </c>
    </row>
    <row r="33" spans="1:16" ht="13.5" customHeight="1" x14ac:dyDescent="0.15">
      <c r="A33" s="248"/>
      <c r="B33" s="244"/>
      <c r="C33" s="244"/>
      <c r="D33" s="244"/>
      <c r="E33" s="244"/>
      <c r="F33" s="244"/>
      <c r="G33" s="1160" t="s">
        <v>488</v>
      </c>
      <c r="H33" s="1161"/>
      <c r="I33" s="1161"/>
      <c r="J33" s="1162"/>
      <c r="K33" s="294" t="s">
        <v>474</v>
      </c>
      <c r="L33" s="294" t="s">
        <v>474</v>
      </c>
      <c r="M33" s="295">
        <v>27</v>
      </c>
      <c r="N33" s="296" t="s">
        <v>474</v>
      </c>
    </row>
    <row r="34" spans="1:16" ht="27" customHeight="1" x14ac:dyDescent="0.15">
      <c r="A34" s="248"/>
      <c r="B34" s="244"/>
      <c r="C34" s="244"/>
      <c r="D34" s="244"/>
      <c r="E34" s="244"/>
      <c r="F34" s="244"/>
      <c r="G34" s="1160" t="s">
        <v>489</v>
      </c>
      <c r="H34" s="1161"/>
      <c r="I34" s="1161"/>
      <c r="J34" s="1162"/>
      <c r="K34" s="294" t="s">
        <v>474</v>
      </c>
      <c r="L34" s="294" t="s">
        <v>474</v>
      </c>
      <c r="M34" s="295">
        <v>22</v>
      </c>
      <c r="N34" s="296" t="s">
        <v>474</v>
      </c>
    </row>
    <row r="35" spans="1:16" ht="27" customHeight="1" x14ac:dyDescent="0.15">
      <c r="A35" s="248"/>
      <c r="B35" s="244"/>
      <c r="C35" s="244"/>
      <c r="D35" s="244"/>
      <c r="E35" s="244"/>
      <c r="F35" s="244"/>
      <c r="G35" s="1160" t="s">
        <v>490</v>
      </c>
      <c r="H35" s="1161"/>
      <c r="I35" s="1161"/>
      <c r="J35" s="1162"/>
      <c r="K35" s="294">
        <v>1803687</v>
      </c>
      <c r="L35" s="294">
        <v>9869</v>
      </c>
      <c r="M35" s="295">
        <v>7102</v>
      </c>
      <c r="N35" s="296">
        <v>39</v>
      </c>
    </row>
    <row r="36" spans="1:16" ht="27" customHeight="1" x14ac:dyDescent="0.15">
      <c r="A36" s="248"/>
      <c r="B36" s="244"/>
      <c r="C36" s="244"/>
      <c r="D36" s="244"/>
      <c r="E36" s="244"/>
      <c r="F36" s="244"/>
      <c r="G36" s="1160" t="s">
        <v>491</v>
      </c>
      <c r="H36" s="1161"/>
      <c r="I36" s="1161"/>
      <c r="J36" s="1162"/>
      <c r="K36" s="294">
        <v>82827</v>
      </c>
      <c r="L36" s="294">
        <v>453</v>
      </c>
      <c r="M36" s="295">
        <v>981</v>
      </c>
      <c r="N36" s="296">
        <v>-53.8</v>
      </c>
    </row>
    <row r="37" spans="1:16" ht="13.5" customHeight="1" x14ac:dyDescent="0.15">
      <c r="A37" s="248"/>
      <c r="B37" s="244"/>
      <c r="C37" s="244"/>
      <c r="D37" s="244"/>
      <c r="E37" s="244"/>
      <c r="F37" s="244"/>
      <c r="G37" s="1160" t="s">
        <v>492</v>
      </c>
      <c r="H37" s="1161"/>
      <c r="I37" s="1161"/>
      <c r="J37" s="1162"/>
      <c r="K37" s="294">
        <v>178349</v>
      </c>
      <c r="L37" s="294">
        <v>976</v>
      </c>
      <c r="M37" s="295">
        <v>1487</v>
      </c>
      <c r="N37" s="296">
        <v>-34.4</v>
      </c>
    </row>
    <row r="38" spans="1:16" ht="27" customHeight="1" x14ac:dyDescent="0.15">
      <c r="A38" s="248"/>
      <c r="B38" s="244"/>
      <c r="C38" s="244"/>
      <c r="D38" s="244"/>
      <c r="E38" s="244"/>
      <c r="F38" s="244"/>
      <c r="G38" s="1163" t="s">
        <v>493</v>
      </c>
      <c r="H38" s="1164"/>
      <c r="I38" s="1164"/>
      <c r="J38" s="1165"/>
      <c r="K38" s="297" t="s">
        <v>474</v>
      </c>
      <c r="L38" s="297" t="s">
        <v>474</v>
      </c>
      <c r="M38" s="298">
        <v>1</v>
      </c>
      <c r="N38" s="299" t="s">
        <v>474</v>
      </c>
      <c r="O38" s="293"/>
    </row>
    <row r="39" spans="1:16" x14ac:dyDescent="0.15">
      <c r="A39" s="248"/>
      <c r="B39" s="244"/>
      <c r="C39" s="244"/>
      <c r="D39" s="244"/>
      <c r="E39" s="244"/>
      <c r="F39" s="244"/>
      <c r="G39" s="1163" t="s">
        <v>494</v>
      </c>
      <c r="H39" s="1164"/>
      <c r="I39" s="1164"/>
      <c r="J39" s="1165"/>
      <c r="K39" s="300">
        <v>-1939184</v>
      </c>
      <c r="L39" s="300">
        <v>-10610</v>
      </c>
      <c r="M39" s="301">
        <v>-7535</v>
      </c>
      <c r="N39" s="302">
        <v>40.799999999999997</v>
      </c>
      <c r="O39" s="293"/>
    </row>
    <row r="40" spans="1:16" ht="27" customHeight="1" x14ac:dyDescent="0.15">
      <c r="A40" s="248"/>
      <c r="B40" s="244"/>
      <c r="C40" s="244"/>
      <c r="D40" s="244"/>
      <c r="E40" s="244"/>
      <c r="F40" s="244"/>
      <c r="G40" s="1160" t="s">
        <v>495</v>
      </c>
      <c r="H40" s="1161"/>
      <c r="I40" s="1161"/>
      <c r="J40" s="1162"/>
      <c r="K40" s="300">
        <v>-3445956</v>
      </c>
      <c r="L40" s="300">
        <v>-18855</v>
      </c>
      <c r="M40" s="301">
        <v>-25182</v>
      </c>
      <c r="N40" s="302">
        <v>-25.1</v>
      </c>
      <c r="O40" s="293"/>
    </row>
    <row r="41" spans="1:16" x14ac:dyDescent="0.15">
      <c r="A41" s="248"/>
      <c r="B41" s="244"/>
      <c r="C41" s="244"/>
      <c r="D41" s="244"/>
      <c r="E41" s="244"/>
      <c r="F41" s="244"/>
      <c r="G41" s="1166" t="s">
        <v>278</v>
      </c>
      <c r="H41" s="1167"/>
      <c r="I41" s="1167"/>
      <c r="J41" s="1168"/>
      <c r="K41" s="294">
        <v>-226206</v>
      </c>
      <c r="L41" s="300">
        <v>-1238</v>
      </c>
      <c r="M41" s="301">
        <v>7050</v>
      </c>
      <c r="N41" s="302">
        <v>-117.6</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55" t="s">
        <v>464</v>
      </c>
      <c r="J49" s="1157" t="s">
        <v>499</v>
      </c>
      <c r="K49" s="1158"/>
      <c r="L49" s="1158"/>
      <c r="M49" s="1158"/>
      <c r="N49" s="1159"/>
    </row>
    <row r="50" spans="1:14" x14ac:dyDescent="0.15">
      <c r="A50" s="248"/>
      <c r="B50" s="244"/>
      <c r="C50" s="244"/>
      <c r="D50" s="244"/>
      <c r="E50" s="244"/>
      <c r="F50" s="244"/>
      <c r="G50" s="312"/>
      <c r="H50" s="313"/>
      <c r="I50" s="1156"/>
      <c r="J50" s="314" t="s">
        <v>500</v>
      </c>
      <c r="K50" s="315" t="s">
        <v>501</v>
      </c>
      <c r="L50" s="316" t="s">
        <v>502</v>
      </c>
      <c r="M50" s="317" t="s">
        <v>503</v>
      </c>
      <c r="N50" s="318" t="s">
        <v>504</v>
      </c>
    </row>
    <row r="51" spans="1:14" x14ac:dyDescent="0.15">
      <c r="A51" s="248"/>
      <c r="B51" s="244"/>
      <c r="C51" s="244"/>
      <c r="D51" s="244"/>
      <c r="E51" s="244"/>
      <c r="F51" s="244"/>
      <c r="G51" s="310" t="s">
        <v>505</v>
      </c>
      <c r="H51" s="311"/>
      <c r="I51" s="319">
        <v>7067313</v>
      </c>
      <c r="J51" s="320">
        <v>40181</v>
      </c>
      <c r="K51" s="321">
        <v>24.7</v>
      </c>
      <c r="L51" s="322">
        <v>38606</v>
      </c>
      <c r="M51" s="323">
        <v>2.4</v>
      </c>
      <c r="N51" s="324">
        <v>22.3</v>
      </c>
    </row>
    <row r="52" spans="1:14" x14ac:dyDescent="0.15">
      <c r="A52" s="248"/>
      <c r="B52" s="244"/>
      <c r="C52" s="244"/>
      <c r="D52" s="244"/>
      <c r="E52" s="244"/>
      <c r="F52" s="244"/>
      <c r="G52" s="325"/>
      <c r="H52" s="326" t="s">
        <v>506</v>
      </c>
      <c r="I52" s="327">
        <v>3080699</v>
      </c>
      <c r="J52" s="328">
        <v>17515</v>
      </c>
      <c r="K52" s="329">
        <v>-13.8</v>
      </c>
      <c r="L52" s="330">
        <v>22435</v>
      </c>
      <c r="M52" s="331">
        <v>-1</v>
      </c>
      <c r="N52" s="332">
        <v>-12.8</v>
      </c>
    </row>
    <row r="53" spans="1:14" x14ac:dyDescent="0.15">
      <c r="A53" s="248"/>
      <c r="B53" s="244"/>
      <c r="C53" s="244"/>
      <c r="D53" s="244"/>
      <c r="E53" s="244"/>
      <c r="F53" s="244"/>
      <c r="G53" s="310" t="s">
        <v>507</v>
      </c>
      <c r="H53" s="311"/>
      <c r="I53" s="319">
        <v>5706514</v>
      </c>
      <c r="J53" s="320">
        <v>31962</v>
      </c>
      <c r="K53" s="321">
        <v>-20.5</v>
      </c>
      <c r="L53" s="322">
        <v>39425</v>
      </c>
      <c r="M53" s="323">
        <v>2.1</v>
      </c>
      <c r="N53" s="324">
        <v>-22.6</v>
      </c>
    </row>
    <row r="54" spans="1:14" x14ac:dyDescent="0.15">
      <c r="A54" s="248"/>
      <c r="B54" s="244"/>
      <c r="C54" s="244"/>
      <c r="D54" s="244"/>
      <c r="E54" s="244"/>
      <c r="F54" s="244"/>
      <c r="G54" s="325"/>
      <c r="H54" s="326" t="s">
        <v>506</v>
      </c>
      <c r="I54" s="327">
        <v>2380282</v>
      </c>
      <c r="J54" s="328">
        <v>13332</v>
      </c>
      <c r="K54" s="329">
        <v>-23.9</v>
      </c>
      <c r="L54" s="330">
        <v>22414</v>
      </c>
      <c r="M54" s="331">
        <v>-0.1</v>
      </c>
      <c r="N54" s="332">
        <v>-23.8</v>
      </c>
    </row>
    <row r="55" spans="1:14" x14ac:dyDescent="0.15">
      <c r="A55" s="248"/>
      <c r="B55" s="244"/>
      <c r="C55" s="244"/>
      <c r="D55" s="244"/>
      <c r="E55" s="244"/>
      <c r="F55" s="244"/>
      <c r="G55" s="310" t="s">
        <v>508</v>
      </c>
      <c r="H55" s="311"/>
      <c r="I55" s="319">
        <v>5308740</v>
      </c>
      <c r="J55" s="320">
        <v>29563</v>
      </c>
      <c r="K55" s="321">
        <v>-7.5</v>
      </c>
      <c r="L55" s="322">
        <v>43141</v>
      </c>
      <c r="M55" s="323">
        <v>9.4</v>
      </c>
      <c r="N55" s="324">
        <v>-16.899999999999999</v>
      </c>
    </row>
    <row r="56" spans="1:14" x14ac:dyDescent="0.15">
      <c r="A56" s="248"/>
      <c r="B56" s="244"/>
      <c r="C56" s="244"/>
      <c r="D56" s="244"/>
      <c r="E56" s="244"/>
      <c r="F56" s="244"/>
      <c r="G56" s="325"/>
      <c r="H56" s="326" t="s">
        <v>506</v>
      </c>
      <c r="I56" s="327">
        <v>3090593</v>
      </c>
      <c r="J56" s="328">
        <v>17211</v>
      </c>
      <c r="K56" s="329">
        <v>29.1</v>
      </c>
      <c r="L56" s="330">
        <v>21887</v>
      </c>
      <c r="M56" s="331">
        <v>-2.4</v>
      </c>
      <c r="N56" s="332">
        <v>31.5</v>
      </c>
    </row>
    <row r="57" spans="1:14" x14ac:dyDescent="0.15">
      <c r="A57" s="248"/>
      <c r="B57" s="244"/>
      <c r="C57" s="244"/>
      <c r="D57" s="244"/>
      <c r="E57" s="244"/>
      <c r="F57" s="244"/>
      <c r="G57" s="310" t="s">
        <v>509</v>
      </c>
      <c r="H57" s="311"/>
      <c r="I57" s="319">
        <v>5433049</v>
      </c>
      <c r="J57" s="320">
        <v>30021</v>
      </c>
      <c r="K57" s="321">
        <v>1.5</v>
      </c>
      <c r="L57" s="322">
        <v>45117</v>
      </c>
      <c r="M57" s="323">
        <v>4.5999999999999996</v>
      </c>
      <c r="N57" s="324">
        <v>-3.1</v>
      </c>
    </row>
    <row r="58" spans="1:14" x14ac:dyDescent="0.15">
      <c r="A58" s="248"/>
      <c r="B58" s="244"/>
      <c r="C58" s="244"/>
      <c r="D58" s="244"/>
      <c r="E58" s="244"/>
      <c r="F58" s="244"/>
      <c r="G58" s="325"/>
      <c r="H58" s="326" t="s">
        <v>506</v>
      </c>
      <c r="I58" s="327">
        <v>2584709</v>
      </c>
      <c r="J58" s="328">
        <v>14282</v>
      </c>
      <c r="K58" s="329">
        <v>-17</v>
      </c>
      <c r="L58" s="330">
        <v>25589</v>
      </c>
      <c r="M58" s="331">
        <v>16.899999999999999</v>
      </c>
      <c r="N58" s="332">
        <v>-33.9</v>
      </c>
    </row>
    <row r="59" spans="1:14" x14ac:dyDescent="0.15">
      <c r="A59" s="248"/>
      <c r="B59" s="244"/>
      <c r="C59" s="244"/>
      <c r="D59" s="244"/>
      <c r="E59" s="244"/>
      <c r="F59" s="244"/>
      <c r="G59" s="310" t="s">
        <v>510</v>
      </c>
      <c r="H59" s="311"/>
      <c r="I59" s="319">
        <v>7809658</v>
      </c>
      <c r="J59" s="320">
        <v>42731</v>
      </c>
      <c r="K59" s="321">
        <v>42.3</v>
      </c>
      <c r="L59" s="322">
        <v>43532</v>
      </c>
      <c r="M59" s="323">
        <v>-3.5</v>
      </c>
      <c r="N59" s="324">
        <v>45.8</v>
      </c>
    </row>
    <row r="60" spans="1:14" x14ac:dyDescent="0.15">
      <c r="A60" s="248"/>
      <c r="B60" s="244"/>
      <c r="C60" s="244"/>
      <c r="D60" s="244"/>
      <c r="E60" s="244"/>
      <c r="F60" s="244"/>
      <c r="G60" s="325"/>
      <c r="H60" s="326" t="s">
        <v>506</v>
      </c>
      <c r="I60" s="333">
        <v>4658149</v>
      </c>
      <c r="J60" s="328">
        <v>25487</v>
      </c>
      <c r="K60" s="329">
        <v>78.5</v>
      </c>
      <c r="L60" s="330">
        <v>25435</v>
      </c>
      <c r="M60" s="331">
        <v>-0.6</v>
      </c>
      <c r="N60" s="332">
        <v>79.099999999999994</v>
      </c>
    </row>
    <row r="61" spans="1:14" x14ac:dyDescent="0.15">
      <c r="A61" s="248"/>
      <c r="B61" s="244"/>
      <c r="C61" s="244"/>
      <c r="D61" s="244"/>
      <c r="E61" s="244"/>
      <c r="F61" s="244"/>
      <c r="G61" s="310" t="s">
        <v>511</v>
      </c>
      <c r="H61" s="334"/>
      <c r="I61" s="335">
        <v>6265055</v>
      </c>
      <c r="J61" s="336">
        <v>34892</v>
      </c>
      <c r="K61" s="337">
        <v>8.1</v>
      </c>
      <c r="L61" s="338">
        <v>41964</v>
      </c>
      <c r="M61" s="339">
        <v>3</v>
      </c>
      <c r="N61" s="324">
        <v>5.0999999999999996</v>
      </c>
    </row>
    <row r="62" spans="1:14" x14ac:dyDescent="0.15">
      <c r="A62" s="248"/>
      <c r="B62" s="244"/>
      <c r="C62" s="244"/>
      <c r="D62" s="244"/>
      <c r="E62" s="244"/>
      <c r="F62" s="244"/>
      <c r="G62" s="325"/>
      <c r="H62" s="326" t="s">
        <v>506</v>
      </c>
      <c r="I62" s="327">
        <v>3158886</v>
      </c>
      <c r="J62" s="328">
        <v>17565</v>
      </c>
      <c r="K62" s="329">
        <v>10.6</v>
      </c>
      <c r="L62" s="330">
        <v>23552</v>
      </c>
      <c r="M62" s="331">
        <v>2.6</v>
      </c>
      <c r="N62" s="332">
        <v>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view="pageBreakPreview" topLeftCell="A67" zoomScale="70" zoomScaleNormal="100" zoomScaleSheetLayoutView="70" workbookViewId="0">
      <selection activeCell="AO36" sqref="AO36:BC36"/>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s="241" customFormat="1" ht="13.5" customHeight="1" x14ac:dyDescent="0.15"/>
    <row r="2" spans="2:34" s="241" customFormat="1" x14ac:dyDescent="0.15">
      <c r="C2" s="242"/>
      <c r="D2" s="242"/>
      <c r="E2" s="242"/>
      <c r="F2" s="242"/>
      <c r="G2" s="242"/>
      <c r="H2" s="242"/>
      <c r="I2" s="242"/>
      <c r="J2" s="242"/>
      <c r="K2" s="242"/>
      <c r="L2" s="242"/>
      <c r="M2" s="242"/>
      <c r="N2" s="242"/>
      <c r="O2" s="242"/>
      <c r="P2" s="242"/>
      <c r="Q2" s="242"/>
      <c r="R2" s="242"/>
      <c r="S2" s="242"/>
      <c r="U2" s="242"/>
      <c r="V2" s="242"/>
      <c r="W2" s="242"/>
      <c r="X2" s="242"/>
      <c r="Y2" s="242"/>
      <c r="Z2" s="242"/>
      <c r="AA2" s="242"/>
      <c r="AB2" s="242"/>
      <c r="AC2" s="242"/>
      <c r="AD2" s="242"/>
      <c r="AE2" s="242"/>
      <c r="AF2" s="242"/>
      <c r="AG2" s="242"/>
      <c r="AH2" s="242"/>
    </row>
    <row r="3" spans="2:34" s="241" customFormat="1" x14ac:dyDescent="0.15">
      <c r="B3" s="242"/>
      <c r="T3" s="242"/>
    </row>
    <row r="4" spans="2:34" s="241" customFormat="1" x14ac:dyDescent="0.15">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s="241" customFormat="1" x14ac:dyDescent="0.15">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34" s="241" customFormat="1" x14ac:dyDescent="0.15">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row>
    <row r="7" spans="2:34" s="241" customFormat="1" x14ac:dyDescent="0.15">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s="241" customFormat="1" x14ac:dyDescent="0.15">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2:34" s="241" customFormat="1" x14ac:dyDescent="0.15">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row>
    <row r="10" spans="2:34" s="241" customFormat="1" x14ac:dyDescent="0.15">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row>
    <row r="11" spans="2:34" s="241" customFormat="1" x14ac:dyDescent="0.15">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row>
    <row r="12" spans="2:34" s="241" customFormat="1" x14ac:dyDescent="0.15">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row>
    <row r="13" spans="2:34" s="241" customFormat="1" x14ac:dyDescent="0.15">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row>
    <row r="14" spans="2:34" s="241" customFormat="1" x14ac:dyDescent="0.15">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row>
    <row r="15" spans="2:34" s="241" customFormat="1" x14ac:dyDescent="0.15">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row>
    <row r="16" spans="2:34" s="241" customFormat="1" x14ac:dyDescent="0.15">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row>
    <row r="17" spans="34:34" s="241" customFormat="1" x14ac:dyDescent="0.15"/>
    <row r="18" spans="34:34" s="241" customFormat="1" x14ac:dyDescent="0.15">
      <c r="AH18" s="242"/>
    </row>
    <row r="19" spans="34:34" s="241" customFormat="1" x14ac:dyDescent="0.15">
      <c r="AH19" s="242"/>
    </row>
    <row r="20" spans="34:34" s="241" customFormat="1" x14ac:dyDescent="0.15"/>
    <row r="21" spans="34:34" s="241" customFormat="1" x14ac:dyDescent="0.15"/>
    <row r="22" spans="34:34" s="241" customFormat="1" x14ac:dyDescent="0.15">
      <c r="AH22" s="242"/>
    </row>
    <row r="23" spans="34:34" s="241" customFormat="1" x14ac:dyDescent="0.15">
      <c r="AH23" s="242"/>
    </row>
    <row r="24" spans="34:34" s="241" customFormat="1" x14ac:dyDescent="0.15">
      <c r="AH24" s="242"/>
    </row>
    <row r="25" spans="34:34" s="241" customFormat="1" x14ac:dyDescent="0.15">
      <c r="AH25" s="242"/>
    </row>
    <row r="26" spans="34:34" s="241" customFormat="1" x14ac:dyDescent="0.15">
      <c r="AH26" s="242"/>
    </row>
    <row r="27" spans="34:34" s="241" customFormat="1" x14ac:dyDescent="0.15">
      <c r="AH27" s="242"/>
    </row>
    <row r="28" spans="34:34" s="241" customFormat="1" x14ac:dyDescent="0.15"/>
    <row r="29" spans="34:34" s="241" customFormat="1" x14ac:dyDescent="0.15">
      <c r="AH29" s="242"/>
    </row>
    <row r="30" spans="34:34" s="241" customFormat="1" x14ac:dyDescent="0.15">
      <c r="AH30" s="242"/>
    </row>
    <row r="31" spans="34:34" s="241" customFormat="1" x14ac:dyDescent="0.15">
      <c r="AH31" s="242"/>
    </row>
    <row r="32" spans="34:34" s="241" customFormat="1" x14ac:dyDescent="0.15">
      <c r="AH32" s="242"/>
    </row>
    <row r="33" spans="2:34" s="241" customFormat="1" x14ac:dyDescent="0.15">
      <c r="C33" s="242"/>
      <c r="D33" s="242"/>
      <c r="E33" s="242"/>
      <c r="F33" s="242"/>
      <c r="H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row>
    <row r="34" spans="2:34" s="241" customFormat="1" x14ac:dyDescent="0.15">
      <c r="B34" s="242"/>
      <c r="D34" s="242"/>
      <c r="E34" s="242"/>
      <c r="F34" s="242"/>
      <c r="G34" s="242"/>
      <c r="H34" s="242"/>
      <c r="I34" s="242"/>
      <c r="J34" s="242"/>
      <c r="K34" s="242"/>
      <c r="L34" s="242"/>
      <c r="M34" s="242"/>
      <c r="N34" s="242"/>
      <c r="O34" s="242"/>
      <c r="Q34" s="242"/>
      <c r="S34" s="242"/>
      <c r="T34" s="242"/>
      <c r="V34" s="242"/>
      <c r="W34" s="242"/>
      <c r="X34" s="242"/>
      <c r="Y34" s="242"/>
      <c r="Z34" s="242"/>
      <c r="AA34" s="242"/>
      <c r="AB34" s="242"/>
      <c r="AC34" s="242"/>
      <c r="AD34" s="242"/>
      <c r="AE34" s="242"/>
      <c r="AF34" s="242"/>
      <c r="AG34" s="242"/>
      <c r="AH34" s="242"/>
    </row>
    <row r="35" spans="2:34" s="241" customFormat="1" x14ac:dyDescent="0.15">
      <c r="B35" s="242"/>
      <c r="C35" s="242"/>
      <c r="F35" s="242"/>
      <c r="G35" s="242"/>
      <c r="H35" s="242"/>
      <c r="I35" s="242"/>
      <c r="J35" s="242"/>
      <c r="K35" s="242"/>
      <c r="L35" s="242"/>
      <c r="M35" s="242"/>
      <c r="N35" s="242"/>
      <c r="O35" s="242"/>
      <c r="P35" s="242"/>
      <c r="Q35" s="242"/>
      <c r="R35" s="242"/>
      <c r="S35" s="242"/>
      <c r="U35" s="242"/>
      <c r="V35" s="242"/>
      <c r="X35" s="242"/>
      <c r="Y35" s="242"/>
      <c r="Z35" s="242"/>
      <c r="AA35" s="242"/>
      <c r="AB35" s="242"/>
    </row>
    <row r="36" spans="2:34" s="241" customFormat="1" x14ac:dyDescent="0.15">
      <c r="B36" s="242"/>
      <c r="C36" s="242"/>
      <c r="D36" s="242"/>
      <c r="E36" s="242"/>
      <c r="G36" s="242"/>
      <c r="I36" s="242"/>
      <c r="P36" s="242"/>
      <c r="R36" s="242"/>
      <c r="T36" s="242"/>
      <c r="U36" s="242"/>
      <c r="W36" s="242"/>
    </row>
    <row r="37" spans="2:34" s="241" customFormat="1" x14ac:dyDescent="0.15">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x14ac:dyDescent="0.15">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x14ac:dyDescent="0.15">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x14ac:dyDescent="0.15">
      <c r="B40" s="242"/>
      <c r="C40" s="242"/>
      <c r="D40" s="242"/>
      <c r="E40" s="242"/>
      <c r="F40" s="242"/>
      <c r="G40" s="242"/>
      <c r="H40" s="242"/>
      <c r="I40" s="242"/>
      <c r="J40" s="242"/>
      <c r="K40" s="242"/>
      <c r="L40" s="242"/>
      <c r="M40" s="242"/>
      <c r="N40" s="242"/>
      <c r="O40" s="242"/>
      <c r="P40" s="242"/>
      <c r="Q40" s="242"/>
      <c r="R40" s="242"/>
      <c r="S40" s="242"/>
      <c r="T40" s="242"/>
      <c r="V40" s="242"/>
      <c r="W40" s="242"/>
      <c r="X40" s="242"/>
      <c r="Y40" s="242"/>
      <c r="Z40" s="242"/>
      <c r="AA40" s="242"/>
      <c r="AB40" s="242"/>
      <c r="AC40" s="242"/>
      <c r="AD40" s="242"/>
      <c r="AE40" s="242"/>
      <c r="AF40" s="242"/>
      <c r="AG40" s="242"/>
      <c r="AH40" s="242"/>
    </row>
    <row r="41" spans="2:34" s="241" customFormat="1" x14ac:dyDescent="0.15">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x14ac:dyDescent="0.15">
      <c r="B42" s="242"/>
      <c r="C42" s="242"/>
      <c r="D42" s="242"/>
      <c r="E42" s="242"/>
      <c r="F42" s="242"/>
      <c r="G42" s="242"/>
      <c r="H42" s="242"/>
      <c r="I42" s="242"/>
      <c r="J42" s="242"/>
      <c r="K42" s="242"/>
      <c r="L42" s="242"/>
      <c r="M42" s="242"/>
      <c r="N42" s="242"/>
      <c r="O42" s="242"/>
      <c r="P42" s="242"/>
      <c r="Q42" s="242"/>
      <c r="R42" s="242"/>
      <c r="S42" s="242"/>
      <c r="U42" s="242"/>
      <c r="V42" s="242"/>
      <c r="X42" s="242"/>
      <c r="Y42" s="242"/>
      <c r="Z42" s="242"/>
      <c r="AA42" s="242"/>
      <c r="AB42" s="242"/>
      <c r="AC42" s="242"/>
      <c r="AD42" s="242"/>
      <c r="AE42" s="242"/>
      <c r="AF42" s="242"/>
      <c r="AG42" s="242"/>
      <c r="AH42" s="242"/>
    </row>
    <row r="43" spans="2:34" s="241" customFormat="1" x14ac:dyDescent="0.15">
      <c r="B43" s="242"/>
      <c r="C43" s="242"/>
      <c r="D43" s="242"/>
      <c r="E43" s="242"/>
      <c r="F43" s="242"/>
      <c r="G43" s="242"/>
      <c r="H43" s="242"/>
      <c r="I43" s="242"/>
      <c r="J43" s="242"/>
      <c r="K43" s="242"/>
      <c r="L43" s="242"/>
      <c r="M43" s="242"/>
      <c r="N43" s="242"/>
      <c r="O43" s="242"/>
      <c r="P43" s="242"/>
      <c r="R43" s="242"/>
      <c r="T43" s="242"/>
      <c r="U43" s="242"/>
      <c r="W43" s="242"/>
    </row>
    <row r="44" spans="2:34" s="241" customFormat="1" x14ac:dyDescent="0.15">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x14ac:dyDescent="0.15">
      <c r="B45" s="242"/>
      <c r="C45" s="242"/>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row>
    <row r="46" spans="2:34" s="241" customFormat="1" x14ac:dyDescent="0.15">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x14ac:dyDescent="0.15">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x14ac:dyDescent="0.15">
      <c r="B48" s="242"/>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row>
    <row r="49" spans="29:34" s="241" customFormat="1" x14ac:dyDescent="0.15">
      <c r="AC49" s="242"/>
      <c r="AD49" s="242"/>
      <c r="AE49" s="242"/>
      <c r="AF49" s="242"/>
      <c r="AG49" s="242"/>
    </row>
    <row r="50" spans="29:34" s="241" customFormat="1" x14ac:dyDescent="0.15">
      <c r="AC50" s="242"/>
      <c r="AD50" s="242"/>
      <c r="AE50" s="242"/>
      <c r="AF50" s="242"/>
      <c r="AG50" s="242"/>
    </row>
    <row r="51" spans="29:34" s="241" customFormat="1" x14ac:dyDescent="0.15"/>
    <row r="52" spans="29:34" s="241" customFormat="1" x14ac:dyDescent="0.15">
      <c r="AC52" s="242"/>
      <c r="AD52" s="242"/>
      <c r="AE52" s="242"/>
      <c r="AF52" s="242"/>
      <c r="AG52" s="242"/>
      <c r="AH52" s="242"/>
    </row>
    <row r="53" spans="29:34" s="241" customFormat="1" x14ac:dyDescent="0.15">
      <c r="AC53" s="242"/>
      <c r="AD53" s="242"/>
      <c r="AE53" s="242"/>
      <c r="AF53" s="242"/>
      <c r="AG53" s="242"/>
      <c r="AH53" s="242"/>
    </row>
    <row r="54" spans="29:34" s="241" customFormat="1" x14ac:dyDescent="0.15">
      <c r="AC54" s="242"/>
      <c r="AD54" s="242"/>
      <c r="AE54" s="242"/>
      <c r="AF54" s="242"/>
      <c r="AG54" s="242"/>
    </row>
    <row r="55" spans="29:34" s="241" customFormat="1" x14ac:dyDescent="0.15">
      <c r="AC55" s="242"/>
      <c r="AD55" s="242"/>
      <c r="AE55" s="242"/>
      <c r="AF55" s="242"/>
      <c r="AG55" s="242"/>
      <c r="AH55" s="242"/>
    </row>
    <row r="56" spans="29:34" s="241" customFormat="1" x14ac:dyDescent="0.15">
      <c r="AC56" s="242"/>
      <c r="AD56" s="242"/>
      <c r="AE56" s="242"/>
      <c r="AF56" s="242"/>
      <c r="AG56" s="242"/>
      <c r="AH56" s="242"/>
    </row>
    <row r="57" spans="29:34" s="241" customFormat="1" x14ac:dyDescent="0.15">
      <c r="AC57" s="242"/>
      <c r="AD57" s="242"/>
      <c r="AE57" s="242"/>
      <c r="AF57" s="242"/>
      <c r="AG57" s="242"/>
      <c r="AH57" s="242"/>
    </row>
    <row r="58" spans="29:34" s="241" customFormat="1" x14ac:dyDescent="0.15">
      <c r="AC58" s="242"/>
      <c r="AD58" s="242"/>
      <c r="AE58" s="242"/>
      <c r="AF58" s="242"/>
      <c r="AG58" s="242"/>
    </row>
    <row r="59" spans="29:34" s="241" customFormat="1" x14ac:dyDescent="0.15">
      <c r="AC59" s="242"/>
      <c r="AD59" s="242"/>
      <c r="AE59" s="242"/>
      <c r="AF59" s="242"/>
      <c r="AG59" s="242"/>
      <c r="AH59" s="242"/>
    </row>
    <row r="60" spans="29:34" s="241" customFormat="1" x14ac:dyDescent="0.15">
      <c r="AC60" s="242"/>
      <c r="AD60" s="242"/>
      <c r="AE60" s="242"/>
      <c r="AF60" s="242"/>
      <c r="AG60" s="242"/>
      <c r="AH60" s="242"/>
    </row>
    <row r="61" spans="29:34" s="241" customFormat="1" x14ac:dyDescent="0.15">
      <c r="AC61" s="242"/>
      <c r="AD61" s="242"/>
      <c r="AE61" s="242"/>
      <c r="AF61" s="242"/>
      <c r="AG61" s="242"/>
      <c r="AH61" s="242"/>
    </row>
    <row r="62" spans="29:34" s="241" customFormat="1" x14ac:dyDescent="0.15">
      <c r="AC62" s="242"/>
      <c r="AD62" s="242"/>
      <c r="AE62" s="242"/>
      <c r="AF62" s="242"/>
      <c r="AG62" s="242"/>
      <c r="AH62" s="242"/>
    </row>
    <row r="63" spans="29:34" s="241" customFormat="1" x14ac:dyDescent="0.15">
      <c r="AC63" s="242"/>
      <c r="AD63" s="242"/>
      <c r="AE63" s="242"/>
      <c r="AF63" s="242"/>
      <c r="AG63" s="242"/>
    </row>
    <row r="64" spans="29:34" s="241" customFormat="1" x14ac:dyDescent="0.15">
      <c r="AC64" s="242"/>
      <c r="AD64" s="242"/>
      <c r="AE64" s="242"/>
      <c r="AF64" s="242"/>
    </row>
    <row r="65" spans="32:34" s="241" customFormat="1" x14ac:dyDescent="0.15">
      <c r="AF65" s="242"/>
      <c r="AG65" s="242"/>
      <c r="AH65" s="242"/>
    </row>
    <row r="66" spans="32:34" s="241" customFormat="1" x14ac:dyDescent="0.15">
      <c r="AF66" s="242"/>
      <c r="AG66" s="242"/>
      <c r="AH66" s="242"/>
    </row>
    <row r="67" spans="32:34" s="241" customFormat="1" x14ac:dyDescent="0.15">
      <c r="AF67" s="242"/>
      <c r="AG67" s="242"/>
      <c r="AH67" s="242"/>
    </row>
    <row r="68" spans="32:34" s="241" customFormat="1" x14ac:dyDescent="0.15">
      <c r="AF68" s="242"/>
      <c r="AG68" s="242"/>
      <c r="AH68" s="242"/>
    </row>
    <row r="69" spans="32:34" s="241" customFormat="1" x14ac:dyDescent="0.15"/>
    <row r="70" spans="32:34" s="241" customFormat="1" x14ac:dyDescent="0.15">
      <c r="AF70" s="242"/>
      <c r="AG70" s="242"/>
      <c r="AH70" s="242"/>
    </row>
    <row r="71" spans="32:34" s="241" customFormat="1" x14ac:dyDescent="0.15">
      <c r="AF71" s="242"/>
      <c r="AG71" s="242"/>
      <c r="AH71" s="242"/>
    </row>
    <row r="72" spans="32:34" s="241" customFormat="1" x14ac:dyDescent="0.15">
      <c r="AF72" s="242"/>
      <c r="AG72" s="242"/>
      <c r="AH72" s="242"/>
    </row>
    <row r="73" spans="32:34" s="241" customFormat="1" x14ac:dyDescent="0.15">
      <c r="AF73" s="242"/>
      <c r="AG73" s="242"/>
      <c r="AH73" s="242"/>
    </row>
    <row r="74" spans="32:34" s="241" customFormat="1" x14ac:dyDescent="0.15">
      <c r="AF74" s="242"/>
      <c r="AG74" s="242"/>
      <c r="AH74" s="242"/>
    </row>
    <row r="75" spans="32:34" s="241" customFormat="1" x14ac:dyDescent="0.15">
      <c r="AF75" s="242"/>
      <c r="AG75" s="242"/>
      <c r="AH75" s="242"/>
    </row>
    <row r="76" spans="32:34" s="241" customFormat="1" x14ac:dyDescent="0.15">
      <c r="AF76" s="242"/>
      <c r="AG76" s="242"/>
      <c r="AH76" s="242"/>
    </row>
    <row r="77" spans="32:34" s="241" customFormat="1" x14ac:dyDescent="0.15">
      <c r="AF77" s="242"/>
      <c r="AG77" s="242"/>
      <c r="AH77" s="242"/>
    </row>
    <row r="78" spans="32:34" s="241" customFormat="1" x14ac:dyDescent="0.15">
      <c r="AF78" s="242"/>
      <c r="AG78" s="242"/>
      <c r="AH78" s="242"/>
    </row>
    <row r="79" spans="32:34" s="241" customFormat="1" x14ac:dyDescent="0.15">
      <c r="AF79" s="242"/>
      <c r="AG79" s="242"/>
      <c r="AH79" s="242"/>
    </row>
    <row r="80" spans="32:34" s="241" customFormat="1" x14ac:dyDescent="0.15">
      <c r="AF80" s="242"/>
      <c r="AG80" s="242"/>
      <c r="AH80" s="242"/>
    </row>
    <row r="81" spans="25:34" s="241" customFormat="1" x14ac:dyDescent="0.15">
      <c r="Y81" s="242"/>
      <c r="Z81" s="242"/>
      <c r="AA81" s="242"/>
      <c r="AB81" s="242"/>
      <c r="AC81" s="242"/>
      <c r="AD81" s="242"/>
      <c r="AE81" s="242"/>
      <c r="AF81" s="242"/>
      <c r="AG81" s="242"/>
      <c r="AH81" s="242"/>
    </row>
    <row r="82" spans="25:34" s="241" customFormat="1" x14ac:dyDescent="0.15">
      <c r="Z82" s="242"/>
      <c r="AA82" s="242"/>
      <c r="AB82" s="242"/>
      <c r="AC82" s="242"/>
      <c r="AD82" s="242"/>
      <c r="AE82" s="242"/>
      <c r="AF82" s="242"/>
      <c r="AG82" s="242"/>
      <c r="AH82" s="242"/>
    </row>
    <row r="83" spans="25:34" s="241" customFormat="1" x14ac:dyDescent="0.15">
      <c r="Y83" s="242"/>
    </row>
    <row r="84" spans="25:34" s="241" customFormat="1" x14ac:dyDescent="0.15">
      <c r="Y84" s="242"/>
      <c r="Z84" s="242"/>
      <c r="AA84" s="242"/>
      <c r="AB84" s="242"/>
      <c r="AC84" s="242"/>
      <c r="AD84" s="242"/>
      <c r="AE84" s="242"/>
      <c r="AF84" s="242"/>
      <c r="AG84" s="242"/>
      <c r="AH84" s="242"/>
    </row>
    <row r="85" spans="25:34" s="241" customFormat="1" x14ac:dyDescent="0.15">
      <c r="Y85" s="242"/>
      <c r="Z85" s="242"/>
      <c r="AA85" s="242"/>
      <c r="AB85" s="242"/>
      <c r="AC85" s="242"/>
      <c r="AD85" s="242"/>
      <c r="AE85" s="242"/>
      <c r="AF85" s="242"/>
      <c r="AG85" s="242"/>
      <c r="AH85" s="242"/>
    </row>
    <row r="86" spans="25:34" s="241" customFormat="1" x14ac:dyDescent="0.15">
      <c r="Y86" s="242"/>
      <c r="Z86" s="242"/>
      <c r="AA86" s="242"/>
      <c r="AB86" s="242"/>
      <c r="AC86" s="242"/>
      <c r="AD86" s="242"/>
      <c r="AE86" s="242"/>
      <c r="AF86" s="242"/>
      <c r="AG86" s="242"/>
      <c r="AH86" s="242"/>
    </row>
    <row r="87" spans="25:34" s="241" customFormat="1" x14ac:dyDescent="0.15">
      <c r="Y87" s="242"/>
      <c r="Z87" s="242"/>
      <c r="AA87" s="242"/>
      <c r="AB87" s="242"/>
      <c r="AC87" s="242"/>
      <c r="AD87" s="242"/>
      <c r="AE87" s="242"/>
      <c r="AF87" s="242"/>
      <c r="AG87" s="242"/>
      <c r="AH87" s="242"/>
    </row>
    <row r="88" spans="25:34" s="241" customFormat="1" x14ac:dyDescent="0.15">
      <c r="Y88" s="242"/>
      <c r="Z88" s="242"/>
      <c r="AA88" s="242"/>
      <c r="AB88" s="242"/>
      <c r="AC88" s="242"/>
      <c r="AD88" s="242"/>
      <c r="AE88" s="242"/>
      <c r="AF88" s="242"/>
      <c r="AG88" s="242"/>
    </row>
    <row r="89" spans="25:34" s="241" customFormat="1" x14ac:dyDescent="0.15">
      <c r="Y89" s="242"/>
      <c r="Z89" s="242"/>
      <c r="AA89" s="242"/>
      <c r="AB89" s="242"/>
      <c r="AC89" s="242"/>
      <c r="AD89" s="242"/>
      <c r="AE89" s="242"/>
      <c r="AF89" s="242"/>
      <c r="AG89" s="242"/>
      <c r="AH89" s="242"/>
    </row>
    <row r="90" spans="25:34" s="241" customFormat="1" x14ac:dyDescent="0.15">
      <c r="Y90" s="242"/>
      <c r="Z90" s="242"/>
      <c r="AA90" s="242"/>
      <c r="AB90" s="242"/>
      <c r="AC90" s="242"/>
      <c r="AD90" s="242"/>
      <c r="AE90" s="242"/>
      <c r="AF90" s="242"/>
      <c r="AG90" s="242"/>
      <c r="AH90" s="242"/>
    </row>
    <row r="91" spans="25:34" s="241" customFormat="1" x14ac:dyDescent="0.15">
      <c r="Y91" s="242"/>
      <c r="Z91" s="242"/>
      <c r="AA91" s="242"/>
      <c r="AB91" s="242"/>
      <c r="AC91" s="242"/>
      <c r="AD91" s="242"/>
      <c r="AE91" s="242"/>
      <c r="AF91" s="242"/>
      <c r="AG91" s="242"/>
      <c r="AH91" s="242"/>
    </row>
    <row r="92" spans="25:34" s="241" customFormat="1" ht="13.5" customHeight="1" x14ac:dyDescent="0.15">
      <c r="Y92" s="242"/>
      <c r="Z92" s="242"/>
      <c r="AA92" s="242"/>
      <c r="AB92" s="242"/>
      <c r="AC92" s="242"/>
      <c r="AD92" s="242"/>
      <c r="AE92" s="242"/>
      <c r="AF92" s="242"/>
      <c r="AG92" s="242"/>
      <c r="AH92" s="242"/>
    </row>
    <row r="93" spans="25:34" s="241" customFormat="1" ht="13.5" customHeight="1" x14ac:dyDescent="0.15">
      <c r="Y93" s="242"/>
      <c r="Z93" s="242"/>
      <c r="AA93" s="242"/>
      <c r="AB93" s="242"/>
      <c r="AC93" s="242"/>
      <c r="AD93" s="242"/>
      <c r="AE93" s="242"/>
      <c r="AF93" s="242"/>
      <c r="AG93" s="242"/>
      <c r="AH93" s="242"/>
    </row>
    <row r="94" spans="25:34" s="241" customFormat="1" ht="13.5" customHeight="1" x14ac:dyDescent="0.15">
      <c r="Y94" s="242"/>
      <c r="Z94" s="242"/>
      <c r="AA94" s="242"/>
      <c r="AB94" s="242"/>
      <c r="AC94" s="242"/>
      <c r="AD94" s="242"/>
      <c r="AE94" s="242"/>
    </row>
    <row r="95" spans="25:34" s="241" customFormat="1" ht="13.5" customHeight="1" x14ac:dyDescent="0.15">
      <c r="Y95" s="242"/>
      <c r="Z95" s="242"/>
      <c r="AA95" s="242"/>
      <c r="AB95" s="242"/>
      <c r="AC95" s="242"/>
      <c r="AD95" s="242"/>
      <c r="AE95" s="242"/>
      <c r="AF95" s="242"/>
      <c r="AG95" s="242"/>
    </row>
    <row r="96" spans="25:34" s="241" customFormat="1" ht="13.5" customHeight="1" x14ac:dyDescent="0.15">
      <c r="Y96" s="242"/>
      <c r="Z96" s="242"/>
      <c r="AA96" s="242"/>
      <c r="AB96" s="242"/>
      <c r="AC96" s="242"/>
      <c r="AD96" s="242"/>
      <c r="AE96" s="242"/>
      <c r="AF96" s="242"/>
      <c r="AG96" s="242"/>
      <c r="AH96" s="242"/>
    </row>
    <row r="97" spans="33:34" s="241" customFormat="1" ht="13.5" customHeight="1" x14ac:dyDescent="0.15">
      <c r="AG97" s="242"/>
      <c r="AH97" s="242"/>
    </row>
    <row r="98" spans="33:34" s="241" customFormat="1" ht="13.5" customHeight="1" x14ac:dyDescent="0.15">
      <c r="AG98" s="242"/>
      <c r="AH98" s="242"/>
    </row>
    <row r="99" spans="33:34" s="241" customFormat="1" ht="13.5" customHeight="1" x14ac:dyDescent="0.15">
      <c r="AG99" s="242"/>
      <c r="AH99" s="242"/>
    </row>
    <row r="100" spans="33:34" s="241" customFormat="1" ht="13.5" customHeight="1" x14ac:dyDescent="0.15">
      <c r="AG100" s="242"/>
      <c r="AH100" s="242"/>
    </row>
    <row r="101" spans="33:34" s="241" customFormat="1" ht="13.5" customHeight="1" x14ac:dyDescent="0.15">
      <c r="AG101" s="242"/>
    </row>
    <row r="102" spans="33:34" s="241" customFormat="1" ht="13.5" customHeight="1" x14ac:dyDescent="0.15">
      <c r="AG102" s="242"/>
      <c r="AH102" s="242"/>
    </row>
    <row r="103" spans="33:34" s="241" customFormat="1" ht="13.5" customHeight="1" x14ac:dyDescent="0.15">
      <c r="AG103" s="242"/>
      <c r="AH103" s="242"/>
    </row>
    <row r="104" spans="33:34" s="241" customFormat="1" ht="13.5" customHeight="1" x14ac:dyDescent="0.15"/>
    <row r="105" spans="33:34" s="241" customFormat="1" ht="13.5" customHeight="1" x14ac:dyDescent="0.15">
      <c r="AG105" s="242"/>
      <c r="AH105" s="242"/>
    </row>
    <row r="106" spans="33:34" s="241" customFormat="1" ht="13.5" customHeight="1" x14ac:dyDescent="0.15">
      <c r="AG106" s="242"/>
      <c r="AH106" s="242"/>
    </row>
    <row r="107" spans="33:34" s="241" customFormat="1" ht="13.5" customHeight="1" x14ac:dyDescent="0.15">
      <c r="AG107" s="242"/>
      <c r="AH107" s="242"/>
    </row>
    <row r="108" spans="33:34" s="241" customFormat="1" ht="13.5" customHeight="1" x14ac:dyDescent="0.15">
      <c r="AG108" s="242"/>
      <c r="AH108" s="242"/>
    </row>
    <row r="109" spans="33:34" s="241" customFormat="1" ht="13.5" customHeight="1" x14ac:dyDescent="0.15">
      <c r="AG109" s="242"/>
      <c r="AH109" s="242"/>
    </row>
    <row r="110" spans="33:34" s="241" customFormat="1" ht="13.5" customHeight="1" x14ac:dyDescent="0.15">
      <c r="AG110" s="242"/>
      <c r="AH110" s="242"/>
    </row>
    <row r="111" spans="33:34" s="241" customFormat="1" ht="13.5" customHeight="1" x14ac:dyDescent="0.15">
      <c r="AG111" s="242"/>
      <c r="AH111" s="242"/>
    </row>
    <row r="112" spans="33:34" s="241" customFormat="1" ht="13.5" customHeight="1" x14ac:dyDescent="0.15">
      <c r="AG112" s="242"/>
      <c r="AH112" s="242"/>
    </row>
    <row r="113" spans="34:34" s="241" customFormat="1" ht="13.5" customHeight="1" x14ac:dyDescent="0.15">
      <c r="AH113" s="242"/>
    </row>
    <row r="114" spans="34:34" s="241" customFormat="1" ht="13.5" customHeight="1" x14ac:dyDescent="0.15">
      <c r="AH114" s="242"/>
    </row>
    <row r="115" spans="34:34" s="241" customFormat="1" ht="13.5" customHeight="1" x14ac:dyDescent="0.15">
      <c r="AH115" s="242"/>
    </row>
    <row r="116" spans="34:34" s="241" customFormat="1" ht="13.5" customHeight="1" x14ac:dyDescent="0.15"/>
    <row r="117" spans="34:34" s="241" customFormat="1" ht="13.5" hidden="1" customHeight="1" x14ac:dyDescent="0.15">
      <c r="AH117" s="242"/>
    </row>
    <row r="118" spans="34:34" s="241" customFormat="1" ht="13.5" hidden="1" customHeight="1" x14ac:dyDescent="0.15">
      <c r="AH118" s="242"/>
    </row>
    <row r="119" spans="34:34" s="241" customFormat="1" ht="13.5" hidden="1" customHeight="1" x14ac:dyDescent="0.15">
      <c r="AH119" s="242"/>
    </row>
    <row r="120" spans="34:34" s="241" customFormat="1" ht="13.5" hidden="1" customHeight="1" x14ac:dyDescent="0.15">
      <c r="AH120" s="242"/>
    </row>
    <row r="121" spans="34:34" s="241" customFormat="1" ht="13.5" hidden="1" customHeight="1" x14ac:dyDescent="0.15"/>
    <row r="122" spans="34:34" s="241" customFormat="1" ht="13.5" hidden="1" customHeight="1" x14ac:dyDescent="0.15">
      <c r="AH122" s="242"/>
    </row>
    <row r="123" spans="34:34" s="241" customFormat="1" ht="13.5" hidden="1" customHeight="1" x14ac:dyDescent="0.15">
      <c r="AH123" s="242"/>
    </row>
    <row r="124" spans="34:34" s="241" customFormat="1" ht="13.5" hidden="1" customHeight="1" x14ac:dyDescent="0.15">
      <c r="AH124" s="242"/>
    </row>
    <row r="125" spans="34:34" s="241" customFormat="1" ht="13.5" hidden="1" customHeight="1" x14ac:dyDescent="0.15">
      <c r="AH125" s="242"/>
    </row>
    <row r="126" spans="34:34" s="241" customFormat="1" ht="13.5" hidden="1" customHeight="1" x14ac:dyDescent="0.15">
      <c r="AH126" s="242"/>
    </row>
    <row r="127" spans="34:34" s="241" customFormat="1" ht="13.5" hidden="1" customHeight="1" x14ac:dyDescent="0.15">
      <c r="AH127" s="242"/>
    </row>
    <row r="128" spans="34:34" s="241" customFormat="1" ht="13.5" hidden="1" customHeight="1" x14ac:dyDescent="0.15">
      <c r="AH128" s="242"/>
    </row>
    <row r="129" s="241" customFormat="1" x14ac:dyDescent="0.15"/>
    <row r="130" s="241" customFormat="1" x14ac:dyDescent="0.15"/>
    <row r="131" s="241" customFormat="1" x14ac:dyDescent="0.15"/>
    <row r="132" s="241" customFormat="1" x14ac:dyDescent="0.15"/>
  </sheetData>
  <phoneticPr fontId="2"/>
  <pageMargins left="0" right="0" top="0.15748031496062992" bottom="0" header="0.39370078740157483" footer="0.11811023622047245"/>
  <pageSetup paperSize="9" scale="3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topLeftCell="A82" zoomScale="70" zoomScaleNormal="70" workbookViewId="0">
      <selection activeCell="AO36" sqref="AO36:BC36"/>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s="241" customFormat="1" x14ac:dyDescent="0.15"/>
    <row r="18" spans="34:34" s="241" customFormat="1" x14ac:dyDescent="0.15">
      <c r="AH18" s="242"/>
    </row>
    <row r="19" spans="34:34" s="241" customFormat="1" x14ac:dyDescent="0.15">
      <c r="AH19" s="242"/>
    </row>
    <row r="20" spans="34:34" s="241" customFormat="1" x14ac:dyDescent="0.15"/>
    <row r="21" spans="34:34" s="241" customFormat="1" x14ac:dyDescent="0.15"/>
    <row r="22" spans="34:34" s="241" customFormat="1" x14ac:dyDescent="0.15">
      <c r="AH22" s="242"/>
    </row>
    <row r="23" spans="34:34" s="241" customFormat="1" x14ac:dyDescent="0.15">
      <c r="AH23" s="242"/>
    </row>
    <row r="24" spans="34:34" s="241" customFormat="1" x14ac:dyDescent="0.15">
      <c r="AH24" s="242"/>
    </row>
    <row r="25" spans="34:34" s="241" customFormat="1" x14ac:dyDescent="0.15">
      <c r="AH25" s="242"/>
    </row>
    <row r="26" spans="34:34" s="241" customFormat="1" x14ac:dyDescent="0.15">
      <c r="AH26" s="242"/>
    </row>
    <row r="27" spans="34:34" s="241" customFormat="1" x14ac:dyDescent="0.15">
      <c r="AH27" s="242"/>
    </row>
    <row r="28" spans="34:34" s="241" customFormat="1" x14ac:dyDescent="0.15"/>
    <row r="29" spans="34:34" s="241" customFormat="1" x14ac:dyDescent="0.15">
      <c r="AH29" s="242"/>
    </row>
    <row r="30" spans="34:34" s="241" customFormat="1" x14ac:dyDescent="0.15">
      <c r="AH30" s="242"/>
    </row>
    <row r="31" spans="34:34" s="241" customFormat="1" x14ac:dyDescent="0.15">
      <c r="AH31" s="242"/>
    </row>
    <row r="32" spans="34:34" s="241" customFormat="1" x14ac:dyDescent="0.15">
      <c r="AH32" s="242"/>
    </row>
    <row r="33" spans="2:34" s="241" customFormat="1" x14ac:dyDescent="0.15">
      <c r="C33" s="242"/>
      <c r="D33" s="242"/>
      <c r="E33" s="242"/>
      <c r="F33" s="242"/>
      <c r="H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row>
    <row r="34" spans="2:34" s="241" customFormat="1" x14ac:dyDescent="0.15">
      <c r="B34" s="242"/>
      <c r="D34" s="242"/>
      <c r="E34" s="242"/>
      <c r="F34" s="242"/>
      <c r="G34" s="242"/>
      <c r="H34" s="242"/>
      <c r="I34" s="242"/>
      <c r="J34" s="242"/>
      <c r="K34" s="242"/>
      <c r="L34" s="242"/>
      <c r="M34" s="242"/>
      <c r="N34" s="242"/>
      <c r="O34" s="242"/>
      <c r="Q34" s="242"/>
      <c r="S34" s="242"/>
      <c r="T34" s="242"/>
      <c r="V34" s="242"/>
      <c r="W34" s="242"/>
      <c r="X34" s="242"/>
      <c r="Y34" s="242"/>
      <c r="Z34" s="242"/>
      <c r="AA34" s="242"/>
      <c r="AB34" s="242"/>
      <c r="AC34" s="242"/>
      <c r="AD34" s="242"/>
      <c r="AE34" s="242"/>
      <c r="AF34" s="242"/>
      <c r="AG34" s="242"/>
      <c r="AH34" s="242"/>
    </row>
    <row r="35" spans="2:34" s="241" customFormat="1" x14ac:dyDescent="0.15">
      <c r="B35" s="242"/>
      <c r="C35" s="242"/>
      <c r="F35" s="242"/>
      <c r="G35" s="242"/>
      <c r="H35" s="242"/>
      <c r="I35" s="242"/>
      <c r="J35" s="242"/>
      <c r="K35" s="242"/>
      <c r="L35" s="242"/>
      <c r="M35" s="242"/>
      <c r="N35" s="242"/>
      <c r="O35" s="242"/>
      <c r="P35" s="242"/>
      <c r="Q35" s="242"/>
      <c r="R35" s="242"/>
      <c r="S35" s="242"/>
      <c r="U35" s="242"/>
      <c r="V35" s="242"/>
      <c r="X35" s="242"/>
      <c r="Y35" s="242"/>
      <c r="Z35" s="242"/>
      <c r="AA35" s="242"/>
      <c r="AB35" s="242"/>
    </row>
    <row r="36" spans="2:34" s="241" customFormat="1" x14ac:dyDescent="0.15">
      <c r="B36" s="242"/>
      <c r="C36" s="242"/>
      <c r="D36" s="242"/>
      <c r="E36" s="242"/>
      <c r="G36" s="242"/>
      <c r="I36" s="242"/>
      <c r="P36" s="242"/>
      <c r="R36" s="242"/>
      <c r="T36" s="242"/>
      <c r="U36" s="242"/>
      <c r="W36" s="242"/>
    </row>
    <row r="37" spans="2:34" s="241" customFormat="1" x14ac:dyDescent="0.15">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x14ac:dyDescent="0.15">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x14ac:dyDescent="0.15">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x14ac:dyDescent="0.15">
      <c r="B40" s="242"/>
      <c r="C40" s="242"/>
      <c r="D40" s="242"/>
      <c r="E40" s="242"/>
      <c r="F40" s="242"/>
      <c r="G40" s="242"/>
      <c r="H40" s="242"/>
      <c r="I40" s="242"/>
      <c r="J40" s="242"/>
      <c r="K40" s="242"/>
      <c r="L40" s="242"/>
      <c r="M40" s="242"/>
      <c r="N40" s="242"/>
      <c r="O40" s="242"/>
      <c r="P40" s="242"/>
      <c r="Q40" s="242"/>
      <c r="R40" s="242"/>
      <c r="S40" s="242"/>
      <c r="T40" s="242"/>
      <c r="V40" s="242"/>
      <c r="W40" s="242"/>
      <c r="X40" s="242"/>
      <c r="Y40" s="242"/>
      <c r="Z40" s="242"/>
      <c r="AA40" s="242"/>
      <c r="AB40" s="242"/>
      <c r="AC40" s="242"/>
      <c r="AD40" s="242"/>
      <c r="AE40" s="242"/>
      <c r="AF40" s="242"/>
      <c r="AG40" s="242"/>
      <c r="AH40" s="242"/>
    </row>
    <row r="41" spans="2:34" s="241" customFormat="1" x14ac:dyDescent="0.15">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x14ac:dyDescent="0.15">
      <c r="B42" s="242"/>
      <c r="C42" s="242"/>
      <c r="D42" s="242"/>
      <c r="E42" s="242"/>
      <c r="F42" s="242"/>
      <c r="G42" s="242"/>
      <c r="H42" s="242"/>
      <c r="I42" s="242"/>
      <c r="J42" s="242"/>
      <c r="K42" s="242"/>
      <c r="L42" s="242"/>
      <c r="M42" s="242"/>
      <c r="N42" s="242"/>
      <c r="O42" s="242"/>
      <c r="P42" s="242"/>
      <c r="Q42" s="242"/>
      <c r="R42" s="242"/>
      <c r="S42" s="242"/>
      <c r="U42" s="242"/>
      <c r="V42" s="242"/>
      <c r="X42" s="242"/>
      <c r="Y42" s="242"/>
      <c r="Z42" s="242"/>
      <c r="AA42" s="242"/>
      <c r="AB42" s="242"/>
      <c r="AC42" s="242"/>
      <c r="AD42" s="242"/>
      <c r="AE42" s="242"/>
      <c r="AF42" s="242"/>
      <c r="AG42" s="242"/>
      <c r="AH42" s="242"/>
    </row>
    <row r="43" spans="2:34" s="241" customFormat="1" x14ac:dyDescent="0.15">
      <c r="B43" s="242"/>
      <c r="C43" s="242"/>
      <c r="D43" s="242"/>
      <c r="E43" s="242"/>
      <c r="F43" s="242"/>
      <c r="G43" s="242"/>
      <c r="H43" s="242"/>
      <c r="I43" s="242"/>
      <c r="J43" s="242"/>
      <c r="K43" s="242"/>
      <c r="L43" s="242"/>
      <c r="M43" s="242"/>
      <c r="N43" s="242"/>
      <c r="O43" s="242"/>
      <c r="P43" s="242"/>
      <c r="R43" s="242"/>
      <c r="T43" s="242"/>
      <c r="U43" s="242"/>
      <c r="W43" s="242"/>
    </row>
    <row r="44" spans="2:34" s="241" customFormat="1" x14ac:dyDescent="0.15">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x14ac:dyDescent="0.15">
      <c r="B45" s="242"/>
      <c r="C45" s="242"/>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row>
    <row r="46" spans="2:34" s="241" customFormat="1" x14ac:dyDescent="0.15">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x14ac:dyDescent="0.15">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x14ac:dyDescent="0.15">
      <c r="B48" s="242"/>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row>
    <row r="49" spans="29:34" s="241" customFormat="1" x14ac:dyDescent="0.15">
      <c r="AC49" s="242"/>
      <c r="AD49" s="242"/>
      <c r="AE49" s="242"/>
      <c r="AF49" s="242"/>
      <c r="AG49" s="242"/>
    </row>
    <row r="50" spans="29:34" s="241" customFormat="1" x14ac:dyDescent="0.15">
      <c r="AC50" s="242"/>
      <c r="AD50" s="242"/>
      <c r="AE50" s="242"/>
      <c r="AF50" s="242"/>
      <c r="AG50" s="242"/>
    </row>
    <row r="51" spans="29:34" s="241" customFormat="1" x14ac:dyDescent="0.15"/>
    <row r="52" spans="29:34" s="241" customFormat="1" x14ac:dyDescent="0.15">
      <c r="AC52" s="242"/>
      <c r="AD52" s="242"/>
      <c r="AE52" s="242"/>
      <c r="AF52" s="242"/>
      <c r="AG52" s="242"/>
      <c r="AH52" s="242"/>
    </row>
    <row r="53" spans="29:34" s="241" customFormat="1" x14ac:dyDescent="0.15">
      <c r="AC53" s="242"/>
      <c r="AD53" s="242"/>
      <c r="AE53" s="242"/>
      <c r="AF53" s="242"/>
      <c r="AG53" s="242"/>
      <c r="AH53" s="242"/>
    </row>
    <row r="54" spans="29:34" s="241" customFormat="1" x14ac:dyDescent="0.15">
      <c r="AC54" s="242"/>
      <c r="AD54" s="242"/>
      <c r="AE54" s="242"/>
      <c r="AF54" s="242"/>
      <c r="AG54" s="242"/>
    </row>
    <row r="55" spans="29:34" s="241" customFormat="1" x14ac:dyDescent="0.15">
      <c r="AC55" s="242"/>
      <c r="AD55" s="242"/>
      <c r="AE55" s="242"/>
      <c r="AF55" s="242"/>
      <c r="AG55" s="242"/>
      <c r="AH55" s="242"/>
    </row>
    <row r="56" spans="29:34" s="241" customFormat="1" x14ac:dyDescent="0.15">
      <c r="AC56" s="242"/>
      <c r="AD56" s="242"/>
      <c r="AE56" s="242"/>
      <c r="AF56" s="242"/>
      <c r="AG56" s="242"/>
      <c r="AH56" s="242"/>
    </row>
    <row r="57" spans="29:34" s="241" customFormat="1" x14ac:dyDescent="0.15">
      <c r="AC57" s="242"/>
      <c r="AD57" s="242"/>
      <c r="AE57" s="242"/>
      <c r="AF57" s="242"/>
      <c r="AG57" s="242"/>
      <c r="AH57" s="242"/>
    </row>
    <row r="58" spans="29:34" s="241" customFormat="1" x14ac:dyDescent="0.15">
      <c r="AC58" s="242"/>
      <c r="AD58" s="242"/>
      <c r="AE58" s="242"/>
      <c r="AF58" s="242"/>
      <c r="AG58" s="242"/>
    </row>
    <row r="59" spans="29:34" s="241" customFormat="1" x14ac:dyDescent="0.15">
      <c r="AC59" s="242"/>
      <c r="AD59" s="242"/>
      <c r="AE59" s="242"/>
      <c r="AF59" s="242"/>
      <c r="AG59" s="242"/>
      <c r="AH59" s="242"/>
    </row>
    <row r="60" spans="29:34" s="241" customFormat="1" x14ac:dyDescent="0.15">
      <c r="AC60" s="242"/>
      <c r="AD60" s="242"/>
      <c r="AE60" s="242"/>
      <c r="AF60" s="242"/>
      <c r="AG60" s="242"/>
      <c r="AH60" s="242"/>
    </row>
    <row r="61" spans="29:34" s="241" customFormat="1" x14ac:dyDescent="0.15">
      <c r="AC61" s="242"/>
      <c r="AD61" s="242"/>
      <c r="AE61" s="242"/>
      <c r="AF61" s="242"/>
      <c r="AG61" s="242"/>
      <c r="AH61" s="242"/>
    </row>
    <row r="62" spans="29:34" s="241" customFormat="1" x14ac:dyDescent="0.15">
      <c r="AC62" s="242"/>
      <c r="AD62" s="242"/>
      <c r="AE62" s="242"/>
      <c r="AF62" s="242"/>
      <c r="AG62" s="242"/>
      <c r="AH62" s="242"/>
    </row>
    <row r="63" spans="29:34" s="241" customFormat="1" x14ac:dyDescent="0.15">
      <c r="AC63" s="242"/>
      <c r="AD63" s="242"/>
      <c r="AE63" s="242"/>
      <c r="AF63" s="242"/>
      <c r="AG63" s="242"/>
    </row>
    <row r="64" spans="29:34" s="241" customFormat="1" x14ac:dyDescent="0.15">
      <c r="AC64" s="242"/>
      <c r="AD64" s="242"/>
      <c r="AE64" s="242"/>
      <c r="AF64" s="242"/>
    </row>
    <row r="65" spans="32:34" s="241" customFormat="1" x14ac:dyDescent="0.15">
      <c r="AF65" s="242"/>
      <c r="AG65" s="242"/>
      <c r="AH65" s="242"/>
    </row>
    <row r="66" spans="32:34" s="241" customFormat="1" x14ac:dyDescent="0.15">
      <c r="AF66" s="242"/>
      <c r="AG66" s="242"/>
      <c r="AH66" s="242"/>
    </row>
    <row r="67" spans="32:34" s="241" customFormat="1" x14ac:dyDescent="0.15">
      <c r="AF67" s="242"/>
      <c r="AG67" s="242"/>
      <c r="AH67" s="242"/>
    </row>
    <row r="68" spans="32:34" s="241" customFormat="1" x14ac:dyDescent="0.15">
      <c r="AF68" s="242"/>
      <c r="AG68" s="242"/>
      <c r="AH68" s="242"/>
    </row>
    <row r="69" spans="32:34" s="241" customFormat="1" x14ac:dyDescent="0.15"/>
    <row r="70" spans="32:34" s="241" customFormat="1" x14ac:dyDescent="0.15">
      <c r="AF70" s="242"/>
      <c r="AG70" s="242"/>
      <c r="AH70" s="242"/>
    </row>
    <row r="71" spans="32:34" s="241" customFormat="1" x14ac:dyDescent="0.15">
      <c r="AF71" s="242"/>
      <c r="AG71" s="242"/>
      <c r="AH71" s="242"/>
    </row>
    <row r="72" spans="32:34" s="241" customFormat="1" x14ac:dyDescent="0.15">
      <c r="AF72" s="242"/>
      <c r="AG72" s="242"/>
      <c r="AH72" s="242"/>
    </row>
    <row r="73" spans="32:34" s="241" customFormat="1" x14ac:dyDescent="0.15">
      <c r="AF73" s="242"/>
      <c r="AG73" s="242"/>
      <c r="AH73" s="242"/>
    </row>
    <row r="74" spans="32:34" s="241" customFormat="1" x14ac:dyDescent="0.15">
      <c r="AF74" s="242"/>
      <c r="AG74" s="242"/>
      <c r="AH74" s="242"/>
    </row>
    <row r="75" spans="32:34" s="241" customFormat="1" x14ac:dyDescent="0.15">
      <c r="AF75" s="242"/>
      <c r="AG75" s="242"/>
      <c r="AH75" s="242"/>
    </row>
    <row r="76" spans="32:34" s="241" customFormat="1" x14ac:dyDescent="0.15">
      <c r="AF76" s="242"/>
      <c r="AG76" s="242"/>
      <c r="AH76" s="242"/>
    </row>
    <row r="77" spans="32:34" s="241" customFormat="1" x14ac:dyDescent="0.15">
      <c r="AF77" s="242"/>
      <c r="AG77" s="242"/>
      <c r="AH77" s="242"/>
    </row>
    <row r="78" spans="32:34" s="241" customFormat="1" x14ac:dyDescent="0.15">
      <c r="AF78" s="242"/>
      <c r="AG78" s="242"/>
      <c r="AH78" s="242"/>
    </row>
    <row r="79" spans="32:34" s="241" customFormat="1" x14ac:dyDescent="0.15">
      <c r="AF79" s="242"/>
      <c r="AG79" s="242"/>
      <c r="AH79" s="242"/>
    </row>
    <row r="80" spans="32:34" s="241" customFormat="1" x14ac:dyDescent="0.15">
      <c r="AF80" s="242"/>
      <c r="AG80" s="242"/>
      <c r="AH80" s="242"/>
    </row>
    <row r="81" spans="25:34" s="241" customFormat="1" x14ac:dyDescent="0.15">
      <c r="Y81" s="242"/>
      <c r="Z81" s="242"/>
      <c r="AA81" s="242"/>
      <c r="AB81" s="242"/>
      <c r="AC81" s="242"/>
      <c r="AD81" s="242"/>
      <c r="AE81" s="242"/>
      <c r="AF81" s="242"/>
      <c r="AG81" s="242"/>
      <c r="AH81" s="242"/>
    </row>
    <row r="82" spans="25:34" s="241" customFormat="1" x14ac:dyDescent="0.15">
      <c r="Z82" s="242"/>
      <c r="AA82" s="242"/>
      <c r="AB82" s="242"/>
      <c r="AC82" s="242"/>
      <c r="AD82" s="242"/>
      <c r="AE82" s="242"/>
      <c r="AF82" s="242"/>
      <c r="AG82" s="242"/>
      <c r="AH82" s="242"/>
    </row>
    <row r="83" spans="25:34" s="241" customFormat="1" x14ac:dyDescent="0.15">
      <c r="Y83" s="242"/>
    </row>
    <row r="84" spans="25:34" s="241" customFormat="1" x14ac:dyDescent="0.15">
      <c r="Y84" s="242"/>
      <c r="Z84" s="242"/>
      <c r="AA84" s="242"/>
      <c r="AB84" s="242"/>
      <c r="AC84" s="242"/>
      <c r="AD84" s="242"/>
      <c r="AE84" s="242"/>
      <c r="AF84" s="242"/>
      <c r="AG84" s="242"/>
      <c r="AH84" s="242"/>
    </row>
    <row r="85" spans="25:34" s="241" customFormat="1" x14ac:dyDescent="0.15">
      <c r="Y85" s="242"/>
      <c r="Z85" s="242"/>
      <c r="AA85" s="242"/>
      <c r="AB85" s="242"/>
      <c r="AC85" s="242"/>
      <c r="AD85" s="242"/>
      <c r="AE85" s="242"/>
      <c r="AF85" s="242"/>
      <c r="AG85" s="242"/>
      <c r="AH85" s="242"/>
    </row>
    <row r="86" spans="25:34" s="241" customFormat="1" x14ac:dyDescent="0.15">
      <c r="Y86" s="242"/>
      <c r="Z86" s="242"/>
      <c r="AA86" s="242"/>
      <c r="AB86" s="242"/>
      <c r="AC86" s="242"/>
      <c r="AD86" s="242"/>
      <c r="AE86" s="242"/>
      <c r="AF86" s="242"/>
      <c r="AG86" s="242"/>
      <c r="AH86" s="242"/>
    </row>
    <row r="87" spans="25:34" s="241" customFormat="1" x14ac:dyDescent="0.15">
      <c r="Y87" s="242"/>
      <c r="Z87" s="242"/>
      <c r="AA87" s="242"/>
      <c r="AB87" s="242"/>
      <c r="AC87" s="242"/>
      <c r="AD87" s="242"/>
      <c r="AE87" s="242"/>
      <c r="AF87" s="242"/>
      <c r="AG87" s="242"/>
      <c r="AH87" s="242"/>
    </row>
    <row r="88" spans="25:34" s="241" customFormat="1" x14ac:dyDescent="0.15">
      <c r="Y88" s="242"/>
      <c r="Z88" s="242"/>
      <c r="AA88" s="242"/>
      <c r="AB88" s="242"/>
      <c r="AC88" s="242"/>
      <c r="AD88" s="242"/>
      <c r="AE88" s="242"/>
      <c r="AF88" s="242"/>
      <c r="AG88" s="242"/>
    </row>
    <row r="89" spans="25:34" s="241" customFormat="1" x14ac:dyDescent="0.15">
      <c r="Y89" s="242"/>
      <c r="Z89" s="242"/>
      <c r="AA89" s="242"/>
      <c r="AB89" s="242"/>
      <c r="AC89" s="242"/>
      <c r="AD89" s="242"/>
      <c r="AE89" s="242"/>
      <c r="AF89" s="242"/>
      <c r="AG89" s="242"/>
      <c r="AH89" s="242"/>
    </row>
    <row r="90" spans="25:34" s="241" customFormat="1" x14ac:dyDescent="0.15">
      <c r="Y90" s="242"/>
      <c r="Z90" s="242"/>
      <c r="AA90" s="242"/>
      <c r="AB90" s="242"/>
      <c r="AC90" s="242"/>
      <c r="AD90" s="242"/>
      <c r="AE90" s="242"/>
      <c r="AF90" s="242"/>
      <c r="AG90" s="242"/>
      <c r="AH90" s="242"/>
    </row>
    <row r="91" spans="25:34" s="241" customFormat="1" x14ac:dyDescent="0.15">
      <c r="Y91" s="242"/>
      <c r="Z91" s="242"/>
      <c r="AA91" s="242"/>
      <c r="AB91" s="242"/>
      <c r="AC91" s="242"/>
      <c r="AD91" s="242"/>
      <c r="AE91" s="242"/>
      <c r="AF91" s="242"/>
      <c r="AG91" s="242"/>
      <c r="AH91" s="242"/>
    </row>
    <row r="92" spans="25:34" s="241" customFormat="1" ht="13.5" customHeight="1" x14ac:dyDescent="0.15">
      <c r="Y92" s="242"/>
      <c r="Z92" s="242"/>
      <c r="AA92" s="242"/>
      <c r="AB92" s="242"/>
      <c r="AC92" s="242"/>
      <c r="AD92" s="242"/>
      <c r="AE92" s="242"/>
      <c r="AF92" s="242"/>
      <c r="AG92" s="242"/>
      <c r="AH92" s="242"/>
    </row>
    <row r="93" spans="25:34" s="241" customFormat="1" ht="13.5" customHeight="1" x14ac:dyDescent="0.15">
      <c r="Y93" s="242"/>
      <c r="Z93" s="242"/>
      <c r="AA93" s="242"/>
      <c r="AB93" s="242"/>
      <c r="AC93" s="242"/>
      <c r="AD93" s="242"/>
      <c r="AE93" s="242"/>
      <c r="AF93" s="242"/>
      <c r="AG93" s="242"/>
      <c r="AH93" s="242"/>
    </row>
    <row r="94" spans="25:34" s="241" customFormat="1" ht="13.5" customHeight="1" x14ac:dyDescent="0.15">
      <c r="Y94" s="242"/>
      <c r="Z94" s="242"/>
      <c r="AA94" s="242"/>
      <c r="AB94" s="242"/>
      <c r="AC94" s="242"/>
      <c r="AD94" s="242"/>
      <c r="AE94" s="242"/>
    </row>
    <row r="95" spans="25:34" s="241" customFormat="1" ht="13.5" customHeight="1" x14ac:dyDescent="0.15">
      <c r="Y95" s="242"/>
      <c r="Z95" s="242"/>
      <c r="AA95" s="242"/>
      <c r="AB95" s="242"/>
      <c r="AC95" s="242"/>
      <c r="AD95" s="242"/>
      <c r="AE95" s="242"/>
      <c r="AF95" s="242"/>
      <c r="AG95" s="242"/>
    </row>
    <row r="96" spans="25:34" s="241" customFormat="1" ht="13.5" customHeight="1" x14ac:dyDescent="0.15">
      <c r="Y96" s="242"/>
      <c r="Z96" s="242"/>
      <c r="AA96" s="242"/>
      <c r="AB96" s="242"/>
      <c r="AC96" s="242"/>
      <c r="AD96" s="242"/>
      <c r="AE96" s="242"/>
      <c r="AF96" s="242"/>
      <c r="AG96" s="242"/>
      <c r="AH96" s="242"/>
    </row>
    <row r="97" spans="33:34" s="241" customFormat="1" ht="13.5" customHeight="1" x14ac:dyDescent="0.15">
      <c r="AG97" s="242"/>
      <c r="AH97" s="242"/>
    </row>
    <row r="98" spans="33:34" s="241" customFormat="1" ht="13.5" customHeight="1" x14ac:dyDescent="0.15">
      <c r="AG98" s="242"/>
      <c r="AH98" s="242"/>
    </row>
    <row r="99" spans="33:34" s="241" customFormat="1" ht="13.5" customHeight="1" x14ac:dyDescent="0.15">
      <c r="AG99" s="242"/>
      <c r="AH99" s="242"/>
    </row>
    <row r="100" spans="33:34" s="241" customFormat="1" ht="13.5" customHeight="1" x14ac:dyDescent="0.15">
      <c r="AG100" s="242"/>
      <c r="AH100" s="242"/>
    </row>
    <row r="101" spans="33:34" s="241" customFormat="1" ht="13.5" customHeight="1" x14ac:dyDescent="0.15">
      <c r="AG101" s="242"/>
    </row>
    <row r="102" spans="33:34" s="241" customFormat="1" ht="13.5" customHeight="1" x14ac:dyDescent="0.15">
      <c r="AG102" s="242"/>
      <c r="AH102" s="242"/>
    </row>
    <row r="103" spans="33:34" s="241" customFormat="1" ht="13.5" customHeight="1" x14ac:dyDescent="0.15">
      <c r="AG103" s="242"/>
      <c r="AH103" s="242"/>
    </row>
    <row r="104" spans="33:34" s="241" customFormat="1" ht="13.5" customHeight="1" x14ac:dyDescent="0.15"/>
    <row r="105" spans="33:34" s="241" customFormat="1" ht="13.5" customHeight="1" x14ac:dyDescent="0.15">
      <c r="AG105" s="242"/>
      <c r="AH105" s="242"/>
    </row>
    <row r="106" spans="33:34" s="241" customFormat="1" ht="13.5" customHeight="1" x14ac:dyDescent="0.15">
      <c r="AG106" s="242"/>
      <c r="AH106" s="242"/>
    </row>
    <row r="107" spans="33:34" s="241" customFormat="1" ht="13.5" customHeight="1" x14ac:dyDescent="0.15">
      <c r="AG107" s="242"/>
      <c r="AH107" s="242"/>
    </row>
    <row r="108" spans="33:34" s="241" customFormat="1" ht="13.5" customHeight="1" x14ac:dyDescent="0.15">
      <c r="AG108" s="242"/>
      <c r="AH108" s="242"/>
    </row>
    <row r="109" spans="33:34" s="241" customFormat="1" ht="13.5" customHeight="1" x14ac:dyDescent="0.15">
      <c r="AG109" s="242"/>
      <c r="AH109" s="242"/>
    </row>
    <row r="110" spans="33:34" s="241" customFormat="1" ht="13.5" customHeight="1" x14ac:dyDescent="0.15">
      <c r="AG110" s="242"/>
      <c r="AH110" s="242"/>
    </row>
    <row r="111" spans="33:34" s="241" customFormat="1" ht="13.5" customHeight="1" x14ac:dyDescent="0.15">
      <c r="AG111" s="242"/>
      <c r="AH111" s="242"/>
    </row>
    <row r="112" spans="33:34" s="241" customFormat="1" ht="13.5" customHeight="1" x14ac:dyDescent="0.15">
      <c r="AG112" s="242"/>
      <c r="AH112" s="242"/>
    </row>
    <row r="113" spans="34:34" s="241" customFormat="1" ht="13.5" customHeight="1" x14ac:dyDescent="0.15">
      <c r="AH113" s="242"/>
    </row>
    <row r="114" spans="34:34" s="241" customFormat="1" ht="13.5" customHeight="1" x14ac:dyDescent="0.15">
      <c r="AH114" s="242"/>
    </row>
    <row r="115" spans="34:34" s="241" customFormat="1" ht="13.5" customHeight="1" x14ac:dyDescent="0.15">
      <c r="AH115" s="242"/>
    </row>
    <row r="116" spans="34:34" s="241" customFormat="1" ht="13.5" customHeight="1" x14ac:dyDescent="0.15"/>
    <row r="117" spans="34:34" s="241" customFormat="1" ht="13.5" hidden="1" customHeight="1" x14ac:dyDescent="0.15">
      <c r="AH117" s="242"/>
    </row>
    <row r="118" spans="34:34" s="241" customFormat="1" ht="13.5" hidden="1" customHeight="1" x14ac:dyDescent="0.15">
      <c r="AH118" s="242"/>
    </row>
    <row r="119" spans="34:34" s="241" customFormat="1" ht="13.5" hidden="1" customHeight="1" x14ac:dyDescent="0.15">
      <c r="AH119" s="242"/>
    </row>
    <row r="120" spans="34:34" s="241" customFormat="1" ht="13.5" hidden="1" customHeight="1" x14ac:dyDescent="0.15">
      <c r="AH120" s="242"/>
    </row>
    <row r="121" spans="34:34" s="241" customFormat="1" ht="13.5" hidden="1" customHeight="1" x14ac:dyDescent="0.15"/>
    <row r="122" spans="34:34" s="241" customFormat="1" ht="13.5" hidden="1" customHeight="1" x14ac:dyDescent="0.15">
      <c r="AH122" s="242"/>
    </row>
    <row r="123" spans="34:34" s="241" customFormat="1" ht="13.5" hidden="1" customHeight="1" x14ac:dyDescent="0.15">
      <c r="AH123" s="242"/>
    </row>
    <row r="124" spans="34:34" s="241" customFormat="1" ht="13.5" hidden="1" customHeight="1" x14ac:dyDescent="0.15">
      <c r="AH124" s="242"/>
    </row>
    <row r="125" spans="34:34" s="241" customFormat="1" ht="13.5" hidden="1" customHeight="1" x14ac:dyDescent="0.15">
      <c r="AH125" s="242"/>
    </row>
    <row r="126" spans="34:34" s="241" customFormat="1" ht="13.5" hidden="1" customHeight="1" x14ac:dyDescent="0.15">
      <c r="AH126" s="242"/>
    </row>
    <row r="127" spans="34:34" s="241" customFormat="1" ht="13.5" hidden="1" customHeight="1" x14ac:dyDescent="0.15">
      <c r="AH127" s="242"/>
    </row>
    <row r="128" spans="34:34" s="241" customFormat="1" ht="13.5" hidden="1" customHeight="1" x14ac:dyDescent="0.15">
      <c r="AH128" s="242"/>
    </row>
    <row r="129" s="241" customFormat="1" x14ac:dyDescent="0.15"/>
    <row r="130" s="241" customFormat="1" x14ac:dyDescent="0.15"/>
    <row r="131" s="241" customFormat="1" x14ac:dyDescent="0.15"/>
    <row r="132" s="241" customFormat="1" x14ac:dyDescent="0.15"/>
  </sheetData>
  <phoneticPr fontId="2"/>
  <pageMargins left="0" right="0" top="0.15748031496062992" bottom="0" header="0.31496062992125984" footer="0"/>
  <pageSetup paperSize="9" scale="3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37" zoomScale="70" zoomScaleNormal="70" zoomScaleSheetLayoutView="100" workbookViewId="0">
      <selection activeCell="AO36" sqref="AO36:BC3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69" t="s">
        <v>3</v>
      </c>
      <c r="D47" s="1169"/>
      <c r="E47" s="1170"/>
      <c r="F47" s="11">
        <v>8.2899999999999991</v>
      </c>
      <c r="G47" s="12">
        <v>11.06</v>
      </c>
      <c r="H47" s="12">
        <v>9.89</v>
      </c>
      <c r="I47" s="12">
        <v>15.37</v>
      </c>
      <c r="J47" s="13">
        <v>12.76</v>
      </c>
    </row>
    <row r="48" spans="2:10" ht="57.75" customHeight="1" x14ac:dyDescent="0.15">
      <c r="B48" s="14"/>
      <c r="C48" s="1171" t="s">
        <v>4</v>
      </c>
      <c r="D48" s="1171"/>
      <c r="E48" s="1172"/>
      <c r="F48" s="15">
        <v>6.77</v>
      </c>
      <c r="G48" s="16">
        <v>6.37</v>
      </c>
      <c r="H48" s="16">
        <v>5.58</v>
      </c>
      <c r="I48" s="16">
        <v>6.6</v>
      </c>
      <c r="J48" s="17">
        <v>8.6300000000000008</v>
      </c>
    </row>
    <row r="49" spans="2:10" ht="57.75" customHeight="1" thickBot="1" x14ac:dyDescent="0.2">
      <c r="B49" s="18"/>
      <c r="C49" s="1173" t="s">
        <v>5</v>
      </c>
      <c r="D49" s="1173"/>
      <c r="E49" s="1174"/>
      <c r="F49" s="19" t="s">
        <v>518</v>
      </c>
      <c r="G49" s="20">
        <v>2.5499999999999998</v>
      </c>
      <c r="H49" s="20" t="s">
        <v>519</v>
      </c>
      <c r="I49" s="20">
        <v>6.44</v>
      </c>
      <c r="J49" s="21" t="s">
        <v>520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2019-03-05T01:50:50Z</cp:lastPrinted>
  <dcterms:created xsi:type="dcterms:W3CDTF">2017-01-25T02:32:58Z</dcterms:created>
  <dcterms:modified xsi:type="dcterms:W3CDTF">2019-03-05T01:52:19Z</dcterms:modified>
</cp:coreProperties>
</file>