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U36" i="9"/>
  <c r="C36" i="9"/>
  <c r="BE35" i="9"/>
  <c r="AM35" i="9"/>
  <c r="U35" i="9"/>
  <c r="C35" i="9"/>
  <c r="CO34" i="9"/>
  <c r="CO35" i="9" s="1"/>
  <c r="CO36" i="9" s="1"/>
  <c r="CO37" i="9" s="1"/>
  <c r="BW34" i="9"/>
  <c r="BW35" i="9" s="1"/>
  <c r="BW36" i="9" s="1"/>
  <c r="BW37" i="9" s="1"/>
  <c r="BW38" i="9" s="1"/>
  <c r="BW39" i="9" s="1"/>
  <c r="BW40" i="9" s="1"/>
  <c r="BW41"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<sst xmlns="http://schemas.openxmlformats.org/spreadsheetml/2006/main" count="944" uniqueCount="544">
  <si>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</si>
  <si>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</si>
  <si>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</si>
  <si>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</si>
  <si>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</si>
  <si>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</si>
  <si>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</si>
  <si>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</si>
  <si>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</si>
  <si>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</si>
  <si>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</si>
  <si>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</si>
  <si>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</si>
  <si>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</si>
  <si>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</si>
  <si>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</si>
  <si>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</si>
  <si>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</si>
  <si>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</si>
  <si>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</si>
  <si>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</si>
  <si>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</si>
  <si>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</si>
  <si>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</si>
  <si>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</si>
  <si>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</si>
  <si>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</si>
  <si>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</si>
  <si>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</si>
  <si>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</si>
  <si>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</si>
  <si>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</si>
  <si>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</si>
  <si>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</si>
  <si>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</si>
  <si>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</si>
  <si>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</si>
  <si>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</si>
  <si>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</si>
  <si>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</si>
  <si>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</si>
  <si>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</si>
  <si>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</si>
  <si>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</si>
  <si>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</si>
  <si>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</si>
  <si>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</si>
  <si>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</si>
  <si>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</si>
  <si>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</si>
  <si>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</si>
  <si>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</si>
  <si>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</si>
  <si>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</si>
  <si>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</si>
  <si>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</si>
  <si>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</si>
  <si>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</si>
  <si>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</si>
  <si>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</si>
  <si>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</si>
  <si>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</si>
  <si>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</si>
  <si>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</si>
  <si>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</si>
  <si>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</si>
  <si>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</si>
  <si>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</si>
  <si>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</si>
  <si>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</si>
  <si>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</si>
  <si>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</si>
  <si>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</si>
  <si>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</si>
  <si>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</si>
  <si>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</si>
  <si>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</si>
  <si>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</si>
  <si>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</si>
  <si>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</si>
  <si>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</si>
  <si>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</si>
  <si>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</si>
  <si>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</si>
  <si>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</si>
  <si>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</si>
  <si>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</si>
  <si>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</si>
  <si>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</si>
  <si>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</si>
  <si>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</si>
  <si>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</si>
  <si>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</si>
  <si>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</si>
  <si>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</si>
  <si>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</si>
  <si>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</si>
  <si>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</si>
  <si>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</si>
  <si>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</si>
  <si>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</si>
  <si>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</si>
  <si>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</si>
  <si>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</si>
  <si>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</si>
  <si>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</si>
  <si>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</si>
  <si>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</si>
  <si>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</si>
  <si>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</si>
  <si>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</si>
  <si>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</si>
  <si>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</si>
  <si>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</si>
  <si>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</si>
  <si>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</si>
  <si>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</si>
  <si>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</si>
  <si>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</si>
  <si>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</si>
  <si>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</si>
  <si>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</si>
  <si>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</si>
  <si>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</si>
  <si>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</si>
  <si>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</si>
  <si>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</si>
  <si>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</si>
  <si>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</si>
  <si>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</si>
  <si>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</si>
  <si>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</si>
  <si>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</si>
  <si>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</si>
  <si>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</si>
  <si>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</si>
  <si>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</si>
  <si>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</si>
  <si>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</si>
  <si>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</si>
  <si>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</si>
  <si>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</si>
  <si>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</si>
  <si>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</si>
  <si>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</si>
  <si>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</si>
  <si>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</si>
  <si>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</si>
  <si>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</si>
  <si>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</si>
  <si>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</si>
  <si>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</si>
  <si>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</si>
  <si>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</si>
  <si>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</si>
  <si>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</si>
  <si>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</si>
  <si>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</si>
  <si>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</si>
  <si>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</si>
  <si>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</si>
  <si>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</si>
  <si>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</si>
  <si>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</si>
  <si>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</si>
  <si>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</si>
  <si>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</si>
  <si>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</si>
  <si>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</si>
  <si>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</si>
  <si>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</si>
  <si>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</si>
  <si>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</si>
  <si>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</si>
  <si>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</si>
  <si>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</si>
  <si>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</si>
  <si>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</si>
  <si>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</si>
  <si>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</si>
  <si>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</si>
  <si>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</si>
  <si>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</si>
  <si>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</si>
  <si>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</si>
  <si>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</si>
  <si>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</si>
  <si>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</si>
  <si>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</si>
  <si>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</si>
  <si>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</si>
  <si>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</si>
  <si>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</si>
  <si>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東京都日野市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</si>
  <si>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</si>
  <si>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</si>
  <si>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</si>
  <si>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</si>
  <si>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</si>
  <si>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</si>
  <si>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</si>
  <si>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</si>
  <si>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</si>
  <si>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</si>
  <si>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</si>
  <si>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</si>
  <si>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</si>
  <si>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</si>
  <si>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</si>
  <si>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</si>
  <si>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</si>
  <si>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</si>
  <si>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</si>
  <si>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</si>
  <si>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</si>
  <si>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</si>
  <si>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</si>
  <si>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</si>
  <si>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</si>
  <si>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</si>
  <si>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</si>
  <si>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</si>
  <si>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</si>
  <si>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</si>
  <si>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</si>
  <si>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</si>
  <si>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</si>
  <si>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</si>
  <si>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</si>
  <si>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</si>
  <si>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</si>
  <si>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</si>
  <si>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</si>
  <si>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</si>
  <si>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</si>
  <si>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</si>
  <si>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</si>
  <si>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</si>
  <si>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</si>
  <si>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</si>
  <si>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</si>
  <si>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</si>
  <si>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</si>
  <si>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</si>
  <si>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</si>
  <si>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</si>
  <si>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</si>
  <si>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</si>
  <si>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</si>
  <si>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</si>
  <si>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</si>
  <si>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</si>
  <si>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</si>
  <si>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</si>
  <si>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</si>
  <si>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</si>
  <si>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</si>
  <si>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</si>
  <si>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</si>
  <si>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</si>
  <si>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</si>
  <si>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</si>
  <si>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</si>
  <si>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</si>
  <si>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</si>
  <si>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</si>
  <si>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</si>
  <si>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</si>
  <si>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</si>
  <si>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</si>
  <si>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</si>
  <si>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</si>
  <si>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</si>
  <si>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</si>
  <si>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</si>
  <si>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</si>
  <si>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</si>
  <si>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</si>
  <si>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</si>
  <si>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</si>
  <si>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</si>
  <si>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</si>
  <si>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</si>
  <si>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</si>
  <si>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</si>
  <si>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</si>
  <si>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</si>
  <si>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</si>
  <si>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</si>
  <si>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</si>
  <si>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</si>
  <si>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</si>
  <si>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</si>
  <si>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</si>
  <si>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</si>
  <si>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</si>
  <si>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</si>
  <si>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</si>
  <si>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</si>
  <si>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</si>
  <si>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</si>
  <si>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</si>
  <si>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</si>
  <si>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</si>
  <si>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</si>
  <si>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</si>
  <si>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</si>
  <si>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</si>
  <si>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</si>
  <si>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</si>
  <si>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</si>
  <si>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</si>
  <si>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</si>
  <si>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</si>
  <si>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</si>
  <si>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</si>
  <si>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</si>
  <si>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</si>
  <si>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</si>
  <si>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</si>
  <si>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</si>
  <si>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</si>
  <si>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</si>
  <si>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</si>
  <si>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</si>
  <si>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</si>
  <si>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</si>
  <si>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</si>
  <si>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</si>
  <si>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</si>
  <si>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</si>
  <si>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</si>
  <si>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</si>
  <si>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</si>
  <si>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</si>
  <si>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</si>
  <si>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</si>
  <si>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</si>
  <si>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</si>
  <si>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</si>
  <si>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</si>
  <si>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</si>
  <si>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</si>
  <si>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東京都日野市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</si>
  <si>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</si>
  <si>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</si>
  <si>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</si>
  <si>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</si>
  <si>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</si>
  <si>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</si>
  <si>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</si>
  <si>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</si>
  <si>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</si>
  <si>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</si>
  <si>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</si>
  <si>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</si>
  <si>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</si>
  <si>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</si>
  <si>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</si>
  <si>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</si>
  <si>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</si>
  <si>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</si>
  <si>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</si>
  <si>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</si>
  <si>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</si>
  <si>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</si>
  <si>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</si>
  <si>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</si>
  <si>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</si>
  <si>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</si>
  <si>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</si>
  <si>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</si>
  <si>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</si>
  <si>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</si>
  <si>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</si>
  <si>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</si>
  <si>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</si>
  <si>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</si>
  <si>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</si>
  <si>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</si>
  <si>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</si>
  <si>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市立病院事業会計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</si>
  <si>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</si>
  <si>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</si>
  <si>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</si>
  <si>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</si>
  <si>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</si>
  <si>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</si>
  <si>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</si>
  <si>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</si>
  <si>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</si>
  <si>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</si>
  <si>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</si>
  <si>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</si>
  <si>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</si>
  <si>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</si>
  <si>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</si>
  <si>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</si>
  <si>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</si>
  <si>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</si>
  <si>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</si>
  <si>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</si>
  <si>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</si>
  <si>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</si>
  <si>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</si>
  <si>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</si>
  <si>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</si>
  <si>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</si>
  <si>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</si>
  <si>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</si>
  <si>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</si>
  <si>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</si>
  <si>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</si>
  <si>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</si>
  <si>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</si>
  <si>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</si>
  <si>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</si>
  <si>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</si>
  <si>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</si>
  <si>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</si>
  <si>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</si>
  <si>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</si>
  <si>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</si>
  <si>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</si>
  <si>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</si>
  <si>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</si>
  <si>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</si>
  <si>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</si>
  <si>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</si>
  <si>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</si>
  <si>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</si>
  <si>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</si>
  <si>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</si>
  <si>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</si>
  <si>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</si>
  <si>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</si>
  <si>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</si>
  <si>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</si>
  <si>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</si>
  <si>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</si>
  <si>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</si>
  <si>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</si>
  <si>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</si>
  <si>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</si>
  <si>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</si>
  <si>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</si>
  <si>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</si>
  <si>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</si>
  <si>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</si>
  <si>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</si>
  <si>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</si>
  <si>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</si>
  <si>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</si>
  <si>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</si>
  <si>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</si>
  <si>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</si>
  <si>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</si>
  <si>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</si>
  <si>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</si>
  <si>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</si>
  <si>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</si>
  <si>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</si>
  <si>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</si>
  <si>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</si>
  <si>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</si>
  <si>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</si>
  <si>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</si>
  <si>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</si>
  <si>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</si>
  <si>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</si>
  <si>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</si>
  <si>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</si>
  <si>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</si>
  <si>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</si>
  <si>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</si>
  <si>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</si>
  <si>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</si>
  <si>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</si>
  <si>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</si>
  <si>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</si>
  <si>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</si>
  <si>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</si>
  <si>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</si>
  <si>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</si>
  <si>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</si>
  <si>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</si>
  <si>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</si>
  <si>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</si>
  <si>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</si>
  <si>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</si>
  <si>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</si>
  <si>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</si>
  <si>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</si>
  <si>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</si>
  <si>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</si>
  <si>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</si>
  <si>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</si>
  <si>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</si>
  <si>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</si>
  <si>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</si>
  <si>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</si>
  <si>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</si>
  <si>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</si>
  <si>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</si>
  <si>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</si>
  <si>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</si>
  <si>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</si>
  <si>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</si>
  <si>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</si>
  <si>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</si>
  <si>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</si>
  <si>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</si>
  <si>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</si>
  <si>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</si>
  <si>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</si>
  <si>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</si>
  <si>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</si>
  <si>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</si>
  <si>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</si>
  <si>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3.19</t>
  </si>
  <si>
    <t>▲ 0.80</t>
  </si>
  <si>
    <t>▲ 1.66</t>
  </si>
  <si>
    <t>一般会計</t>
  </si>
  <si>
    <t>市立病院事業会計</t>
  </si>
  <si>
    <t>国民健康保険特別会計</t>
  </si>
  <si>
    <t>介護保険特別会計</t>
  </si>
  <si>
    <t>土地区画整理事業特別会計</t>
  </si>
  <si>
    <t>下水道事業特別会計</t>
  </si>
  <si>
    <t>後期高齢者医療特別会計</t>
  </si>
  <si>
    <t>その他会計（赤字）</t>
  </si>
  <si>
    <t>その他会計（黒字）</t>
  </si>
  <si>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5"/>
  </si>
  <si>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5"/>
  </si>
  <si>
    <t>東京都十一市競輪事業組合</t>
    <rPh sb="0" eb="3">
      <t>トウキョウト</t>
    </rPh>
    <rPh sb="3" eb="5">
      <t>ジュウイチ</t>
    </rPh>
    <rPh sb="5" eb="6">
      <t>シ</t>
    </rPh>
    <rPh sb="6" eb="8">
      <t>ケイリン</t>
    </rPh>
    <rPh sb="8" eb="10">
      <t>ジギョウ</t>
    </rPh>
    <rPh sb="10" eb="12">
      <t>クミアイ</t>
    </rPh>
    <phoneticPr fontId="5"/>
  </si>
  <si>
    <t>東京都四市競艇事業組合</t>
    <rPh sb="0" eb="3">
      <t>トウキョウト</t>
    </rPh>
    <rPh sb="3" eb="4">
      <t>ヨン</t>
    </rPh>
    <rPh sb="4" eb="5">
      <t>シ</t>
    </rPh>
    <rPh sb="5" eb="7">
      <t>キョウテイ</t>
    </rPh>
    <rPh sb="7" eb="9">
      <t>ジギョウ</t>
    </rPh>
    <rPh sb="9" eb="11">
      <t>クミアイ</t>
    </rPh>
    <phoneticPr fontId="5"/>
  </si>
  <si>
    <t>東京たま広域資源循環組合</t>
    <rPh sb="0" eb="2">
      <t>トウキョウ</t>
    </rPh>
    <rPh sb="4" eb="6">
      <t>コウイキ</t>
    </rPh>
    <rPh sb="6" eb="8">
      <t>シゲン</t>
    </rPh>
    <rPh sb="8" eb="10">
      <t>ジュンカン</t>
    </rPh>
    <rPh sb="10" eb="12">
      <t>クミアイ</t>
    </rPh>
    <phoneticPr fontId="5"/>
  </si>
  <si>
    <t>南多摩斎場組合</t>
    <rPh sb="0" eb="3">
      <t>ミナミタマ</t>
    </rPh>
    <rPh sb="3" eb="5">
      <t>サイジョウ</t>
    </rPh>
    <rPh sb="5" eb="7">
      <t>クミアイ</t>
    </rPh>
    <phoneticPr fontId="5"/>
  </si>
  <si>
    <t>東京都後期高齢者医療広域連合（一般会計）</t>
    <phoneticPr fontId="5"/>
  </si>
  <si>
    <t>東京都後期高齢者医療広域連合（後期高齢者医療特別会計）</t>
    <phoneticPr fontId="5"/>
  </si>
  <si>
    <t>○</t>
    <phoneticPr fontId="5"/>
  </si>
  <si>
    <t>日野市土地開発公社</t>
    <rPh sb="0" eb="3">
      <t>ヒノシ</t>
    </rPh>
    <rPh sb="3" eb="5">
      <t>トチ</t>
    </rPh>
    <rPh sb="5" eb="7">
      <t>カイハツ</t>
    </rPh>
    <rPh sb="7" eb="9">
      <t>コウシャ</t>
    </rPh>
    <phoneticPr fontId="5"/>
  </si>
  <si>
    <t>株式会社日野市企業公社</t>
    <rPh sb="0" eb="2">
      <t>カブシキ</t>
    </rPh>
    <rPh sb="2" eb="4">
      <t>カイシャ</t>
    </rPh>
    <rPh sb="4" eb="7">
      <t>ヒノシ</t>
    </rPh>
    <rPh sb="7" eb="9">
      <t>キギョウ</t>
    </rPh>
    <rPh sb="9" eb="11">
      <t>コウシャ</t>
    </rPh>
    <phoneticPr fontId="5"/>
  </si>
  <si>
    <t>財団法人日野市緑化協会</t>
    <rPh sb="0" eb="1">
      <t>ザイ</t>
    </rPh>
    <rPh sb="1" eb="2">
      <t>ダン</t>
    </rPh>
    <rPh sb="2" eb="4">
      <t>ホウジン</t>
    </rPh>
    <rPh sb="4" eb="7">
      <t>ヒノシ</t>
    </rPh>
    <rPh sb="7" eb="9">
      <t>リョクカ</t>
    </rPh>
    <rPh sb="9" eb="11">
      <t>キョウカイ</t>
    </rPh>
    <phoneticPr fontId="5"/>
  </si>
  <si>
    <t>多摩都市モノレール株式会社</t>
    <rPh sb="0" eb="2">
      <t>タマ</t>
    </rPh>
    <rPh sb="2" eb="4">
      <t>トシ</t>
    </rPh>
    <rPh sb="9" eb="11">
      <t>カブシキ</t>
    </rPh>
    <rPh sb="11" eb="13">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</si>
</sst>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32695</c:v>
                </c:pt>
                <c:pt idx="1">
                  <c:v>32234</c:v>
                </c:pt>
                <c:pt idx="2">
                  <c:v>40181</c:v>
                </c:pt>
                <c:pt idx="3">
                  <c:v>31962</c:v>
                </c:pt>
                <c:pt idx="4">
                  <c:v>29563</c:v>
                </c:pt>
              </c:numCache>
            </c:numRef>
          </c:val>
          <c:smooth val="0"/>
        </c:ser>
        <c:dLbls>
          <c:showLegendKey val="0"/>
          <c:showVal val="0"/>
          <c:showCatName val="0"/>
          <c:showSerName val="0"/>
          <c:showPercent val="0"/>
          <c:showBubbleSize val="0"/>
        </c:dLbls>
        <c:marker val="1"/>
        <c:smooth val="0"/>
        <c:axId val="85960960"/>
        <c:axId val="112738688"/>
      </c:lineChart>
      <c:catAx>
        <c:axId val="85960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38688"/>
        <c:crosses val="autoZero"/>
        <c:auto val="1"/>
        <c:lblAlgn val="ctr"/>
        <c:lblOffset val="100"/>
        <c:tickLblSkip val="1"/>
        <c:tickMarkSkip val="1"/>
        <c:noMultiLvlLbl val="0"/>
      </c:catAx>
      <c:valAx>
        <c:axId val="11273868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60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8.66</c:v>
                </c:pt>
                <c:pt idx="1">
                  <c:v>6.03</c:v>
                </c:pt>
                <c:pt idx="2">
                  <c:v>6.77</c:v>
                </c:pt>
                <c:pt idx="3">
                  <c:v>6.37</c:v>
                </c:pt>
                <c:pt idx="4">
                  <c:v>5.58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10.06</c:v>
                </c:pt>
                <c:pt idx="1">
                  <c:v>9.9700000000000006</c:v>
                </c:pt>
                <c:pt idx="2">
                  <c:v>8.2899999999999991</c:v>
                </c:pt>
                <c:pt idx="3">
                  <c:v>11.06</c:v>
                </c:pt>
                <c:pt idx="4">
                  <c:v>9.89</c:v>
                </c:pt>
              </c:numCache>
            </c:numRef>
          </c:val>
        </c:ser>
        <c:dLbls>
          <c:showLegendKey val="0"/>
          <c:showVal val="0"/>
          <c:showCatName val="0"/>
          <c:showSerName val="0"/>
          <c:showPercent val="0"/>
          <c:showBubbleSize val="0"/>
        </c:dLbls>
        <c:gapWidth val="250"/>
        <c:overlap val="100"/>
        <c:axId val="113264128"/>
        <c:axId val="11326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3.56</c:v>
                </c:pt>
                <c:pt idx="1">
                  <c:v>-3.19</c:v>
                </c:pt>
                <c:pt idx="2">
                  <c:v>-0.8</c:v>
                </c:pt>
                <c:pt idx="3">
                  <c:v>2.5499999999999998</c:v>
                </c:pt>
                <c:pt idx="4">
                  <c:v>-1.66</c:v>
                </c:pt>
              </c:numCache>
            </c:numRef>
          </c:val>
          <c:smooth val="0"/>
        </c:ser>
        <c:dLbls>
          <c:showLegendKey val="0"/>
          <c:showVal val="0"/>
          <c:showCatName val="0"/>
          <c:showSerName val="0"/>
          <c:showPercent val="0"/>
          <c:showBubbleSize val="0"/>
        </c:dLbls>
        <c:marker val="1"/>
        <c:smooth val="0"/>
        <c:axId val="113264128"/>
        <c:axId val="113266048"/>
      </c:lineChart>
      <c:catAx>
        <c:axId val="1132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266048"/>
        <c:crosses val="autoZero"/>
        <c:auto val="1"/>
        <c:lblAlgn val="ctr"/>
        <c:lblOffset val="100"/>
        <c:tickLblSkip val="1"/>
        <c:tickMarkSkip val="1"/>
        <c:noMultiLvlLbl val="0"/>
      </c:catAx>
      <c:valAx>
        <c:axId val="11326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6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7.0000000000000007E-2</c:v>
                </c:pt>
                <c:pt idx="4">
                  <c:v>#N/A</c:v>
                </c:pt>
                <c:pt idx="5">
                  <c:v>0.06</c:v>
                </c:pt>
                <c:pt idx="6">
                  <c:v>#N/A</c:v>
                </c:pt>
                <c:pt idx="7">
                  <c:v>0.06</c:v>
                </c:pt>
                <c:pt idx="8">
                  <c:v>#N/A</c:v>
                </c:pt>
                <c:pt idx="9">
                  <c:v>0.03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0.3</c:v>
                </c:pt>
                <c:pt idx="4">
                  <c:v>#N/A</c:v>
                </c:pt>
                <c:pt idx="5">
                  <c:v>0.36</c:v>
                </c:pt>
                <c:pt idx="6">
                  <c:v>#N/A</c:v>
                </c:pt>
                <c:pt idx="7">
                  <c:v>0.67</c:v>
                </c:pt>
                <c:pt idx="8">
                  <c:v>#N/A</c:v>
                </c:pt>
                <c:pt idx="9">
                  <c:v>0.34</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0.33</c:v>
                </c:pt>
                <c:pt idx="2">
                  <c:v>#N/A</c:v>
                </c:pt>
                <c:pt idx="3">
                  <c:v>0.47</c:v>
                </c:pt>
                <c:pt idx="4">
                  <c:v>#N/A</c:v>
                </c:pt>
                <c:pt idx="5">
                  <c:v>0.28000000000000003</c:v>
                </c:pt>
                <c:pt idx="6">
                  <c:v>#N/A</c:v>
                </c:pt>
                <c:pt idx="7">
                  <c:v>0.22</c:v>
                </c:pt>
                <c:pt idx="8">
                  <c:v>#N/A</c:v>
                </c:pt>
                <c:pt idx="9">
                  <c:v>0.42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0.38</c:v>
                </c:pt>
                <c:pt idx="2">
                  <c:v>#N/A</c:v>
                </c:pt>
                <c:pt idx="3">
                  <c:v>0.26</c:v>
                </c:pt>
                <c:pt idx="4">
                  <c:v>#N/A</c:v>
                </c:pt>
                <c:pt idx="5">
                  <c:v>7.0000000000000007E-2</c:v>
                </c:pt>
                <c:pt idx="6">
                  <c:v>#N/A</c:v>
                </c:pt>
                <c:pt idx="7">
                  <c:v>7.0000000000000007E-2</c:v>
                </c:pt>
                <c:pt idx="8">
                  <c:v>#N/A</c:v>
                </c:pt>
                <c:pt idx="9">
                  <c:v>0.64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0.28999999999999998</c:v>
                </c:pt>
                <c:pt idx="2">
                  <c:v>#N/A</c:v>
                </c:pt>
                <c:pt idx="3">
                  <c:v>0.31</c:v>
                </c:pt>
                <c:pt idx="4">
                  <c:v>#N/A</c:v>
                </c:pt>
                <c:pt idx="5">
                  <c:v>0.86</c:v>
                </c:pt>
                <c:pt idx="6">
                  <c:v>#N/A</c:v>
                </c:pt>
                <c:pt idx="7">
                  <c:v>0.72</c:v>
                </c:pt>
                <c:pt idx="8">
                  <c:v>#N/A</c:v>
                </c:pt>
                <c:pt idx="9">
                  <c:v>0.8</c:v>
                </c:pt>
              </c:numCache>
            </c:numRef>
          </c:val>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1.82</c:v>
                </c:pt>
                <c:pt idx="2">
                  <c:v>#N/A</c:v>
                </c:pt>
                <c:pt idx="3">
                  <c:v>2.12</c:v>
                </c:pt>
                <c:pt idx="4">
                  <c:v>#N/A</c:v>
                </c:pt>
                <c:pt idx="5">
                  <c:v>2.87</c:v>
                </c:pt>
                <c:pt idx="6">
                  <c:v>#N/A</c:v>
                </c:pt>
                <c:pt idx="7">
                  <c:v>3.84</c:v>
                </c:pt>
                <c:pt idx="8">
                  <c:v>#N/A</c:v>
                </c:pt>
                <c:pt idx="9">
                  <c:v>4.1500000000000004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8.33</c:v>
                </c:pt>
                <c:pt idx="2">
                  <c:v>#N/A</c:v>
                </c:pt>
                <c:pt idx="3">
                  <c:v>5.58</c:v>
                </c:pt>
                <c:pt idx="4">
                  <c:v>#N/A</c:v>
                </c:pt>
                <c:pt idx="5">
                  <c:v>6.49</c:v>
                </c:pt>
                <c:pt idx="6">
                  <c:v>#N/A</c:v>
                </c:pt>
                <c:pt idx="7">
                  <c:v>6.15</c:v>
                </c:pt>
                <c:pt idx="8">
                  <c:v>#N/A</c:v>
                </c:pt>
                <c:pt idx="9">
                  <c:v>5.16</c:v>
                </c:pt>
              </c:numCache>
            </c:numRef>
          </c:val>
        </c:ser>
        <c:dLbls>
          <c:showLegendKey val="0"/>
          <c:showVal val="0"/>
          <c:showCatName val="0"/>
          <c:showSerName val="0"/>
          <c:showPercent val="0"/>
          <c:showBubbleSize val="0"/>
        </c:dLbls>
        <c:gapWidth val="150"/>
        <c:overlap val="100"/>
        <c:axId val="113495424"/>
        <c:axId val="113382528"/>
      </c:barChart>
      <c:catAx>
        <c:axId val="1134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82528"/>
        <c:crosses val="autoZero"/>
        <c:auto val="1"/>
        <c:lblAlgn val="ctr"/>
        <c:lblOffset val="100"/>
        <c:tickLblSkip val="1"/>
        <c:tickMarkSkip val="1"/>
        <c:noMultiLvlLbl val="0"/>
      </c:catAx>
      <c:valAx>
        <c:axId val="11338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9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5682</c:v>
                </c:pt>
                <c:pt idx="5">
                  <c:v>5765</c:v>
                </c:pt>
                <c:pt idx="8">
                  <c:v>5673</c:v>
                </c:pt>
                <c:pt idx="11">
                  <c:v>5654</c:v>
                </c:pt>
                <c:pt idx="14">
                  <c:v>5697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171</c:v>
                </c:pt>
                <c:pt idx="3">
                  <c:v>152</c:v>
                </c:pt>
                <c:pt idx="6">
                  <c:v>153</c:v>
                </c:pt>
                <c:pt idx="9">
                  <c:v>153</c:v>
                </c:pt>
                <c:pt idx="12">
                  <c:v>150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142</c:v>
                </c:pt>
                <c:pt idx="3">
                  <c:v>127</c:v>
                </c:pt>
                <c:pt idx="6">
                  <c:v>133</c:v>
                </c:pt>
                <c:pt idx="9">
                  <c:v>135</c:v>
                </c:pt>
                <c:pt idx="12">
                  <c:v>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1994</c:v>
                </c:pt>
                <c:pt idx="3">
                  <c:v>2186</c:v>
                </c:pt>
                <c:pt idx="6">
                  <c:v>2120</c:v>
                </c:pt>
                <c:pt idx="9">
                  <c:v>1958</c:v>
                </c:pt>
                <c:pt idx="12">
                  <c:v>1712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3546</c:v>
                </c:pt>
                <c:pt idx="3">
                  <c:v>3622</c:v>
                </c:pt>
                <c:pt idx="6">
                  <c:v>3654</c:v>
                </c:pt>
                <c:pt idx="9">
                  <c:v>3677</c:v>
                </c:pt>
                <c:pt idx="12">
                  <c:v>3714</c:v>
                </c:pt>
              </c:numCache>
            </c:numRef>
          </c:val>
        </c:ser>
        <c:dLbls>
          <c:showLegendKey val="0"/>
          <c:showVal val="0"/>
          <c:showCatName val="0"/>
          <c:showSerName val="0"/>
          <c:showPercent val="0"/>
          <c:showBubbleSize val="0"/>
        </c:dLbls>
        <c:gapWidth val="100"/>
        <c:overlap val="100"/>
        <c:axId val="111896832"/>
        <c:axId val="11192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171</c:v>
                </c:pt>
                <c:pt idx="2">
                  <c:v>#N/A</c:v>
                </c:pt>
                <c:pt idx="3">
                  <c:v>#N/A</c:v>
                </c:pt>
                <c:pt idx="4">
                  <c:v>322</c:v>
                </c:pt>
                <c:pt idx="5">
                  <c:v>#N/A</c:v>
                </c:pt>
                <c:pt idx="6">
                  <c:v>#N/A</c:v>
                </c:pt>
                <c:pt idx="7">
                  <c:v>387</c:v>
                </c:pt>
                <c:pt idx="8">
                  <c:v>#N/A</c:v>
                </c:pt>
                <c:pt idx="9">
                  <c:v>#N/A</c:v>
                </c:pt>
                <c:pt idx="10">
                  <c:v>269</c:v>
                </c:pt>
                <c:pt idx="11">
                  <c:v>#N/A</c:v>
                </c:pt>
                <c:pt idx="12">
                  <c:v>#N/A</c:v>
                </c:pt>
                <c:pt idx="13">
                  <c:v>-23</c:v>
                </c:pt>
                <c:pt idx="14">
                  <c:v>#N/A</c:v>
                </c:pt>
              </c:numCache>
            </c:numRef>
          </c:val>
          <c:smooth val="0"/>
        </c:ser>
        <c:dLbls>
          <c:showLegendKey val="0"/>
          <c:showVal val="0"/>
          <c:showCatName val="0"/>
          <c:showSerName val="0"/>
          <c:showPercent val="0"/>
          <c:showBubbleSize val="0"/>
        </c:dLbls>
        <c:marker val="1"/>
        <c:smooth val="0"/>
        <c:axId val="111896832"/>
        <c:axId val="111923584"/>
      </c:lineChart>
      <c:catAx>
        <c:axId val="11189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23584"/>
        <c:crosses val="autoZero"/>
        <c:auto val="1"/>
        <c:lblAlgn val="ctr"/>
        <c:lblOffset val="100"/>
        <c:tickLblSkip val="1"/>
        <c:tickMarkSkip val="1"/>
        <c:noMultiLvlLbl val="0"/>
      </c:catAx>
      <c:valAx>
        <c:axId val="11192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9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40712</c:v>
                </c:pt>
                <c:pt idx="5">
                  <c:v>41383</c:v>
                </c:pt>
                <c:pt idx="8">
                  <c:v>41092</c:v>
                </c:pt>
                <c:pt idx="11">
                  <c:v>40103</c:v>
                </c:pt>
                <c:pt idx="14">
                  <c:v>40070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24194</c:v>
                </c:pt>
                <c:pt idx="5">
                  <c:v>22445</c:v>
                </c:pt>
                <c:pt idx="8">
                  <c:v>21138</c:v>
                </c:pt>
                <c:pt idx="11">
                  <c:v>19877</c:v>
                </c:pt>
                <c:pt idx="14">
                  <c:v>18442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12995</c:v>
                </c:pt>
                <c:pt idx="5">
                  <c:v>12452</c:v>
                </c:pt>
                <c:pt idx="8">
                  <c:v>11004</c:v>
                </c:pt>
                <c:pt idx="11">
                  <c:v>12312</c:v>
                </c:pt>
                <c:pt idx="14">
                  <c:v>12145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305</c:v>
                </c:pt>
                <c:pt idx="3">
                  <c:v>350</c:v>
                </c:pt>
                <c:pt idx="6">
                  <c:v>420</c:v>
                </c:pt>
                <c:pt idx="9">
                  <c:v>596</c:v>
                </c:pt>
                <c:pt idx="12">
                  <c:v>523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10632</c:v>
                </c:pt>
                <c:pt idx="3">
                  <c:v>10188</c:v>
                </c:pt>
                <c:pt idx="6">
                  <c:v>9963</c:v>
                </c:pt>
                <c:pt idx="9">
                  <c:v>10121</c:v>
                </c:pt>
                <c:pt idx="12">
                  <c:v>9903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964</c:v>
                </c:pt>
                <c:pt idx="3">
                  <c:v>852</c:v>
                </c:pt>
                <c:pt idx="6">
                  <c:v>728</c:v>
                </c:pt>
                <c:pt idx="9">
                  <c:v>590</c:v>
                </c:pt>
                <c:pt idx="12">
                  <c:v>511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24801</c:v>
                </c:pt>
                <c:pt idx="3">
                  <c:v>24659</c:v>
                </c:pt>
                <c:pt idx="6">
                  <c:v>24309</c:v>
                </c:pt>
                <c:pt idx="9">
                  <c:v>23127</c:v>
                </c:pt>
                <c:pt idx="12">
                  <c:v>20772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14179</c:v>
                </c:pt>
                <c:pt idx="3">
                  <c:v>13709</c:v>
                </c:pt>
                <c:pt idx="6">
                  <c:v>13521</c:v>
                </c:pt>
                <c:pt idx="9">
                  <c:v>12695</c:v>
                </c:pt>
                <c:pt idx="12">
                  <c:v>11555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39859</c:v>
                </c:pt>
                <c:pt idx="3">
                  <c:v>37699</c:v>
                </c:pt>
                <c:pt idx="6">
                  <c:v>36610</c:v>
                </c:pt>
                <c:pt idx="9">
                  <c:v>35306</c:v>
                </c:pt>
                <c:pt idx="12">
                  <c:v>34365</c:v>
                </c:pt>
              </c:numCache>
            </c:numRef>
          </c:val>
        </c:ser>
        <c:dLbls>
          <c:showLegendKey val="0"/>
          <c:showVal val="0"/>
          <c:showCatName val="0"/>
          <c:showSerName val="0"/>
          <c:showPercent val="0"/>
          <c:showBubbleSize val="0"/>
        </c:dLbls>
        <c:gapWidth val="100"/>
        <c:overlap val="100"/>
        <c:axId val="84707584"/>
        <c:axId val="84709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12839</c:v>
                </c:pt>
                <c:pt idx="2">
                  <c:v>#N/A</c:v>
                </c:pt>
                <c:pt idx="3">
                  <c:v>#N/A</c:v>
                </c:pt>
                <c:pt idx="4">
                  <c:v>11178</c:v>
                </c:pt>
                <c:pt idx="5">
                  <c:v>#N/A</c:v>
                </c:pt>
                <c:pt idx="6">
                  <c:v>#N/A</c:v>
                </c:pt>
                <c:pt idx="7">
                  <c:v>12317</c:v>
                </c:pt>
                <c:pt idx="8">
                  <c:v>#N/A</c:v>
                </c:pt>
                <c:pt idx="9">
                  <c:v>#N/A</c:v>
                </c:pt>
                <c:pt idx="10">
                  <c:v>10142</c:v>
                </c:pt>
                <c:pt idx="11">
                  <c:v>#N/A</c:v>
                </c:pt>
                <c:pt idx="12">
                  <c:v>#N/A</c:v>
                </c:pt>
                <c:pt idx="13">
                  <c:v>6972</c:v>
                </c:pt>
                <c:pt idx="14">
                  <c:v>#N/A</c:v>
                </c:pt>
              </c:numCache>
            </c:numRef>
          </c:val>
          <c:smooth val="0"/>
        </c:ser>
        <c:dLbls>
          <c:showLegendKey val="0"/>
          <c:showVal val="0"/>
          <c:showCatName val="0"/>
          <c:showSerName val="0"/>
          <c:showPercent val="0"/>
          <c:showBubbleSize val="0"/>
        </c:dLbls>
        <c:marker val="1"/>
        <c:smooth val="0"/>
        <c:axId val="84707584"/>
        <c:axId val="84709760"/>
      </c:lineChart>
      <c:catAx>
        <c:axId val="847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709760"/>
        <c:crosses val="autoZero"/>
        <c:auto val="1"/>
        <c:lblAlgn val="ctr"/>
        <c:lblOffset val="100"/>
        <c:tickLblSkip val="1"/>
        <c:tickMarkSkip val="1"/>
        <c:noMultiLvlLbl val="0"/>
      </c:catAx>
      <c:valAx>
        <c:axId val="8470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0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179,571
177,122
27.53
59,848,222
57,900,552
1,841,664
33,002,090
34,364,897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23.7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財政力指数は、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ヵ年平均の前年度比で</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0.01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ポイント改善した。これは、基準財政需要額では保健衛生費や社会福祉費などが前年度と比べ増加したものの、基準財政収入となる市税や都税連動交付金等の増額がそれを上回ったことによる。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今後も、制度改正等による市税や交付金の変動、また景気の下振れに伴う減収リスクが予想されるため、引き続き、第</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次行財政改革（平成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年度）を踏まえた効率的な行政運営を図ることで着実な歳出削減及び積極的な財源確保に努めていく。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59972</xdr:rowOff>
    </xdr:from>
    <xdr:to>
      <xdr:col>7</xdr:col>
      <xdr:colOff>152400</xdr:colOff>
      <xdr:row>40</xdr:row>
      <xdr:rowOff>73378</xdr:rowOff>
    </xdr:to>
    <xdr:cxnSp macro="">
      <xdr:nvCxnSpPr>
        <xdr:cNvPr id="68" name="直線コネクタ 67"/>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19755</xdr:rowOff>
    </xdr:from>
    <xdr:to>
      <xdr:col>6</xdr:col>
      <xdr:colOff>0</xdr:colOff>
      <xdr:row>40</xdr:row>
      <xdr:rowOff>73378</xdr:rowOff>
    </xdr:to>
    <xdr:cxnSp macro="">
      <xdr:nvCxnSpPr>
        <xdr:cNvPr id="71" name="直線コネクタ 70"/>
        <xdr:cNvCxnSpPr/>
      </xdr:nvCxnSpPr>
      <xdr:spPr>
        <a:xfrm>
          <a:off x="3225800" y="687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19755</xdr:rowOff>
    </xdr:to>
    <xdr:cxnSp macro="">
      <xdr:nvCxnSpPr>
        <xdr:cNvPr id="74" name="直線コネクタ 73"/>
        <xdr:cNvCxnSpPr/>
      </xdr:nvCxnSpPr>
      <xdr:spPr>
        <a:xfrm>
          <a:off x="2336800" y="682413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70555</xdr:rowOff>
    </xdr:from>
    <xdr:to>
      <xdr:col>3</xdr:col>
      <xdr:colOff>279400</xdr:colOff>
      <xdr:row>39</xdr:row>
      <xdr:rowOff>137583</xdr:rowOff>
    </xdr:to>
    <xdr:cxnSp macro="">
      <xdr:nvCxnSpPr>
        <xdr:cNvPr id="77" name="直線コネクタ 76"/>
        <xdr:cNvCxnSpPr/>
      </xdr:nvCxnSpPr>
      <xdr:spPr>
        <a:xfrm>
          <a:off x="1447800" y="67571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100189</xdr:rowOff>
    </xdr:from>
    <xdr:to>
      <xdr:col>3</xdr:col>
      <xdr:colOff>330200</xdr:colOff>
      <xdr:row>40</xdr:row>
      <xdr:rowOff>30339</xdr:rowOff>
    </xdr:to>
    <xdr:sp macro="" textlink="">
      <xdr:nvSpPr>
        <xdr:cNvPr id="78" name="フローチャート : 判断 77"/>
        <xdr:cNvSpPr/>
      </xdr:nvSpPr>
      <xdr:spPr>
        <a:xfrm>
          <a:off x="2286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15116</xdr:rowOff>
    </xdr:from>
    <xdr:ext cx="762000" cy="259045"/>
    <xdr:sp macro="" textlink="">
      <xdr:nvSpPr>
        <xdr:cNvPr id="79" name="テキスト ボックス 78"/>
        <xdr:cNvSpPr txBox="1"/>
      </xdr:nvSpPr>
      <xdr:spPr>
        <a:xfrm>
          <a:off x="19558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80" name="フローチャート : 判断 79"/>
        <xdr:cNvSpPr/>
      </xdr:nvSpPr>
      <xdr:spPr>
        <a:xfrm>
          <a:off x="1397000" y="67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146349</xdr:rowOff>
    </xdr:from>
    <xdr:ext cx="762000" cy="259045"/>
    <xdr:sp macro="" textlink="">
      <xdr:nvSpPr>
        <xdr:cNvPr id="81" name="テキスト ボックス 80"/>
        <xdr:cNvSpPr txBox="1"/>
      </xdr:nvSpPr>
      <xdr:spPr>
        <a:xfrm>
          <a:off x="10668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9172</xdr:rowOff>
    </xdr:from>
    <xdr:to>
      <xdr:col>7</xdr:col>
      <xdr:colOff>203200</xdr:colOff>
      <xdr:row>40</xdr:row>
      <xdr:rowOff>110772</xdr:rowOff>
    </xdr:to>
    <xdr:sp macro="" textlink="">
      <xdr:nvSpPr>
        <xdr:cNvPr id="87" name="円/楕円 86"/>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25699</xdr:rowOff>
    </xdr:from>
    <xdr:ext cx="762000" cy="259045"/>
    <xdr:sp macro="" textlink="">
      <xdr:nvSpPr>
        <xdr:cNvPr id="88"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22578</xdr:rowOff>
    </xdr:from>
    <xdr:to>
      <xdr:col>6</xdr:col>
      <xdr:colOff>50800</xdr:colOff>
      <xdr:row>40</xdr:row>
      <xdr:rowOff>124178</xdr:rowOff>
    </xdr:to>
    <xdr:sp macro="" textlink="">
      <xdr:nvSpPr>
        <xdr:cNvPr id="89" name="円/楕円 88"/>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134355</xdr:rowOff>
    </xdr:from>
    <xdr:ext cx="736600" cy="259045"/>
    <xdr:sp macro="" textlink="">
      <xdr:nvSpPr>
        <xdr:cNvPr id="90" name="テキスト ボックス 89"/>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140405</xdr:rowOff>
    </xdr:from>
    <xdr:to>
      <xdr:col>4</xdr:col>
      <xdr:colOff>533400</xdr:colOff>
      <xdr:row>40</xdr:row>
      <xdr:rowOff>70555</xdr:rowOff>
    </xdr:to>
    <xdr:sp macro="" textlink="">
      <xdr:nvSpPr>
        <xdr:cNvPr id="91" name="円/楕円 90"/>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80732</xdr:rowOff>
    </xdr:from>
    <xdr:ext cx="762000" cy="259045"/>
    <xdr:sp macro="" textlink="">
      <xdr:nvSpPr>
        <xdr:cNvPr id="92" name="テキスト ボックス 91"/>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19755</xdr:rowOff>
    </xdr:from>
    <xdr:to>
      <xdr:col>2</xdr:col>
      <xdr:colOff>127000</xdr:colOff>
      <xdr:row>39</xdr:row>
      <xdr:rowOff>121355</xdr:rowOff>
    </xdr:to>
    <xdr:sp macro="" textlink="">
      <xdr:nvSpPr>
        <xdr:cNvPr id="95" name="円/楕円 94"/>
        <xdr:cNvSpPr/>
      </xdr:nvSpPr>
      <xdr:spPr>
        <a:xfrm>
          <a:off x="1397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131532</xdr:rowOff>
    </xdr:from>
    <xdr:ext cx="762000" cy="259045"/>
    <xdr:sp macro="" textlink="">
      <xdr:nvSpPr>
        <xdr:cNvPr id="96" name="テキスト ボックス 95"/>
        <xdr:cNvSpPr txBox="1"/>
      </xdr:nvSpPr>
      <xdr:spPr>
        <a:xfrm>
          <a:off x="1066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経常収支比率は、扶助費や他会計への繰出金等のほか、退職者数の増加など歳出面の増加に加え、歳入面でも市税や普通交付税等の歳入面の減少した結果、前年度に比べ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％悪化、また臨時財政対策債（赤字公債）を含まない場合においても、</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％の悪化となった。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歳出面では、退職者数の増加に加え、保育園の定員拡大に伴う運営費増加や高齢化率に比例した扶助費等の増加が続いている状況にあるため、今後は、行財政改革の目標値（平成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年度までに経常収支比率を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88%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以下）に向け、事務事業の見直し・効率化を進めていく。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65</xdr:row>
      <xdr:rowOff>20744</xdr:rowOff>
    </xdr:to>
    <xdr:cxnSp macro="">
      <xdr:nvCxnSpPr>
        <xdr:cNvPr id="131" name="直線コネクタ 130"/>
        <xdr:cNvCxnSpPr/>
      </xdr:nvCxnSpPr>
      <xdr:spPr>
        <a:xfrm>
          <a:off x="4114800" y="110041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31327</xdr:rowOff>
    </xdr:from>
    <xdr:to>
      <xdr:col>6</xdr:col>
      <xdr:colOff>0</xdr:colOff>
      <xdr:row>65</xdr:row>
      <xdr:rowOff>12700</xdr:rowOff>
    </xdr:to>
    <xdr:cxnSp macro="">
      <xdr:nvCxnSpPr>
        <xdr:cNvPr id="134" name="直線コネクタ 133"/>
        <xdr:cNvCxnSpPr/>
      </xdr:nvCxnSpPr>
      <xdr:spPr>
        <a:xfrm flipV="1">
          <a:off x="3225800" y="110041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65</xdr:row>
      <xdr:rowOff>93133</xdr:rowOff>
    </xdr:to>
    <xdr:cxnSp macro="">
      <xdr:nvCxnSpPr>
        <xdr:cNvPr id="137" name="直線コネクタ 136"/>
        <xdr:cNvCxnSpPr/>
      </xdr:nvCxnSpPr>
      <xdr:spPr>
        <a:xfrm flipV="1">
          <a:off x="2336800" y="1115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65</xdr:row>
      <xdr:rowOff>93133</xdr:rowOff>
    </xdr:to>
    <xdr:cxnSp macro="">
      <xdr:nvCxnSpPr>
        <xdr:cNvPr id="140" name="直線コネクタ 139"/>
        <xdr:cNvCxnSpPr/>
      </xdr:nvCxnSpPr>
      <xdr:spPr>
        <a:xfrm>
          <a:off x="1447800" y="10907606"/>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4" name="テキスト ボックス 143"/>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50" name="円/楕円 149"/>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113471</xdr:rowOff>
    </xdr:from>
    <xdr:ext cx="762000" cy="259045"/>
    <xdr:sp macro="" textlink="">
      <xdr:nvSpPr>
        <xdr:cNvPr id="151"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52" name="円/楕円 151"/>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66904</xdr:rowOff>
    </xdr:from>
    <xdr:ext cx="736600" cy="259045"/>
    <xdr:sp macro="" textlink="">
      <xdr:nvSpPr>
        <xdr:cNvPr id="153" name="テキスト ボックス 152"/>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4" name="円/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42333</xdr:rowOff>
    </xdr:from>
    <xdr:to>
      <xdr:col>3</xdr:col>
      <xdr:colOff>330200</xdr:colOff>
      <xdr:row>65</xdr:row>
      <xdr:rowOff>143933</xdr:rowOff>
    </xdr:to>
    <xdr:sp macro="" textlink="">
      <xdr:nvSpPr>
        <xdr:cNvPr id="156" name="円/楕円 155"/>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128710</xdr:rowOff>
    </xdr:from>
    <xdr:ext cx="762000" cy="259045"/>
    <xdr:sp macro="" textlink="">
      <xdr:nvSpPr>
        <xdr:cNvPr id="157" name="テキスト ボックス 156"/>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8" name="円/楕円 157"/>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59" name="テキスト ボックス 158"/>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人件費においては、退職者数の増加や市単独選挙の実施による増加があるものの、各事業における民間委託等の導入や退職者不補充等による職員数の減により、第</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次行財政改革（平成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年度までに職員数</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人削減）を着実に実行している成果が出ており、今後も行政サービスへの影響を考慮した中で、引き続き人件費の抑制を進めていく。</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物件費等においては、選挙関連経費や保育園における心身障害児介助員の増などにより前年度比で増となっているが、物件費においては今後も増加傾向にあるため、多様化する行政ニーズを確実に補足し、費用対効果の検証を踏まえながら事務事業の重点化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96794</xdr:rowOff>
    </xdr:from>
    <xdr:to>
      <xdr:col>7</xdr:col>
      <xdr:colOff>152400</xdr:colOff>
      <xdr:row>81</xdr:row>
      <xdr:rowOff>97470</xdr:rowOff>
    </xdr:to>
    <xdr:cxnSp macro="">
      <xdr:nvCxnSpPr>
        <xdr:cNvPr id="190" name="直線コネクタ 189"/>
        <xdr:cNvCxnSpPr/>
      </xdr:nvCxnSpPr>
      <xdr:spPr>
        <a:xfrm>
          <a:off x="4114800" y="13984244"/>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96794</xdr:rowOff>
    </xdr:from>
    <xdr:to>
      <xdr:col>6</xdr:col>
      <xdr:colOff>0</xdr:colOff>
      <xdr:row>81</xdr:row>
      <xdr:rowOff>139280</xdr:rowOff>
    </xdr:to>
    <xdr:cxnSp macro="">
      <xdr:nvCxnSpPr>
        <xdr:cNvPr id="193" name="直線コネクタ 192"/>
        <xdr:cNvCxnSpPr/>
      </xdr:nvCxnSpPr>
      <xdr:spPr>
        <a:xfrm flipV="1">
          <a:off x="3225800" y="13984244"/>
          <a:ext cx="889000" cy="4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136198</xdr:rowOff>
    </xdr:from>
    <xdr:to>
      <xdr:col>4</xdr:col>
      <xdr:colOff>482600</xdr:colOff>
      <xdr:row>81</xdr:row>
      <xdr:rowOff>139280</xdr:rowOff>
    </xdr:to>
    <xdr:cxnSp macro="">
      <xdr:nvCxnSpPr>
        <xdr:cNvPr id="196" name="直線コネクタ 195"/>
        <xdr:cNvCxnSpPr/>
      </xdr:nvCxnSpPr>
      <xdr:spPr>
        <a:xfrm>
          <a:off x="2336800" y="14023648"/>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136198</xdr:rowOff>
    </xdr:from>
    <xdr:to>
      <xdr:col>3</xdr:col>
      <xdr:colOff>279400</xdr:colOff>
      <xdr:row>81</xdr:row>
      <xdr:rowOff>151882</xdr:rowOff>
    </xdr:to>
    <xdr:cxnSp macro="">
      <xdr:nvCxnSpPr>
        <xdr:cNvPr id="199" name="直線コネクタ 198"/>
        <xdr:cNvCxnSpPr/>
      </xdr:nvCxnSpPr>
      <xdr:spPr>
        <a:xfrm flipV="1">
          <a:off x="1447800" y="1402364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66974</xdr:rowOff>
    </xdr:from>
    <xdr:to>
      <xdr:col>3</xdr:col>
      <xdr:colOff>330200</xdr:colOff>
      <xdr:row>81</xdr:row>
      <xdr:rowOff>168574</xdr:rowOff>
    </xdr:to>
    <xdr:sp macro="" textlink="">
      <xdr:nvSpPr>
        <xdr:cNvPr id="200" name="フローチャート : 判断 199"/>
        <xdr:cNvSpPr/>
      </xdr:nvSpPr>
      <xdr:spPr>
        <a:xfrm>
          <a:off x="2286000" y="1395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7301</xdr:rowOff>
    </xdr:from>
    <xdr:ext cx="762000" cy="259045"/>
    <xdr:sp macro="" textlink="">
      <xdr:nvSpPr>
        <xdr:cNvPr id="201" name="テキスト ボックス 200"/>
        <xdr:cNvSpPr txBox="1"/>
      </xdr:nvSpPr>
      <xdr:spPr>
        <a:xfrm>
          <a:off x="1955800" y="1372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76753</xdr:rowOff>
    </xdr:from>
    <xdr:to>
      <xdr:col>2</xdr:col>
      <xdr:colOff>127000</xdr:colOff>
      <xdr:row>82</xdr:row>
      <xdr:rowOff>6903</xdr:rowOff>
    </xdr:to>
    <xdr:sp macro="" textlink="">
      <xdr:nvSpPr>
        <xdr:cNvPr id="202" name="フローチャート : 判断 201"/>
        <xdr:cNvSpPr/>
      </xdr:nvSpPr>
      <xdr:spPr>
        <a:xfrm>
          <a:off x="1397000" y="1396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17080</xdr:rowOff>
    </xdr:from>
    <xdr:ext cx="762000" cy="259045"/>
    <xdr:sp macro="" textlink="">
      <xdr:nvSpPr>
        <xdr:cNvPr id="203" name="テキスト ボックス 202"/>
        <xdr:cNvSpPr txBox="1"/>
      </xdr:nvSpPr>
      <xdr:spPr>
        <a:xfrm>
          <a:off x="1066800" y="1373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46670</xdr:rowOff>
    </xdr:from>
    <xdr:to>
      <xdr:col>7</xdr:col>
      <xdr:colOff>203200</xdr:colOff>
      <xdr:row>81</xdr:row>
      <xdr:rowOff>148270</xdr:rowOff>
    </xdr:to>
    <xdr:sp macro="" textlink="">
      <xdr:nvSpPr>
        <xdr:cNvPr id="209" name="円/楕円 208"/>
        <xdr:cNvSpPr/>
      </xdr:nvSpPr>
      <xdr:spPr>
        <a:xfrm>
          <a:off x="4902200" y="139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63197</xdr:rowOff>
    </xdr:from>
    <xdr:ext cx="762000" cy="259045"/>
    <xdr:sp macro="" textlink="">
      <xdr:nvSpPr>
        <xdr:cNvPr id="210" name="人件費・物件費等の状況該当値テキスト"/>
        <xdr:cNvSpPr txBox="1"/>
      </xdr:nvSpPr>
      <xdr:spPr>
        <a:xfrm>
          <a:off x="5041900" y="1377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45994</xdr:rowOff>
    </xdr:from>
    <xdr:to>
      <xdr:col>6</xdr:col>
      <xdr:colOff>50800</xdr:colOff>
      <xdr:row>81</xdr:row>
      <xdr:rowOff>147594</xdr:rowOff>
    </xdr:to>
    <xdr:sp macro="" textlink="">
      <xdr:nvSpPr>
        <xdr:cNvPr id="211" name="円/楕円 210"/>
        <xdr:cNvSpPr/>
      </xdr:nvSpPr>
      <xdr:spPr>
        <a:xfrm>
          <a:off x="4064000" y="139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157771</xdr:rowOff>
    </xdr:from>
    <xdr:ext cx="736600" cy="259045"/>
    <xdr:sp macro="" textlink="">
      <xdr:nvSpPr>
        <xdr:cNvPr id="212" name="テキスト ボックス 211"/>
        <xdr:cNvSpPr txBox="1"/>
      </xdr:nvSpPr>
      <xdr:spPr>
        <a:xfrm>
          <a:off x="3733800" y="13702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88480</xdr:rowOff>
    </xdr:from>
    <xdr:to>
      <xdr:col>4</xdr:col>
      <xdr:colOff>533400</xdr:colOff>
      <xdr:row>82</xdr:row>
      <xdr:rowOff>18630</xdr:rowOff>
    </xdr:to>
    <xdr:sp macro="" textlink="">
      <xdr:nvSpPr>
        <xdr:cNvPr id="213" name="円/楕円 212"/>
        <xdr:cNvSpPr/>
      </xdr:nvSpPr>
      <xdr:spPr>
        <a:xfrm>
          <a:off x="3175000" y="139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28807</xdr:rowOff>
    </xdr:from>
    <xdr:ext cx="762000" cy="259045"/>
    <xdr:sp macro="" textlink="">
      <xdr:nvSpPr>
        <xdr:cNvPr id="214" name="テキスト ボックス 213"/>
        <xdr:cNvSpPr txBox="1"/>
      </xdr:nvSpPr>
      <xdr:spPr>
        <a:xfrm>
          <a:off x="2844800" y="1374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85398</xdr:rowOff>
    </xdr:from>
    <xdr:to>
      <xdr:col>3</xdr:col>
      <xdr:colOff>330200</xdr:colOff>
      <xdr:row>82</xdr:row>
      <xdr:rowOff>15548</xdr:rowOff>
    </xdr:to>
    <xdr:sp macro="" textlink="">
      <xdr:nvSpPr>
        <xdr:cNvPr id="215" name="円/楕円 214"/>
        <xdr:cNvSpPr/>
      </xdr:nvSpPr>
      <xdr:spPr>
        <a:xfrm>
          <a:off x="2286000" y="139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325</xdr:rowOff>
    </xdr:from>
    <xdr:ext cx="762000" cy="259045"/>
    <xdr:sp macro="" textlink="">
      <xdr:nvSpPr>
        <xdr:cNvPr id="216" name="テキスト ボックス 215"/>
        <xdr:cNvSpPr txBox="1"/>
      </xdr:nvSpPr>
      <xdr:spPr>
        <a:xfrm>
          <a:off x="1955800" y="140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101082</xdr:rowOff>
    </xdr:from>
    <xdr:to>
      <xdr:col>2</xdr:col>
      <xdr:colOff>127000</xdr:colOff>
      <xdr:row>82</xdr:row>
      <xdr:rowOff>31232</xdr:rowOff>
    </xdr:to>
    <xdr:sp macro="" textlink="">
      <xdr:nvSpPr>
        <xdr:cNvPr id="217" name="円/楕円 216"/>
        <xdr:cNvSpPr/>
      </xdr:nvSpPr>
      <xdr:spPr>
        <a:xfrm>
          <a:off x="1397000" y="139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16009</xdr:rowOff>
    </xdr:from>
    <xdr:ext cx="762000" cy="259045"/>
    <xdr:sp macro="" textlink="">
      <xdr:nvSpPr>
        <xdr:cNvPr id="218" name="テキスト ボックス 217"/>
        <xdr:cNvSpPr txBox="1"/>
      </xdr:nvSpPr>
      <xdr:spPr>
        <a:xfrm>
          <a:off x="1066800" y="140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ラスパイレス指数は、前年度と比較して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8.7%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の大幅減となったが、これは東日本大震災に伴う歳出削減対策として前年度に引き続き実施された国家公務員の給与改定の影響によるものである。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人事院勧告や東京都人事委員会勧告の動きを注視することで適正な給与改定を実施するとともに、業務改善による時間外勤務の削減につなげるなど、行政サービスの安定確保に努めつつ、人件費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90</xdr:row>
      <xdr:rowOff>13305</xdr:rowOff>
    </xdr:to>
    <xdr:cxnSp macro="">
      <xdr:nvCxnSpPr>
        <xdr:cNvPr id="254" name="直線コネクタ 253"/>
        <xdr:cNvCxnSpPr/>
      </xdr:nvCxnSpPr>
      <xdr:spPr>
        <a:xfrm flipV="1">
          <a:off x="16179800" y="14444134"/>
          <a:ext cx="8382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115812</xdr:rowOff>
    </xdr:from>
    <xdr:to>
      <xdr:col>23</xdr:col>
      <xdr:colOff>406400</xdr:colOff>
      <xdr:row>90</xdr:row>
      <xdr:rowOff>13305</xdr:rowOff>
    </xdr:to>
    <xdr:cxnSp macro="">
      <xdr:nvCxnSpPr>
        <xdr:cNvPr id="257" name="直線コネクタ 256"/>
        <xdr:cNvCxnSpPr/>
      </xdr:nvCxnSpPr>
      <xdr:spPr>
        <a:xfrm>
          <a:off x="15290800" y="153748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59" name="テキスト ボックス 25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53823</xdr:rowOff>
    </xdr:from>
    <xdr:to>
      <xdr:col>22</xdr:col>
      <xdr:colOff>203200</xdr:colOff>
      <xdr:row>89</xdr:row>
      <xdr:rowOff>115812</xdr:rowOff>
    </xdr:to>
    <xdr:cxnSp macro="">
      <xdr:nvCxnSpPr>
        <xdr:cNvPr id="260" name="直線コネクタ 259"/>
        <xdr:cNvCxnSpPr/>
      </xdr:nvCxnSpPr>
      <xdr:spPr>
        <a:xfrm>
          <a:off x="14401800" y="144556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2" name="テキスト ボックス 261"/>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84</xdr:row>
      <xdr:rowOff>168729</xdr:rowOff>
    </xdr:to>
    <xdr:cxnSp macro="">
      <xdr:nvCxnSpPr>
        <xdr:cNvPr id="263" name="直線コネクタ 262"/>
        <xdr:cNvCxnSpPr/>
      </xdr:nvCxnSpPr>
      <xdr:spPr>
        <a:xfrm flipV="1">
          <a:off x="13512800" y="144556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72873</xdr:rowOff>
    </xdr:from>
    <xdr:to>
      <xdr:col>21</xdr:col>
      <xdr:colOff>50800</xdr:colOff>
      <xdr:row>86</xdr:row>
      <xdr:rowOff>3023</xdr:rowOff>
    </xdr:to>
    <xdr:sp macro="" textlink="">
      <xdr:nvSpPr>
        <xdr:cNvPr id="264" name="フローチャート : 判断 263"/>
        <xdr:cNvSpPr/>
      </xdr:nvSpPr>
      <xdr:spPr>
        <a:xfrm>
          <a:off x="14351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159250</xdr:rowOff>
    </xdr:from>
    <xdr:ext cx="762000" cy="259045"/>
    <xdr:sp macro="" textlink="">
      <xdr:nvSpPr>
        <xdr:cNvPr id="265" name="テキスト ボックス 264"/>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66" name="フローチャート : 判断 265"/>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33763</xdr:rowOff>
    </xdr:from>
    <xdr:ext cx="762000" cy="259045"/>
    <xdr:sp macro="" textlink="">
      <xdr:nvSpPr>
        <xdr:cNvPr id="267" name="テキスト ボックス 266"/>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4"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133955</xdr:rowOff>
    </xdr:from>
    <xdr:to>
      <xdr:col>23</xdr:col>
      <xdr:colOff>457200</xdr:colOff>
      <xdr:row>90</xdr:row>
      <xdr:rowOff>64105</xdr:rowOff>
    </xdr:to>
    <xdr:sp macro="" textlink="">
      <xdr:nvSpPr>
        <xdr:cNvPr id="275" name="円/楕円 274"/>
        <xdr:cNvSpPr/>
      </xdr:nvSpPr>
      <xdr:spPr>
        <a:xfrm>
          <a:off x="16129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74282</xdr:rowOff>
    </xdr:from>
    <xdr:ext cx="736600" cy="259045"/>
    <xdr:sp macro="" textlink="">
      <xdr:nvSpPr>
        <xdr:cNvPr id="276" name="テキスト ボックス 275"/>
        <xdr:cNvSpPr txBox="1"/>
      </xdr:nvSpPr>
      <xdr:spPr>
        <a:xfrm>
          <a:off x="15798800" y="1516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65012</xdr:rowOff>
    </xdr:from>
    <xdr:to>
      <xdr:col>22</xdr:col>
      <xdr:colOff>254000</xdr:colOff>
      <xdr:row>89</xdr:row>
      <xdr:rowOff>166612</xdr:rowOff>
    </xdr:to>
    <xdr:sp macro="" textlink="">
      <xdr:nvSpPr>
        <xdr:cNvPr id="277" name="円/楕円 276"/>
        <xdr:cNvSpPr/>
      </xdr:nvSpPr>
      <xdr:spPr>
        <a:xfrm>
          <a:off x="15240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5339</xdr:rowOff>
    </xdr:from>
    <xdr:ext cx="762000" cy="259045"/>
    <xdr:sp macro="" textlink="">
      <xdr:nvSpPr>
        <xdr:cNvPr id="278" name="テキスト ボックス 277"/>
        <xdr:cNvSpPr txBox="1"/>
      </xdr:nvSpPr>
      <xdr:spPr>
        <a:xfrm>
          <a:off x="14909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3023</xdr:rowOff>
    </xdr:from>
    <xdr:to>
      <xdr:col>21</xdr:col>
      <xdr:colOff>50800</xdr:colOff>
      <xdr:row>84</xdr:row>
      <xdr:rowOff>104623</xdr:rowOff>
    </xdr:to>
    <xdr:sp macro="" textlink="">
      <xdr:nvSpPr>
        <xdr:cNvPr id="279" name="円/楕円 278"/>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114800</xdr:rowOff>
    </xdr:from>
    <xdr:ext cx="762000" cy="259045"/>
    <xdr:sp macro="" textlink="">
      <xdr:nvSpPr>
        <xdr:cNvPr id="280" name="テキスト ボックス 279"/>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117929</xdr:rowOff>
    </xdr:from>
    <xdr:to>
      <xdr:col>19</xdr:col>
      <xdr:colOff>533400</xdr:colOff>
      <xdr:row>85</xdr:row>
      <xdr:rowOff>48079</xdr:rowOff>
    </xdr:to>
    <xdr:sp macro="" textlink="">
      <xdr:nvSpPr>
        <xdr:cNvPr id="281" name="円/楕円 280"/>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58256</xdr:rowOff>
    </xdr:from>
    <xdr:ext cx="762000" cy="259045"/>
    <xdr:sp macro="" textlink="">
      <xdr:nvSpPr>
        <xdr:cNvPr id="282" name="テキスト ボックス 28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人口千人当たりの職員数は、平成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年度から類似団体平均を下回っており、平成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年度と比較してもさらに</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0.04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人の減となっている。これは、第</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次行財政改革（平成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年度）に位置付ける職員数減目標の着実な達成によるものである。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今後も、事務事業の民間委託や指定管理者制度の導入を進めるとともに、適材適所の人員配置や業務効率化により、適正な定員管理に努めていく。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66766</xdr:rowOff>
    </xdr:from>
    <xdr:to>
      <xdr:col>24</xdr:col>
      <xdr:colOff>558800</xdr:colOff>
      <xdr:row>60</xdr:row>
      <xdr:rowOff>80554</xdr:rowOff>
    </xdr:to>
    <xdr:cxnSp macro="">
      <xdr:nvCxnSpPr>
        <xdr:cNvPr id="319" name="直線コネクタ 318"/>
        <xdr:cNvCxnSpPr/>
      </xdr:nvCxnSpPr>
      <xdr:spPr>
        <a:xfrm flipV="1">
          <a:off x="16179800" y="1035376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123389</xdr:rowOff>
    </xdr:from>
    <xdr:ext cx="762000" cy="259045"/>
    <xdr:sp macro="" textlink="">
      <xdr:nvSpPr>
        <xdr:cNvPr id="320" name="定員管理の状況平均値テキスト"/>
        <xdr:cNvSpPr txBox="1"/>
      </xdr:nvSpPr>
      <xdr:spPr>
        <a:xfrm>
          <a:off x="17106900" y="1058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80554</xdr:rowOff>
    </xdr:from>
    <xdr:to>
      <xdr:col>23</xdr:col>
      <xdr:colOff>406400</xdr:colOff>
      <xdr:row>60</xdr:row>
      <xdr:rowOff>115026</xdr:rowOff>
    </xdr:to>
    <xdr:cxnSp macro="">
      <xdr:nvCxnSpPr>
        <xdr:cNvPr id="322" name="直線コネクタ 321"/>
        <xdr:cNvCxnSpPr/>
      </xdr:nvCxnSpPr>
      <xdr:spPr>
        <a:xfrm flipV="1">
          <a:off x="15290800" y="103675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115026</xdr:rowOff>
    </xdr:from>
    <xdr:to>
      <xdr:col>22</xdr:col>
      <xdr:colOff>203200</xdr:colOff>
      <xdr:row>60</xdr:row>
      <xdr:rowOff>146050</xdr:rowOff>
    </xdr:to>
    <xdr:cxnSp macro="">
      <xdr:nvCxnSpPr>
        <xdr:cNvPr id="325" name="直線コネクタ 324"/>
        <xdr:cNvCxnSpPr/>
      </xdr:nvCxnSpPr>
      <xdr:spPr>
        <a:xfrm flipV="1">
          <a:off x="14401800" y="104020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27" name="テキスト ボックス 326"/>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61</xdr:row>
      <xdr:rowOff>26307</xdr:rowOff>
    </xdr:to>
    <xdr:cxnSp macro="">
      <xdr:nvCxnSpPr>
        <xdr:cNvPr id="328" name="直線コネクタ 327"/>
        <xdr:cNvCxnSpPr/>
      </xdr:nvCxnSpPr>
      <xdr:spPr>
        <a:xfrm flipV="1">
          <a:off x="13512800" y="104330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47897</xdr:rowOff>
    </xdr:from>
    <xdr:to>
      <xdr:col>21</xdr:col>
      <xdr:colOff>50800</xdr:colOff>
      <xdr:row>61</xdr:row>
      <xdr:rowOff>149497</xdr:rowOff>
    </xdr:to>
    <xdr:sp macro="" textlink="">
      <xdr:nvSpPr>
        <xdr:cNvPr id="329" name="フローチャート : 判断 328"/>
        <xdr:cNvSpPr/>
      </xdr:nvSpPr>
      <xdr:spPr>
        <a:xfrm>
          <a:off x="14351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134274</xdr:rowOff>
    </xdr:from>
    <xdr:ext cx="762000" cy="259045"/>
    <xdr:sp macro="" textlink="">
      <xdr:nvSpPr>
        <xdr:cNvPr id="330" name="テキスト ボックス 329"/>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1" name="フローチャート : 判断 330"/>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161851</xdr:rowOff>
    </xdr:from>
    <xdr:ext cx="762000" cy="259045"/>
    <xdr:sp macro="" textlink="">
      <xdr:nvSpPr>
        <xdr:cNvPr id="332" name="テキスト ボックス 331"/>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15966</xdr:rowOff>
    </xdr:from>
    <xdr:to>
      <xdr:col>24</xdr:col>
      <xdr:colOff>609600</xdr:colOff>
      <xdr:row>60</xdr:row>
      <xdr:rowOff>117566</xdr:rowOff>
    </xdr:to>
    <xdr:sp macro="" textlink="">
      <xdr:nvSpPr>
        <xdr:cNvPr id="338" name="円/楕円 337"/>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32493</xdr:rowOff>
    </xdr:from>
    <xdr:ext cx="762000" cy="259045"/>
    <xdr:sp macro="" textlink="">
      <xdr:nvSpPr>
        <xdr:cNvPr id="339" name="定員管理の状況該当値テキスト"/>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29754</xdr:rowOff>
    </xdr:from>
    <xdr:to>
      <xdr:col>23</xdr:col>
      <xdr:colOff>457200</xdr:colOff>
      <xdr:row>60</xdr:row>
      <xdr:rowOff>131354</xdr:rowOff>
    </xdr:to>
    <xdr:sp macro="" textlink="">
      <xdr:nvSpPr>
        <xdr:cNvPr id="340" name="円/楕円 339"/>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141531</xdr:rowOff>
    </xdr:from>
    <xdr:ext cx="736600" cy="259045"/>
    <xdr:sp macro="" textlink="">
      <xdr:nvSpPr>
        <xdr:cNvPr id="341" name="テキスト ボックス 340"/>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64226</xdr:rowOff>
    </xdr:from>
    <xdr:to>
      <xdr:col>22</xdr:col>
      <xdr:colOff>254000</xdr:colOff>
      <xdr:row>60</xdr:row>
      <xdr:rowOff>165826</xdr:rowOff>
    </xdr:to>
    <xdr:sp macro="" textlink="">
      <xdr:nvSpPr>
        <xdr:cNvPr id="342" name="円/楕円 341"/>
        <xdr:cNvSpPr/>
      </xdr:nvSpPr>
      <xdr:spPr>
        <a:xfrm>
          <a:off x="15240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4553</xdr:rowOff>
    </xdr:from>
    <xdr:ext cx="762000" cy="259045"/>
    <xdr:sp macro="" textlink="">
      <xdr:nvSpPr>
        <xdr:cNvPr id="343" name="テキスト ボックス 342"/>
        <xdr:cNvSpPr txBox="1"/>
      </xdr:nvSpPr>
      <xdr:spPr>
        <a:xfrm>
          <a:off x="14909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4" name="円/楕円 343"/>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45" name="テキスト ボックス 34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146957</xdr:rowOff>
    </xdr:from>
    <xdr:to>
      <xdr:col>19</xdr:col>
      <xdr:colOff>533400</xdr:colOff>
      <xdr:row>61</xdr:row>
      <xdr:rowOff>77107</xdr:rowOff>
    </xdr:to>
    <xdr:sp macro="" textlink="">
      <xdr:nvSpPr>
        <xdr:cNvPr id="346" name="円/楕円 345"/>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87284</xdr:rowOff>
    </xdr:from>
    <xdr:ext cx="762000" cy="259045"/>
    <xdr:sp macro="" textlink="">
      <xdr:nvSpPr>
        <xdr:cNvPr id="347" name="テキスト ボックス 346"/>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公営企業債の元利償還金に対する繰入金の減、また、標準財政規模の増に伴い、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ヵ年平均で</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％改善している。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及び全国平均と比較すれば健全な数値を確保しているが、今後は老朽化した公共施設の更新や長寿命化、小中学校の増改築工事や土地開発公社の健全化計画に伴う土地買戻し等を控えており、公債費比率増加の傾向にあるため、引き続き積極的な特定財源の確保に努めるとともに、財政規模に応じた適切な公債費比率を維持するよう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104458</xdr:rowOff>
    </xdr:to>
    <xdr:cxnSp macro="">
      <xdr:nvCxnSpPr>
        <xdr:cNvPr id="377" name="直線コネクタ 376"/>
        <xdr:cNvCxnSpPr/>
      </xdr:nvCxnSpPr>
      <xdr:spPr>
        <a:xfrm flipV="1">
          <a:off x="16179800" y="64239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78"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98425</xdr:rowOff>
    </xdr:from>
    <xdr:to>
      <xdr:col>23</xdr:col>
      <xdr:colOff>406400</xdr:colOff>
      <xdr:row>37</xdr:row>
      <xdr:rowOff>104458</xdr:rowOff>
    </xdr:to>
    <xdr:cxnSp macro="">
      <xdr:nvCxnSpPr>
        <xdr:cNvPr id="380" name="直線コネクタ 379"/>
        <xdr:cNvCxnSpPr/>
      </xdr:nvCxnSpPr>
      <xdr:spPr>
        <a:xfrm>
          <a:off x="15290800" y="644207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82" name="テキスト ボックス 381"/>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92392</xdr:rowOff>
    </xdr:from>
    <xdr:to>
      <xdr:col>22</xdr:col>
      <xdr:colOff>203200</xdr:colOff>
      <xdr:row>37</xdr:row>
      <xdr:rowOff>98425</xdr:rowOff>
    </xdr:to>
    <xdr:cxnSp macro="">
      <xdr:nvCxnSpPr>
        <xdr:cNvPr id="383" name="直線コネクタ 382"/>
        <xdr:cNvCxnSpPr/>
      </xdr:nvCxnSpPr>
      <xdr:spPr>
        <a:xfrm>
          <a:off x="14401800" y="643604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5" name="テキスト ボックス 384"/>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92392</xdr:rowOff>
    </xdr:from>
    <xdr:to>
      <xdr:col>21</xdr:col>
      <xdr:colOff>0</xdr:colOff>
      <xdr:row>37</xdr:row>
      <xdr:rowOff>98425</xdr:rowOff>
    </xdr:to>
    <xdr:cxnSp macro="">
      <xdr:nvCxnSpPr>
        <xdr:cNvPr id="386" name="直線コネクタ 385"/>
        <xdr:cNvCxnSpPr/>
      </xdr:nvCxnSpPr>
      <xdr:spPr>
        <a:xfrm flipV="1">
          <a:off x="13512800" y="643604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153670</xdr:rowOff>
    </xdr:from>
    <xdr:to>
      <xdr:col>21</xdr:col>
      <xdr:colOff>50800</xdr:colOff>
      <xdr:row>39</xdr:row>
      <xdr:rowOff>83820</xdr:rowOff>
    </xdr:to>
    <xdr:sp macro="" textlink="">
      <xdr:nvSpPr>
        <xdr:cNvPr id="387" name="フローチャート : 判断 386"/>
        <xdr:cNvSpPr/>
      </xdr:nvSpPr>
      <xdr:spPr>
        <a:xfrm>
          <a:off x="14351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68597</xdr:rowOff>
    </xdr:from>
    <xdr:ext cx="762000" cy="259045"/>
    <xdr:sp macro="" textlink="">
      <xdr:nvSpPr>
        <xdr:cNvPr id="388" name="テキスト ボックス 387"/>
        <xdr:cNvSpPr txBox="1"/>
      </xdr:nvSpPr>
      <xdr:spPr>
        <a:xfrm>
          <a:off x="14020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24447</xdr:rowOff>
    </xdr:from>
    <xdr:to>
      <xdr:col>19</xdr:col>
      <xdr:colOff>533400</xdr:colOff>
      <xdr:row>39</xdr:row>
      <xdr:rowOff>126047</xdr:rowOff>
    </xdr:to>
    <xdr:sp macro="" textlink="">
      <xdr:nvSpPr>
        <xdr:cNvPr id="389" name="フローチャート : 判断 388"/>
        <xdr:cNvSpPr/>
      </xdr:nvSpPr>
      <xdr:spPr>
        <a:xfrm>
          <a:off x="13462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110824</xdr:rowOff>
    </xdr:from>
    <xdr:ext cx="762000" cy="259045"/>
    <xdr:sp macro="" textlink="">
      <xdr:nvSpPr>
        <xdr:cNvPr id="390" name="テキスト ボックス 389"/>
        <xdr:cNvSpPr txBox="1"/>
      </xdr:nvSpPr>
      <xdr:spPr>
        <a:xfrm>
          <a:off x="13131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396" name="円/楕円 395"/>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46055</xdr:rowOff>
    </xdr:from>
    <xdr:ext cx="762000" cy="259045"/>
    <xdr:sp macro="" textlink="">
      <xdr:nvSpPr>
        <xdr:cNvPr id="397" name="公債費負担の状況該当値テキスト"/>
        <xdr:cNvSpPr txBox="1"/>
      </xdr:nvSpPr>
      <xdr:spPr>
        <a:xfrm>
          <a:off x="17106900" y="62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53658</xdr:rowOff>
    </xdr:from>
    <xdr:to>
      <xdr:col>23</xdr:col>
      <xdr:colOff>457200</xdr:colOff>
      <xdr:row>37</xdr:row>
      <xdr:rowOff>155258</xdr:rowOff>
    </xdr:to>
    <xdr:sp macro="" textlink="">
      <xdr:nvSpPr>
        <xdr:cNvPr id="398" name="円/楕円 397"/>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165435</xdr:rowOff>
    </xdr:from>
    <xdr:ext cx="736600" cy="259045"/>
    <xdr:sp macro="" textlink="">
      <xdr:nvSpPr>
        <xdr:cNvPr id="399" name="テキスト ボックス 398"/>
        <xdr:cNvSpPr txBox="1"/>
      </xdr:nvSpPr>
      <xdr:spPr>
        <a:xfrm>
          <a:off x="15798800" y="6166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47625</xdr:rowOff>
    </xdr:from>
    <xdr:to>
      <xdr:col>22</xdr:col>
      <xdr:colOff>254000</xdr:colOff>
      <xdr:row>37</xdr:row>
      <xdr:rowOff>149225</xdr:rowOff>
    </xdr:to>
    <xdr:sp macro="" textlink="">
      <xdr:nvSpPr>
        <xdr:cNvPr id="400" name="円/楕円 399"/>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159402</xdr:rowOff>
    </xdr:from>
    <xdr:ext cx="762000" cy="259045"/>
    <xdr:sp macro="" textlink="">
      <xdr:nvSpPr>
        <xdr:cNvPr id="401" name="テキスト ボックス 400"/>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41592</xdr:rowOff>
    </xdr:from>
    <xdr:to>
      <xdr:col>21</xdr:col>
      <xdr:colOff>50800</xdr:colOff>
      <xdr:row>37</xdr:row>
      <xdr:rowOff>143192</xdr:rowOff>
    </xdr:to>
    <xdr:sp macro="" textlink="">
      <xdr:nvSpPr>
        <xdr:cNvPr id="402" name="円/楕円 401"/>
        <xdr:cNvSpPr/>
      </xdr:nvSpPr>
      <xdr:spPr>
        <a:xfrm>
          <a:off x="14351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153369</xdr:rowOff>
    </xdr:from>
    <xdr:ext cx="762000" cy="259045"/>
    <xdr:sp macro="" textlink="">
      <xdr:nvSpPr>
        <xdr:cNvPr id="403" name="テキスト ボックス 402"/>
        <xdr:cNvSpPr txBox="1"/>
      </xdr:nvSpPr>
      <xdr:spPr>
        <a:xfrm>
          <a:off x="14020800" y="61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47625</xdr:rowOff>
    </xdr:from>
    <xdr:to>
      <xdr:col>19</xdr:col>
      <xdr:colOff>533400</xdr:colOff>
      <xdr:row>37</xdr:row>
      <xdr:rowOff>149225</xdr:rowOff>
    </xdr:to>
    <xdr:sp macro="" textlink="">
      <xdr:nvSpPr>
        <xdr:cNvPr id="404" name="円/楕円 403"/>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159402</xdr:rowOff>
    </xdr:from>
    <xdr:ext cx="762000" cy="259045"/>
    <xdr:sp macro="" textlink="">
      <xdr:nvSpPr>
        <xdr:cNvPr id="405" name="テキスト ボックス 404"/>
        <xdr:cNvSpPr txBox="1"/>
      </xdr:nvSpPr>
      <xdr:spPr>
        <a:xfrm>
          <a:off x="1313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将来負担比率は、前年度から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11.5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％と大幅な改善となっている。これは、分子となる将来負担額のうち、地方債現在高が新規借入の抑制や平成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年度に借り入れた臨時財政対策債（赤字公債）の償還開始等により、減となったことや公営企業債の元利償還金に対する繰入見込額が大幅に減となったこと、また、分母となる標準財政規模が増加したことが</a:t>
          </a:r>
          <a:r>
            <a:rPr kumimoji="0" lang="ja-JP"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大きく影響している。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しかしながら、市民一人あたりの将来負担は未だ高い水準となっているため、今後も引き続きプライマリーバランスの均衡を堅持し、財政運営の健全化に努めていく。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142970</xdr:rowOff>
    </xdr:from>
    <xdr:to>
      <xdr:col>24</xdr:col>
      <xdr:colOff>558800</xdr:colOff>
      <xdr:row>16</xdr:row>
      <xdr:rowOff>40894</xdr:rowOff>
    </xdr:to>
    <xdr:cxnSp macro="">
      <xdr:nvCxnSpPr>
        <xdr:cNvPr id="435" name="直線コネクタ 434"/>
        <xdr:cNvCxnSpPr/>
      </xdr:nvCxnSpPr>
      <xdr:spPr>
        <a:xfrm flipV="1">
          <a:off x="16179800" y="2714720"/>
          <a:ext cx="8382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6"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40894</xdr:rowOff>
    </xdr:from>
    <xdr:to>
      <xdr:col>23</xdr:col>
      <xdr:colOff>406400</xdr:colOff>
      <xdr:row>16</xdr:row>
      <xdr:rowOff>89757</xdr:rowOff>
    </xdr:to>
    <xdr:cxnSp macro="">
      <xdr:nvCxnSpPr>
        <xdr:cNvPr id="438" name="直線コネクタ 437"/>
        <xdr:cNvCxnSpPr/>
      </xdr:nvCxnSpPr>
      <xdr:spPr>
        <a:xfrm flipV="1">
          <a:off x="15290800" y="2784094"/>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117492</xdr:rowOff>
    </xdr:from>
    <xdr:ext cx="736600" cy="259045"/>
    <xdr:sp macro="" textlink="">
      <xdr:nvSpPr>
        <xdr:cNvPr id="440" name="テキスト ボックス 439"/>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68643</xdr:rowOff>
    </xdr:from>
    <xdr:to>
      <xdr:col>22</xdr:col>
      <xdr:colOff>203200</xdr:colOff>
      <xdr:row>16</xdr:row>
      <xdr:rowOff>89757</xdr:rowOff>
    </xdr:to>
    <xdr:cxnSp macro="">
      <xdr:nvCxnSpPr>
        <xdr:cNvPr id="441" name="直線コネクタ 440"/>
        <xdr:cNvCxnSpPr/>
      </xdr:nvCxnSpPr>
      <xdr:spPr>
        <a:xfrm>
          <a:off x="14401800" y="2811843"/>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13003</xdr:rowOff>
    </xdr:from>
    <xdr:ext cx="762000" cy="259045"/>
    <xdr:sp macro="" textlink="">
      <xdr:nvSpPr>
        <xdr:cNvPr id="443" name="テキスト ボックス 442"/>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68643</xdr:rowOff>
    </xdr:from>
    <xdr:to>
      <xdr:col>21</xdr:col>
      <xdr:colOff>0</xdr:colOff>
      <xdr:row>16</xdr:row>
      <xdr:rowOff>94583</xdr:rowOff>
    </xdr:to>
    <xdr:cxnSp macro="">
      <xdr:nvCxnSpPr>
        <xdr:cNvPr id="444" name="直線コネクタ 443"/>
        <xdr:cNvCxnSpPr/>
      </xdr:nvCxnSpPr>
      <xdr:spPr>
        <a:xfrm flipV="1">
          <a:off x="13512800" y="2811843"/>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30512</xdr:rowOff>
    </xdr:from>
    <xdr:to>
      <xdr:col>19</xdr:col>
      <xdr:colOff>533400</xdr:colOff>
      <xdr:row>16</xdr:row>
      <xdr:rowOff>132112</xdr:rowOff>
    </xdr:to>
    <xdr:sp macro="" textlink="">
      <xdr:nvSpPr>
        <xdr:cNvPr id="447" name="フローチャート : 判断 446"/>
        <xdr:cNvSpPr/>
      </xdr:nvSpPr>
      <xdr:spPr>
        <a:xfrm>
          <a:off x="13462000" y="277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142289</xdr:rowOff>
    </xdr:from>
    <xdr:ext cx="762000" cy="259045"/>
    <xdr:sp macro="" textlink="">
      <xdr:nvSpPr>
        <xdr:cNvPr id="448" name="テキスト ボックス 447"/>
        <xdr:cNvSpPr txBox="1"/>
      </xdr:nvSpPr>
      <xdr:spPr>
        <a:xfrm>
          <a:off x="13131800" y="254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92170</xdr:rowOff>
    </xdr:from>
    <xdr:to>
      <xdr:col>24</xdr:col>
      <xdr:colOff>609600</xdr:colOff>
      <xdr:row>16</xdr:row>
      <xdr:rowOff>22320</xdr:rowOff>
    </xdr:to>
    <xdr:sp macro="" textlink="">
      <xdr:nvSpPr>
        <xdr:cNvPr id="454" name="円/楕円 453"/>
        <xdr:cNvSpPr/>
      </xdr:nvSpPr>
      <xdr:spPr>
        <a:xfrm>
          <a:off x="16967200" y="2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108697</xdr:rowOff>
    </xdr:from>
    <xdr:ext cx="762000" cy="259045"/>
    <xdr:sp macro="" textlink="">
      <xdr:nvSpPr>
        <xdr:cNvPr id="455" name="将来負担の状況該当値テキスト"/>
        <xdr:cNvSpPr txBox="1"/>
      </xdr:nvSpPr>
      <xdr:spPr>
        <a:xfrm>
          <a:off x="17106900" y="250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161544</xdr:rowOff>
    </xdr:from>
    <xdr:to>
      <xdr:col>23</xdr:col>
      <xdr:colOff>457200</xdr:colOff>
      <xdr:row>16</xdr:row>
      <xdr:rowOff>91694</xdr:rowOff>
    </xdr:to>
    <xdr:sp macro="" textlink="">
      <xdr:nvSpPr>
        <xdr:cNvPr id="456" name="円/楕円 455"/>
        <xdr:cNvSpPr/>
      </xdr:nvSpPr>
      <xdr:spPr>
        <a:xfrm>
          <a:off x="16129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101871</xdr:rowOff>
    </xdr:from>
    <xdr:ext cx="736600" cy="259045"/>
    <xdr:sp macro="" textlink="">
      <xdr:nvSpPr>
        <xdr:cNvPr id="457" name="テキスト ボックス 456"/>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38957</xdr:rowOff>
    </xdr:from>
    <xdr:to>
      <xdr:col>22</xdr:col>
      <xdr:colOff>254000</xdr:colOff>
      <xdr:row>16</xdr:row>
      <xdr:rowOff>140557</xdr:rowOff>
    </xdr:to>
    <xdr:sp macro="" textlink="">
      <xdr:nvSpPr>
        <xdr:cNvPr id="458" name="円/楕円 457"/>
        <xdr:cNvSpPr/>
      </xdr:nvSpPr>
      <xdr:spPr>
        <a:xfrm>
          <a:off x="15240000" y="27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150734</xdr:rowOff>
    </xdr:from>
    <xdr:ext cx="762000" cy="259045"/>
    <xdr:sp macro="" textlink="">
      <xdr:nvSpPr>
        <xdr:cNvPr id="459" name="テキスト ボックス 458"/>
        <xdr:cNvSpPr txBox="1"/>
      </xdr:nvSpPr>
      <xdr:spPr>
        <a:xfrm>
          <a:off x="14909800" y="25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17843</xdr:rowOff>
    </xdr:from>
    <xdr:to>
      <xdr:col>21</xdr:col>
      <xdr:colOff>50800</xdr:colOff>
      <xdr:row>16</xdr:row>
      <xdr:rowOff>119443</xdr:rowOff>
    </xdr:to>
    <xdr:sp macro="" textlink="">
      <xdr:nvSpPr>
        <xdr:cNvPr id="460" name="円/楕円 459"/>
        <xdr:cNvSpPr/>
      </xdr:nvSpPr>
      <xdr:spPr>
        <a:xfrm>
          <a:off x="14351000" y="27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104220</xdr:rowOff>
    </xdr:from>
    <xdr:ext cx="762000" cy="259045"/>
    <xdr:sp macro="" textlink="">
      <xdr:nvSpPr>
        <xdr:cNvPr id="461" name="テキスト ボックス 460"/>
        <xdr:cNvSpPr txBox="1"/>
      </xdr:nvSpPr>
      <xdr:spPr>
        <a:xfrm>
          <a:off x="140208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43783</xdr:rowOff>
    </xdr:from>
    <xdr:to>
      <xdr:col>19</xdr:col>
      <xdr:colOff>533400</xdr:colOff>
      <xdr:row>16</xdr:row>
      <xdr:rowOff>145383</xdr:rowOff>
    </xdr:to>
    <xdr:sp macro="" textlink="">
      <xdr:nvSpPr>
        <xdr:cNvPr id="462" name="円/楕円 461"/>
        <xdr:cNvSpPr/>
      </xdr:nvSpPr>
      <xdr:spPr>
        <a:xfrm>
          <a:off x="13462000" y="27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130160</xdr:rowOff>
    </xdr:from>
    <xdr:ext cx="762000" cy="259045"/>
    <xdr:sp macro="" textlink="">
      <xdr:nvSpPr>
        <xdr:cNvPr id="463" name="テキスト ボックス 462"/>
        <xdr:cNvSpPr txBox="1"/>
      </xdr:nvSpPr>
      <xdr:spPr>
        <a:xfrm>
          <a:off x="13131800" y="287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179,571
177,122
27.53
59,848,222
57,900,552
1,841,664
33,002,090
34,364,897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23.7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退職者数の増加や市単独選挙の実施によりやや増加があるものの、第</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次行財政改革に基づく、各事業における民間委託等の導入や退職者不補充等などの職員数の減により、引き続き抑制が図られている。　　</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今後は、職員の年齢構成や新たな行政需要等も考慮した職員採用を行っていく方向であるが、引き続き行政規模に見合う定員管理等に努めていく。</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61685</xdr:rowOff>
    </xdr:from>
    <xdr:to>
      <xdr:col>7</xdr:col>
      <xdr:colOff>15875</xdr:colOff>
      <xdr:row>38</xdr:row>
      <xdr:rowOff>116115</xdr:rowOff>
    </xdr:to>
    <xdr:cxnSp macro="">
      <xdr:nvCxnSpPr>
        <xdr:cNvPr id="67" name="直線コネクタ 66"/>
        <xdr:cNvCxnSpPr/>
      </xdr:nvCxnSpPr>
      <xdr:spPr>
        <a:xfrm>
          <a:off x="3987800" y="6576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61685</xdr:rowOff>
    </xdr:from>
    <xdr:to>
      <xdr:col>5</xdr:col>
      <xdr:colOff>549275</xdr:colOff>
      <xdr:row>39</xdr:row>
      <xdr:rowOff>42635</xdr:rowOff>
    </xdr:to>
    <xdr:cxnSp macro="">
      <xdr:nvCxnSpPr>
        <xdr:cNvPr id="70" name="直線コネクタ 69"/>
        <xdr:cNvCxnSpPr/>
      </xdr:nvCxnSpPr>
      <xdr:spPr>
        <a:xfrm flipV="1">
          <a:off x="3098800" y="6576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2" name="テキスト ボックス 71"/>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42635</xdr:rowOff>
    </xdr:from>
    <xdr:to>
      <xdr:col>4</xdr:col>
      <xdr:colOff>346075</xdr:colOff>
      <xdr:row>40</xdr:row>
      <xdr:rowOff>56243</xdr:rowOff>
    </xdr:to>
    <xdr:cxnSp macro="">
      <xdr:nvCxnSpPr>
        <xdr:cNvPr id="73" name="直線コネクタ 72"/>
        <xdr:cNvCxnSpPr/>
      </xdr:nvCxnSpPr>
      <xdr:spPr>
        <a:xfrm flipV="1">
          <a:off x="2209800" y="67291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56243</xdr:rowOff>
    </xdr:from>
    <xdr:to>
      <xdr:col>3</xdr:col>
      <xdr:colOff>142875</xdr:colOff>
      <xdr:row>40</xdr:row>
      <xdr:rowOff>78015</xdr:rowOff>
    </xdr:to>
    <xdr:cxnSp macro="">
      <xdr:nvCxnSpPr>
        <xdr:cNvPr id="76" name="直線コネクタ 75"/>
        <xdr:cNvCxnSpPr/>
      </xdr:nvCxnSpPr>
      <xdr:spPr>
        <a:xfrm flipV="1">
          <a:off x="1320800" y="6914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2722</xdr:rowOff>
    </xdr:from>
    <xdr:to>
      <xdr:col>3</xdr:col>
      <xdr:colOff>193675</xdr:colOff>
      <xdr:row>39</xdr:row>
      <xdr:rowOff>104322</xdr:rowOff>
    </xdr:to>
    <xdr:sp macro="" textlink="">
      <xdr:nvSpPr>
        <xdr:cNvPr id="77" name="フローチャート :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155122</xdr:rowOff>
    </xdr:from>
    <xdr:to>
      <xdr:col>1</xdr:col>
      <xdr:colOff>676275</xdr:colOff>
      <xdr:row>40</xdr:row>
      <xdr:rowOff>85272</xdr:rowOff>
    </xdr:to>
    <xdr:sp macro="" textlink="">
      <xdr:nvSpPr>
        <xdr:cNvPr id="79" name="フローチャート : 判断 78"/>
        <xdr:cNvSpPr/>
      </xdr:nvSpPr>
      <xdr:spPr>
        <a:xfrm>
          <a:off x="1270000" y="68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95449</xdr:rowOff>
    </xdr:from>
    <xdr:ext cx="762000" cy="259045"/>
    <xdr:sp macro="" textlink="">
      <xdr:nvSpPr>
        <xdr:cNvPr id="80" name="テキスト ボックス 79"/>
        <xdr:cNvSpPr txBox="1"/>
      </xdr:nvSpPr>
      <xdr:spPr>
        <a:xfrm>
          <a:off x="939800" y="66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65315</xdr:rowOff>
    </xdr:from>
    <xdr:to>
      <xdr:col>7</xdr:col>
      <xdr:colOff>66675</xdr:colOff>
      <xdr:row>38</xdr:row>
      <xdr:rowOff>166915</xdr:rowOff>
    </xdr:to>
    <xdr:sp macro="" textlink="">
      <xdr:nvSpPr>
        <xdr:cNvPr id="86" name="円/楕円 85"/>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37392</xdr:rowOff>
    </xdr:from>
    <xdr:ext cx="762000" cy="259045"/>
    <xdr:sp macro="" textlink="">
      <xdr:nvSpPr>
        <xdr:cNvPr id="87" name="人件費該当値テキスト"/>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xdr:rowOff>
    </xdr:from>
    <xdr:to>
      <xdr:col>5</xdr:col>
      <xdr:colOff>600075</xdr:colOff>
      <xdr:row>38</xdr:row>
      <xdr:rowOff>112485</xdr:rowOff>
    </xdr:to>
    <xdr:sp macro="" textlink="">
      <xdr:nvSpPr>
        <xdr:cNvPr id="88" name="円/楕円 87"/>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97262</xdr:rowOff>
    </xdr:from>
    <xdr:ext cx="736600" cy="259045"/>
    <xdr:sp macro="" textlink="">
      <xdr:nvSpPr>
        <xdr:cNvPr id="89" name="テキスト ボックス 88"/>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163285</xdr:rowOff>
    </xdr:from>
    <xdr:to>
      <xdr:col>4</xdr:col>
      <xdr:colOff>396875</xdr:colOff>
      <xdr:row>39</xdr:row>
      <xdr:rowOff>93435</xdr:rowOff>
    </xdr:to>
    <xdr:sp macro="" textlink="">
      <xdr:nvSpPr>
        <xdr:cNvPr id="90" name="円/楕円 89"/>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78212</xdr:rowOff>
    </xdr:from>
    <xdr:ext cx="762000" cy="259045"/>
    <xdr:sp macro="" textlink="">
      <xdr:nvSpPr>
        <xdr:cNvPr id="91" name="テキスト ボックス 90"/>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5443</xdr:rowOff>
    </xdr:from>
    <xdr:to>
      <xdr:col>3</xdr:col>
      <xdr:colOff>193675</xdr:colOff>
      <xdr:row>40</xdr:row>
      <xdr:rowOff>107043</xdr:rowOff>
    </xdr:to>
    <xdr:sp macro="" textlink="">
      <xdr:nvSpPr>
        <xdr:cNvPr id="92" name="円/楕円 91"/>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91820</xdr:rowOff>
    </xdr:from>
    <xdr:ext cx="762000" cy="259045"/>
    <xdr:sp macro="" textlink="">
      <xdr:nvSpPr>
        <xdr:cNvPr id="93" name="テキスト ボックス 92"/>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27215</xdr:rowOff>
    </xdr:from>
    <xdr:to>
      <xdr:col>1</xdr:col>
      <xdr:colOff>676275</xdr:colOff>
      <xdr:row>40</xdr:row>
      <xdr:rowOff>128815</xdr:rowOff>
    </xdr:to>
    <xdr:sp macro="" textlink="">
      <xdr:nvSpPr>
        <xdr:cNvPr id="94" name="円/楕円 93"/>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113592</xdr:rowOff>
    </xdr:from>
    <xdr:ext cx="762000" cy="259045"/>
    <xdr:sp macro="" textlink="">
      <xdr:nvSpPr>
        <xdr:cNvPr id="95" name="テキスト ボックス 94"/>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物件費は、市単独選挙関連経費の増や、市立保育園における心身障害児介助員の増、また、妊婦健診の財政措置見直しによる一般財源化などに伴い、前年度と比較して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％の増となった。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今後は、多様化する行政ニーズを捕捉し、行政評価システムの積極的な活用と費用対効果の検証の上、社会経済情勢に即した事務事業の重点化を図っていく。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144145</xdr:rowOff>
    </xdr:to>
    <xdr:cxnSp macro="">
      <xdr:nvCxnSpPr>
        <xdr:cNvPr id="124" name="直線コネクタ 123"/>
        <xdr:cNvCxnSpPr/>
      </xdr:nvCxnSpPr>
      <xdr:spPr>
        <a:xfrm>
          <a:off x="15671800" y="26873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138430</xdr:rowOff>
    </xdr:to>
    <xdr:cxnSp macro="">
      <xdr:nvCxnSpPr>
        <xdr:cNvPr id="127" name="直線コネクタ 126"/>
        <xdr:cNvCxnSpPr/>
      </xdr:nvCxnSpPr>
      <xdr:spPr>
        <a:xfrm flipV="1">
          <a:off x="14782800" y="268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132715</xdr:rowOff>
    </xdr:from>
    <xdr:to>
      <xdr:col>21</xdr:col>
      <xdr:colOff>361950</xdr:colOff>
      <xdr:row>15</xdr:row>
      <xdr:rowOff>138430</xdr:rowOff>
    </xdr:to>
    <xdr:cxnSp macro="">
      <xdr:nvCxnSpPr>
        <xdr:cNvPr id="130" name="直線コネクタ 129"/>
        <xdr:cNvCxnSpPr/>
      </xdr:nvCxnSpPr>
      <xdr:spPr>
        <a:xfrm>
          <a:off x="13893800" y="2704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10812</xdr:rowOff>
    </xdr:from>
    <xdr:ext cx="762000" cy="259045"/>
    <xdr:sp macro="" textlink="">
      <xdr:nvSpPr>
        <xdr:cNvPr id="132" name="テキスト ボックス 131"/>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132715</xdr:rowOff>
    </xdr:to>
    <xdr:cxnSp macro="">
      <xdr:nvCxnSpPr>
        <xdr:cNvPr id="133" name="直線コネクタ 132"/>
        <xdr:cNvCxnSpPr/>
      </xdr:nvCxnSpPr>
      <xdr:spPr>
        <a:xfrm>
          <a:off x="13004800" y="26873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139065</xdr:rowOff>
    </xdr:from>
    <xdr:to>
      <xdr:col>20</xdr:col>
      <xdr:colOff>209550</xdr:colOff>
      <xdr:row>16</xdr:row>
      <xdr:rowOff>69215</xdr:rowOff>
    </xdr:to>
    <xdr:sp macro="" textlink="">
      <xdr:nvSpPr>
        <xdr:cNvPr id="134" name="フローチャート : 判断 133"/>
        <xdr:cNvSpPr/>
      </xdr:nvSpPr>
      <xdr:spPr>
        <a:xfrm>
          <a:off x="13843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53992</xdr:rowOff>
    </xdr:from>
    <xdr:ext cx="762000" cy="259045"/>
    <xdr:sp macro="" textlink="">
      <xdr:nvSpPr>
        <xdr:cNvPr id="135" name="テキスト ボックス 134"/>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6" name="フローチャート : 判断 135"/>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7" name="テキスト ボックス 136"/>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93345</xdr:rowOff>
    </xdr:from>
    <xdr:to>
      <xdr:col>24</xdr:col>
      <xdr:colOff>82550</xdr:colOff>
      <xdr:row>16</xdr:row>
      <xdr:rowOff>23495</xdr:rowOff>
    </xdr:to>
    <xdr:sp macro="" textlink="">
      <xdr:nvSpPr>
        <xdr:cNvPr id="143" name="円/楕円 142"/>
        <xdr:cNvSpPr/>
      </xdr:nvSpPr>
      <xdr:spPr>
        <a:xfrm>
          <a:off x="164592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109872</xdr:rowOff>
    </xdr:from>
    <xdr:ext cx="762000" cy="259045"/>
    <xdr:sp macro="" textlink="">
      <xdr:nvSpPr>
        <xdr:cNvPr id="144" name="物件費該当値テキスト"/>
        <xdr:cNvSpPr txBox="1"/>
      </xdr:nvSpPr>
      <xdr:spPr>
        <a:xfrm>
          <a:off x="16598900" y="251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5" name="円/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6" name="テキスト ボックス 145"/>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48" name="テキスト ボックス 147"/>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81915</xdr:rowOff>
    </xdr:from>
    <xdr:to>
      <xdr:col>20</xdr:col>
      <xdr:colOff>209550</xdr:colOff>
      <xdr:row>16</xdr:row>
      <xdr:rowOff>12065</xdr:rowOff>
    </xdr:to>
    <xdr:sp macro="" textlink="">
      <xdr:nvSpPr>
        <xdr:cNvPr id="149" name="円/楕円 148"/>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22242</xdr:rowOff>
    </xdr:from>
    <xdr:ext cx="762000" cy="259045"/>
    <xdr:sp macro="" textlink="">
      <xdr:nvSpPr>
        <xdr:cNvPr id="150" name="テキスト ボックス 149"/>
        <xdr:cNvSpPr txBox="1"/>
      </xdr:nvSpPr>
      <xdr:spPr>
        <a:xfrm>
          <a:off x="13512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1" name="円/楕円 150"/>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2" name="テキスト ボックス 151"/>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扶助費においては、保育園の定員拡大に伴う運営費や、障害者自立支援給付費、生活保護費の増加による影響で、前年度と比べ、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％の増となった。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生活保護費の伸びが鈍化しているため、引き続き、生活保護受給者に対するハローワークと連携した就労支援等による経済的自立の促進や医療費の適正化など、長期的視点に立った扶助費の抑制や受益者負担の見直しなどに努め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59</xdr:row>
      <xdr:rowOff>69850</xdr:rowOff>
    </xdr:to>
    <xdr:cxnSp macro="">
      <xdr:nvCxnSpPr>
        <xdr:cNvPr id="185" name="直線コネクタ 184"/>
        <xdr:cNvCxnSpPr/>
      </xdr:nvCxnSpPr>
      <xdr:spPr>
        <a:xfrm>
          <a:off x="3987800" y="1010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58</xdr:row>
      <xdr:rowOff>165100</xdr:rowOff>
    </xdr:to>
    <xdr:cxnSp macro="">
      <xdr:nvCxnSpPr>
        <xdr:cNvPr id="188" name="直線コネクタ 187"/>
        <xdr:cNvCxnSpPr/>
      </xdr:nvCxnSpPr>
      <xdr:spPr>
        <a:xfrm>
          <a:off x="3098800" y="997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0" name="テキスト ボックス 189"/>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165100</xdr:rowOff>
    </xdr:from>
    <xdr:to>
      <xdr:col>4</xdr:col>
      <xdr:colOff>346075</xdr:colOff>
      <xdr:row>58</xdr:row>
      <xdr:rowOff>31750</xdr:rowOff>
    </xdr:to>
    <xdr:cxnSp macro="">
      <xdr:nvCxnSpPr>
        <xdr:cNvPr id="191" name="直線コネクタ 190"/>
        <xdr:cNvCxnSpPr/>
      </xdr:nvCxnSpPr>
      <xdr:spPr>
        <a:xfrm>
          <a:off x="2209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57</xdr:row>
      <xdr:rowOff>165100</xdr:rowOff>
    </xdr:to>
    <xdr:cxnSp macro="">
      <xdr:nvCxnSpPr>
        <xdr:cNvPr id="194" name="直線コネクタ 193"/>
        <xdr:cNvCxnSpPr/>
      </xdr:nvCxnSpPr>
      <xdr:spPr>
        <a:xfrm>
          <a:off x="1320800" y="95377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5" name="フローチャート :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6" name="テキスト ボックス 195"/>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7" name="フローチャート : 判断 196"/>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8" name="テキスト ボックス 197"/>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4" name="円/楕円 203"/>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5"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06" name="円/楕円 205"/>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07" name="テキスト ボックス 206"/>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08" name="円/楕円 207"/>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09" name="テキスト ボックス 208"/>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0" name="円/楕円 209"/>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1" name="テキスト ボックス 210"/>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2" name="円/楕円 211"/>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3" name="テキスト ボックス 21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その他に係る経常収支比率においては、加入者の減少や国庫支出金の一時的な増額による国民健康保険特別会計への繰出金が減少したものの、高齢対象人口の増に伴う後期高齢者医療特別会計及び介護保険特別会計への繰出金が増加したことで、全体として前年度比で</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増加した。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今後は、ヘルスケア・ウェルネス戦略事業の推進やデータヘルス事業、国民健康保険のレセプトデータ活用等により、市民の健康増進を図るとともに、医療費の適正化による繰出金の抑制に努めていく。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58</xdr:row>
      <xdr:rowOff>165100</xdr:rowOff>
    </xdr:to>
    <xdr:cxnSp macro="">
      <xdr:nvCxnSpPr>
        <xdr:cNvPr id="246" name="直線コネクタ 245"/>
        <xdr:cNvCxnSpPr/>
      </xdr:nvCxnSpPr>
      <xdr:spPr>
        <a:xfrm>
          <a:off x="156718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139700</xdr:rowOff>
    </xdr:from>
    <xdr:to>
      <xdr:col>22</xdr:col>
      <xdr:colOff>565150</xdr:colOff>
      <xdr:row>59</xdr:row>
      <xdr:rowOff>6350</xdr:rowOff>
    </xdr:to>
    <xdr:cxnSp macro="">
      <xdr:nvCxnSpPr>
        <xdr:cNvPr id="249" name="直線コネクタ 248"/>
        <xdr:cNvCxnSpPr/>
      </xdr:nvCxnSpPr>
      <xdr:spPr>
        <a:xfrm flipV="1">
          <a:off x="14782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101600</xdr:rowOff>
    </xdr:from>
    <xdr:to>
      <xdr:col>21</xdr:col>
      <xdr:colOff>361950</xdr:colOff>
      <xdr:row>59</xdr:row>
      <xdr:rowOff>6350</xdr:rowOff>
    </xdr:to>
    <xdr:cxnSp macro="">
      <xdr:nvCxnSpPr>
        <xdr:cNvPr id="252" name="直線コネクタ 251"/>
        <xdr:cNvCxnSpPr/>
      </xdr:nvCxnSpPr>
      <xdr:spPr>
        <a:xfrm>
          <a:off x="13893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133350</xdr:rowOff>
    </xdr:from>
    <xdr:to>
      <xdr:col>20</xdr:col>
      <xdr:colOff>158750</xdr:colOff>
      <xdr:row>58</xdr:row>
      <xdr:rowOff>101600</xdr:rowOff>
    </xdr:to>
    <xdr:cxnSp macro="">
      <xdr:nvCxnSpPr>
        <xdr:cNvPr id="255" name="直線コネクタ 254"/>
        <xdr:cNvCxnSpPr/>
      </xdr:nvCxnSpPr>
      <xdr:spPr>
        <a:xfrm>
          <a:off x="13004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6" name="フローチャート :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63500</xdr:rowOff>
    </xdr:from>
    <xdr:to>
      <xdr:col>19</xdr:col>
      <xdr:colOff>6350</xdr:colOff>
      <xdr:row>56</xdr:row>
      <xdr:rowOff>165100</xdr:rowOff>
    </xdr:to>
    <xdr:sp macro="" textlink="">
      <xdr:nvSpPr>
        <xdr:cNvPr id="258" name="フローチャート : 判断 257"/>
        <xdr:cNvSpPr/>
      </xdr:nvSpPr>
      <xdr:spPr>
        <a:xfrm>
          <a:off x="12954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3827</xdr:rowOff>
    </xdr:from>
    <xdr:ext cx="762000" cy="259045"/>
    <xdr:sp macro="" textlink="">
      <xdr:nvSpPr>
        <xdr:cNvPr id="259" name="テキスト ボックス 258"/>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5" name="円/楕円 264"/>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6"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88900</xdr:rowOff>
    </xdr:from>
    <xdr:to>
      <xdr:col>22</xdr:col>
      <xdr:colOff>615950</xdr:colOff>
      <xdr:row>59</xdr:row>
      <xdr:rowOff>19050</xdr:rowOff>
    </xdr:to>
    <xdr:sp macro="" textlink="">
      <xdr:nvSpPr>
        <xdr:cNvPr id="267" name="円/楕円 266"/>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3827</xdr:rowOff>
    </xdr:from>
    <xdr:ext cx="736600" cy="259045"/>
    <xdr:sp macro="" textlink="">
      <xdr:nvSpPr>
        <xdr:cNvPr id="268" name="テキスト ボックス 267"/>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127000</xdr:rowOff>
    </xdr:from>
    <xdr:to>
      <xdr:col>21</xdr:col>
      <xdr:colOff>412750</xdr:colOff>
      <xdr:row>59</xdr:row>
      <xdr:rowOff>57150</xdr:rowOff>
    </xdr:to>
    <xdr:sp macro="" textlink="">
      <xdr:nvSpPr>
        <xdr:cNvPr id="269" name="円/楕円 268"/>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41927</xdr:rowOff>
    </xdr:from>
    <xdr:ext cx="762000" cy="259045"/>
    <xdr:sp macro="" textlink="">
      <xdr:nvSpPr>
        <xdr:cNvPr id="270" name="テキスト ボックス 269"/>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50800</xdr:rowOff>
    </xdr:from>
    <xdr:to>
      <xdr:col>20</xdr:col>
      <xdr:colOff>209550</xdr:colOff>
      <xdr:row>58</xdr:row>
      <xdr:rowOff>152400</xdr:rowOff>
    </xdr:to>
    <xdr:sp macro="" textlink="">
      <xdr:nvSpPr>
        <xdr:cNvPr id="271" name="円/楕円 270"/>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137177</xdr:rowOff>
    </xdr:from>
    <xdr:ext cx="762000" cy="259045"/>
    <xdr:sp macro="" textlink="">
      <xdr:nvSpPr>
        <xdr:cNvPr id="272" name="テキスト ボックス 271"/>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73" name="円/楕円 272"/>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74" name="テキスト ボックス 273"/>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厳しい財政運営の中、各補助金の基準見直し等を図っているが、国体開催関連経費の増や市立病院事業会計への繰出しについて、資本的支出への出資から収益的支出への補助に重点をおいたことなどから、補助費等は前年度比で</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の増となっており、類似団体との比較でも、引き続き高い水準を維持している。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今後は公営企業繰出基準に基づく適正な支援を図るとともに、補助基準の策定と適用により、市外郭団体への補助をはじめとした補助金の適正化（ゼロベースからの見直し等）を徹底していく。</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96520</xdr:rowOff>
    </xdr:to>
    <xdr:cxnSp macro="">
      <xdr:nvCxnSpPr>
        <xdr:cNvPr id="306" name="直線コネクタ 305"/>
        <xdr:cNvCxnSpPr/>
      </xdr:nvCxnSpPr>
      <xdr:spPr>
        <a:xfrm>
          <a:off x="15671800" y="6596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111760</xdr:rowOff>
    </xdr:to>
    <xdr:cxnSp macro="">
      <xdr:nvCxnSpPr>
        <xdr:cNvPr id="309" name="直線コネクタ 308"/>
        <xdr:cNvCxnSpPr/>
      </xdr:nvCxnSpPr>
      <xdr:spPr>
        <a:xfrm flipV="1">
          <a:off x="14782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111760</xdr:rowOff>
    </xdr:from>
    <xdr:to>
      <xdr:col>21</xdr:col>
      <xdr:colOff>361950</xdr:colOff>
      <xdr:row>38</xdr:row>
      <xdr:rowOff>111760</xdr:rowOff>
    </xdr:to>
    <xdr:cxnSp macro="">
      <xdr:nvCxnSpPr>
        <xdr:cNvPr id="312" name="直線コネクタ 311"/>
        <xdr:cNvCxnSpPr/>
      </xdr:nvCxnSpPr>
      <xdr:spPr>
        <a:xfrm>
          <a:off x="13893800" y="662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111760</xdr:rowOff>
    </xdr:from>
    <xdr:to>
      <xdr:col>20</xdr:col>
      <xdr:colOff>158750</xdr:colOff>
      <xdr:row>38</xdr:row>
      <xdr:rowOff>111760</xdr:rowOff>
    </xdr:to>
    <xdr:cxnSp macro="">
      <xdr:nvCxnSpPr>
        <xdr:cNvPr id="315" name="直線コネクタ 314"/>
        <xdr:cNvCxnSpPr/>
      </xdr:nvCxnSpPr>
      <xdr:spPr>
        <a:xfrm>
          <a:off x="13004800" y="662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16" name="フローチャート : 判断 315"/>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17" name="テキスト ボックス 316"/>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8" name="フローチャート : 判断 317"/>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9" name="テキスト ボックス 318"/>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45720</xdr:rowOff>
    </xdr:from>
    <xdr:to>
      <xdr:col>24</xdr:col>
      <xdr:colOff>82550</xdr:colOff>
      <xdr:row>38</xdr:row>
      <xdr:rowOff>147320</xdr:rowOff>
    </xdr:to>
    <xdr:sp macro="" textlink="">
      <xdr:nvSpPr>
        <xdr:cNvPr id="325" name="円/楕円 324"/>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17797</xdr:rowOff>
    </xdr:from>
    <xdr:ext cx="762000" cy="259045"/>
    <xdr:sp macro="" textlink="">
      <xdr:nvSpPr>
        <xdr:cNvPr id="326" name="補助費等該当値テキスト"/>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7" name="円/楕円 326"/>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8" name="テキスト ボックス 327"/>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60960</xdr:rowOff>
    </xdr:from>
    <xdr:to>
      <xdr:col>21</xdr:col>
      <xdr:colOff>412750</xdr:colOff>
      <xdr:row>38</xdr:row>
      <xdr:rowOff>162560</xdr:rowOff>
    </xdr:to>
    <xdr:sp macro="" textlink="">
      <xdr:nvSpPr>
        <xdr:cNvPr id="329" name="円/楕円 328"/>
        <xdr:cNvSpPr/>
      </xdr:nvSpPr>
      <xdr:spPr>
        <a:xfrm>
          <a:off x="14732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147337</xdr:rowOff>
    </xdr:from>
    <xdr:ext cx="762000" cy="259045"/>
    <xdr:sp macro="" textlink="">
      <xdr:nvSpPr>
        <xdr:cNvPr id="330" name="テキスト ボックス 329"/>
        <xdr:cNvSpPr txBox="1"/>
      </xdr:nvSpPr>
      <xdr:spPr>
        <a:xfrm>
          <a:off x="14401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60960</xdr:rowOff>
    </xdr:from>
    <xdr:to>
      <xdr:col>20</xdr:col>
      <xdr:colOff>209550</xdr:colOff>
      <xdr:row>38</xdr:row>
      <xdr:rowOff>162560</xdr:rowOff>
    </xdr:to>
    <xdr:sp macro="" textlink="">
      <xdr:nvSpPr>
        <xdr:cNvPr id="331" name="円/楕円 330"/>
        <xdr:cNvSpPr/>
      </xdr:nvSpPr>
      <xdr:spPr>
        <a:xfrm>
          <a:off x="13843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147337</xdr:rowOff>
    </xdr:from>
    <xdr:ext cx="762000" cy="259045"/>
    <xdr:sp macro="" textlink="">
      <xdr:nvSpPr>
        <xdr:cNvPr id="332" name="テキスト ボックス 331"/>
        <xdr:cNvSpPr txBox="1"/>
      </xdr:nvSpPr>
      <xdr:spPr>
        <a:xfrm>
          <a:off x="13512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60960</xdr:rowOff>
    </xdr:from>
    <xdr:to>
      <xdr:col>19</xdr:col>
      <xdr:colOff>6350</xdr:colOff>
      <xdr:row>38</xdr:row>
      <xdr:rowOff>162560</xdr:rowOff>
    </xdr:to>
    <xdr:sp macro="" textlink="">
      <xdr:nvSpPr>
        <xdr:cNvPr id="333" name="円/楕円 332"/>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147337</xdr:rowOff>
    </xdr:from>
    <xdr:ext cx="762000" cy="259045"/>
    <xdr:sp macro="" textlink="">
      <xdr:nvSpPr>
        <xdr:cNvPr id="334" name="テキスト ボックス 333"/>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公債費自体は減少したが、特定財源を充てる事業債分の公債費が減少したことから、前年度から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の増となった。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第</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次行財政改革（平成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年度）のおいて、平成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年度末の一般会計の赤字公債残高を平成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年度末と比べ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億円削減する目標を立てており、今後も行政課題に対応するため公債費の増加が懸念される中、中長期的な視点の基、将来負担の抑制を図るため、適正なプライマリーバランスの維持に努めていく。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75565</xdr:rowOff>
    </xdr:from>
    <xdr:to>
      <xdr:col>7</xdr:col>
      <xdr:colOff>15875</xdr:colOff>
      <xdr:row>74</xdr:row>
      <xdr:rowOff>86995</xdr:rowOff>
    </xdr:to>
    <xdr:cxnSp macro="">
      <xdr:nvCxnSpPr>
        <xdr:cNvPr id="363" name="直線コネクタ 362"/>
        <xdr:cNvCxnSpPr/>
      </xdr:nvCxnSpPr>
      <xdr:spPr>
        <a:xfrm>
          <a:off x="3987800" y="12762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4"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75565</xdr:rowOff>
    </xdr:from>
    <xdr:to>
      <xdr:col>5</xdr:col>
      <xdr:colOff>549275</xdr:colOff>
      <xdr:row>74</xdr:row>
      <xdr:rowOff>81280</xdr:rowOff>
    </xdr:to>
    <xdr:cxnSp macro="">
      <xdr:nvCxnSpPr>
        <xdr:cNvPr id="366" name="直線コネクタ 365"/>
        <xdr:cNvCxnSpPr/>
      </xdr:nvCxnSpPr>
      <xdr:spPr>
        <a:xfrm flipV="1">
          <a:off x="3098800" y="12762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42563</xdr:rowOff>
    </xdr:from>
    <xdr:ext cx="736600" cy="259045"/>
    <xdr:sp macro="" textlink="">
      <xdr:nvSpPr>
        <xdr:cNvPr id="368" name="テキスト ボックス 367"/>
        <xdr:cNvSpPr txBox="1"/>
      </xdr:nvSpPr>
      <xdr:spPr>
        <a:xfrm>
          <a:off x="3606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81280</xdr:rowOff>
    </xdr:from>
    <xdr:to>
      <xdr:col>4</xdr:col>
      <xdr:colOff>346075</xdr:colOff>
      <xdr:row>74</xdr:row>
      <xdr:rowOff>92710</xdr:rowOff>
    </xdr:to>
    <xdr:cxnSp macro="">
      <xdr:nvCxnSpPr>
        <xdr:cNvPr id="369" name="直線コネクタ 368"/>
        <xdr:cNvCxnSpPr/>
      </xdr:nvCxnSpPr>
      <xdr:spPr>
        <a:xfrm flipV="1">
          <a:off x="2209800" y="12768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71" name="テキスト ボックス 370"/>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46990</xdr:rowOff>
    </xdr:from>
    <xdr:to>
      <xdr:col>3</xdr:col>
      <xdr:colOff>142875</xdr:colOff>
      <xdr:row>74</xdr:row>
      <xdr:rowOff>92710</xdr:rowOff>
    </xdr:to>
    <xdr:cxnSp macro="">
      <xdr:nvCxnSpPr>
        <xdr:cNvPr id="372" name="直線コネクタ 371"/>
        <xdr:cNvCxnSpPr/>
      </xdr:nvCxnSpPr>
      <xdr:spPr>
        <a:xfrm>
          <a:off x="1320800" y="12734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167640</xdr:rowOff>
    </xdr:from>
    <xdr:to>
      <xdr:col>3</xdr:col>
      <xdr:colOff>193675</xdr:colOff>
      <xdr:row>75</xdr:row>
      <xdr:rowOff>97790</xdr:rowOff>
    </xdr:to>
    <xdr:sp macro="" textlink="">
      <xdr:nvSpPr>
        <xdr:cNvPr id="373" name="フローチャート : 判断 372"/>
        <xdr:cNvSpPr/>
      </xdr:nvSpPr>
      <xdr:spPr>
        <a:xfrm>
          <a:off x="2159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74" name="テキスト ボックス 373"/>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24765</xdr:rowOff>
    </xdr:from>
    <xdr:to>
      <xdr:col>1</xdr:col>
      <xdr:colOff>676275</xdr:colOff>
      <xdr:row>75</xdr:row>
      <xdr:rowOff>126365</xdr:rowOff>
    </xdr:to>
    <xdr:sp macro="" textlink="">
      <xdr:nvSpPr>
        <xdr:cNvPr id="375" name="フローチャート : 判断 374"/>
        <xdr:cNvSpPr/>
      </xdr:nvSpPr>
      <xdr:spPr>
        <a:xfrm>
          <a:off x="1270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111141</xdr:rowOff>
    </xdr:from>
    <xdr:ext cx="762000" cy="259045"/>
    <xdr:sp macro="" textlink="">
      <xdr:nvSpPr>
        <xdr:cNvPr id="376" name="テキスト ボックス 375"/>
        <xdr:cNvSpPr txBox="1"/>
      </xdr:nvSpPr>
      <xdr:spPr>
        <a:xfrm>
          <a:off x="939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36195</xdr:rowOff>
    </xdr:from>
    <xdr:to>
      <xdr:col>7</xdr:col>
      <xdr:colOff>66675</xdr:colOff>
      <xdr:row>74</xdr:row>
      <xdr:rowOff>137795</xdr:rowOff>
    </xdr:to>
    <xdr:sp macro="" textlink="">
      <xdr:nvSpPr>
        <xdr:cNvPr id="382" name="円/楕円 381"/>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52722</xdr:rowOff>
    </xdr:from>
    <xdr:ext cx="762000" cy="259045"/>
    <xdr:sp macro="" textlink="">
      <xdr:nvSpPr>
        <xdr:cNvPr id="383" name="公債費該当値テキスト"/>
        <xdr:cNvSpPr txBox="1"/>
      </xdr:nvSpPr>
      <xdr:spPr>
        <a:xfrm>
          <a:off x="49149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24765</xdr:rowOff>
    </xdr:from>
    <xdr:to>
      <xdr:col>5</xdr:col>
      <xdr:colOff>600075</xdr:colOff>
      <xdr:row>74</xdr:row>
      <xdr:rowOff>126365</xdr:rowOff>
    </xdr:to>
    <xdr:sp macro="" textlink="">
      <xdr:nvSpPr>
        <xdr:cNvPr id="384" name="円/楕円 383"/>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136542</xdr:rowOff>
    </xdr:from>
    <xdr:ext cx="736600" cy="259045"/>
    <xdr:sp macro="" textlink="">
      <xdr:nvSpPr>
        <xdr:cNvPr id="385" name="テキスト ボックス 384"/>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30480</xdr:rowOff>
    </xdr:from>
    <xdr:to>
      <xdr:col>4</xdr:col>
      <xdr:colOff>396875</xdr:colOff>
      <xdr:row>74</xdr:row>
      <xdr:rowOff>132080</xdr:rowOff>
    </xdr:to>
    <xdr:sp macro="" textlink="">
      <xdr:nvSpPr>
        <xdr:cNvPr id="386" name="円/楕円 385"/>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142257</xdr:rowOff>
    </xdr:from>
    <xdr:ext cx="762000" cy="259045"/>
    <xdr:sp macro="" textlink="">
      <xdr:nvSpPr>
        <xdr:cNvPr id="387" name="テキスト ボックス 386"/>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41910</xdr:rowOff>
    </xdr:from>
    <xdr:to>
      <xdr:col>3</xdr:col>
      <xdr:colOff>193675</xdr:colOff>
      <xdr:row>74</xdr:row>
      <xdr:rowOff>143510</xdr:rowOff>
    </xdr:to>
    <xdr:sp macro="" textlink="">
      <xdr:nvSpPr>
        <xdr:cNvPr id="388" name="円/楕円 387"/>
        <xdr:cNvSpPr/>
      </xdr:nvSpPr>
      <xdr:spPr>
        <a:xfrm>
          <a:off x="2159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153687</xdr:rowOff>
    </xdr:from>
    <xdr:ext cx="762000" cy="259045"/>
    <xdr:sp macro="" textlink="">
      <xdr:nvSpPr>
        <xdr:cNvPr id="389" name="テキスト ボックス 388"/>
        <xdr:cNvSpPr txBox="1"/>
      </xdr:nvSpPr>
      <xdr:spPr>
        <a:xfrm>
          <a:off x="1828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167640</xdr:rowOff>
    </xdr:from>
    <xdr:to>
      <xdr:col>1</xdr:col>
      <xdr:colOff>676275</xdr:colOff>
      <xdr:row>74</xdr:row>
      <xdr:rowOff>97790</xdr:rowOff>
    </xdr:to>
    <xdr:sp macro="" textlink="">
      <xdr:nvSpPr>
        <xdr:cNvPr id="390" name="円/楕円 389"/>
        <xdr:cNvSpPr/>
      </xdr:nvSpPr>
      <xdr:spPr>
        <a:xfrm>
          <a:off x="1270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107967</xdr:rowOff>
    </xdr:from>
    <xdr:ext cx="762000" cy="259045"/>
    <xdr:sp macro="" textlink="">
      <xdr:nvSpPr>
        <xdr:cNvPr id="391" name="テキスト ボックス 390"/>
        <xdr:cNvSpPr txBox="1"/>
      </xdr:nvSpPr>
      <xdr:spPr>
        <a:xfrm>
          <a:off x="939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公債費以外においては、前年度に引き続き類似団体内の順位が低い位置にあり、扶助費や補助費等、繰出金が類似団体と比べて高い水準にある。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今後は行財政改革の観点からも市民ニーズに対応した公費負担による行政サービスの在り方などを検証するとともに、引き続き補助基準等の見直すことで、歳出抑制に努めていく。</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106426</xdr:rowOff>
    </xdr:to>
    <xdr:cxnSp macro="">
      <xdr:nvCxnSpPr>
        <xdr:cNvPr id="422" name="直線コネクタ 421"/>
        <xdr:cNvCxnSpPr/>
      </xdr:nvCxnSpPr>
      <xdr:spPr>
        <a:xfrm>
          <a:off x="15671800" y="135686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3"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106426</xdr:rowOff>
    </xdr:to>
    <xdr:cxnSp macro="">
      <xdr:nvCxnSpPr>
        <xdr:cNvPr id="425" name="直線コネクタ 424"/>
        <xdr:cNvCxnSpPr/>
      </xdr:nvCxnSpPr>
      <xdr:spPr>
        <a:xfrm flipV="1">
          <a:off x="14782800" y="135686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106426</xdr:rowOff>
    </xdr:from>
    <xdr:to>
      <xdr:col>21</xdr:col>
      <xdr:colOff>361950</xdr:colOff>
      <xdr:row>79</xdr:row>
      <xdr:rowOff>143002</xdr:rowOff>
    </xdr:to>
    <xdr:cxnSp macro="">
      <xdr:nvCxnSpPr>
        <xdr:cNvPr id="428" name="直線コネクタ 427"/>
        <xdr:cNvCxnSpPr/>
      </xdr:nvCxnSpPr>
      <xdr:spPr>
        <a:xfrm flipV="1">
          <a:off x="13893800" y="13650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0" name="テキスト ボックス 42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163576</xdr:rowOff>
    </xdr:from>
    <xdr:to>
      <xdr:col>20</xdr:col>
      <xdr:colOff>158750</xdr:colOff>
      <xdr:row>79</xdr:row>
      <xdr:rowOff>143002</xdr:rowOff>
    </xdr:to>
    <xdr:cxnSp macro="">
      <xdr:nvCxnSpPr>
        <xdr:cNvPr id="431" name="直線コネクタ 430"/>
        <xdr:cNvCxnSpPr/>
      </xdr:nvCxnSpPr>
      <xdr:spPr>
        <a:xfrm>
          <a:off x="13004800" y="135366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32" name="フローチャート : 判断 431"/>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33" name="テキスト ボックス 432"/>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34" name="フローチャート : 判断 433"/>
        <xdr:cNvSpPr/>
      </xdr:nvSpPr>
      <xdr:spPr>
        <a:xfrm>
          <a:off x="12954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55390</xdr:rowOff>
    </xdr:from>
    <xdr:ext cx="762000" cy="259045"/>
    <xdr:sp macro="" textlink="">
      <xdr:nvSpPr>
        <xdr:cNvPr id="435" name="テキスト ボックス 434"/>
        <xdr:cNvSpPr txBox="1"/>
      </xdr:nvSpPr>
      <xdr:spPr>
        <a:xfrm>
          <a:off x="12623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55626</xdr:rowOff>
    </xdr:from>
    <xdr:to>
      <xdr:col>24</xdr:col>
      <xdr:colOff>82550</xdr:colOff>
      <xdr:row>79</xdr:row>
      <xdr:rowOff>157226</xdr:rowOff>
    </xdr:to>
    <xdr:sp macro="" textlink="">
      <xdr:nvSpPr>
        <xdr:cNvPr id="441" name="円/楕円 440"/>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135653</xdr:rowOff>
    </xdr:from>
    <xdr:ext cx="762000" cy="259045"/>
    <xdr:sp macro="" textlink="">
      <xdr:nvSpPr>
        <xdr:cNvPr id="442" name="公債費以外該当値テキスト"/>
        <xdr:cNvSpPr txBox="1"/>
      </xdr:nvSpPr>
      <xdr:spPr>
        <a:xfrm>
          <a:off x="16598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43" name="円/楕円 442"/>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44" name="テキスト ボックス 443"/>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55626</xdr:rowOff>
    </xdr:from>
    <xdr:to>
      <xdr:col>21</xdr:col>
      <xdr:colOff>412750</xdr:colOff>
      <xdr:row>79</xdr:row>
      <xdr:rowOff>157226</xdr:rowOff>
    </xdr:to>
    <xdr:sp macro="" textlink="">
      <xdr:nvSpPr>
        <xdr:cNvPr id="445" name="円/楕円 444"/>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142003</xdr:rowOff>
    </xdr:from>
    <xdr:ext cx="762000" cy="259045"/>
    <xdr:sp macro="" textlink="">
      <xdr:nvSpPr>
        <xdr:cNvPr id="446" name="テキスト ボックス 445"/>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92202</xdr:rowOff>
    </xdr:from>
    <xdr:to>
      <xdr:col>20</xdr:col>
      <xdr:colOff>209550</xdr:colOff>
      <xdr:row>80</xdr:row>
      <xdr:rowOff>22352</xdr:rowOff>
    </xdr:to>
    <xdr:sp macro="" textlink="">
      <xdr:nvSpPr>
        <xdr:cNvPr id="447" name="円/楕円 446"/>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7129</xdr:rowOff>
    </xdr:from>
    <xdr:ext cx="762000" cy="259045"/>
    <xdr:sp macro="" textlink="">
      <xdr:nvSpPr>
        <xdr:cNvPr id="448" name="テキスト ボックス 447"/>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112776</xdr:rowOff>
    </xdr:from>
    <xdr:to>
      <xdr:col>19</xdr:col>
      <xdr:colOff>6350</xdr:colOff>
      <xdr:row>79</xdr:row>
      <xdr:rowOff>42926</xdr:rowOff>
    </xdr:to>
    <xdr:sp macro="" textlink="">
      <xdr:nvSpPr>
        <xdr:cNvPr id="449" name="円/楕円 448"/>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27703</xdr:rowOff>
    </xdr:from>
    <xdr:ext cx="762000" cy="259045"/>
    <xdr:sp macro="" textlink="">
      <xdr:nvSpPr>
        <xdr:cNvPr id="450" name="テキスト ボックス 449"/>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東京都日野市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101587</xdr:rowOff>
    </xdr:from>
    <xdr:to>
      <xdr:col>4</xdr:col>
      <xdr:colOff>1117600</xdr:colOff>
      <xdr:row>17</xdr:row>
      <xdr:rowOff>101907</xdr:rowOff>
    </xdr:to>
    <xdr:cxnSp macro="">
      <xdr:nvCxnSpPr>
        <xdr:cNvPr id="48" name="直線コネクタ 47"/>
        <xdr:cNvCxnSpPr/>
      </xdr:nvCxnSpPr>
      <xdr:spPr bwMode="auto">
        <a:xfrm flipV="1">
          <a:off x="5003800" y="3063862"/>
          <a:ext cx="6477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65240</xdr:rowOff>
    </xdr:from>
    <xdr:to>
      <xdr:col>4</xdr:col>
      <xdr:colOff>469900</xdr:colOff>
      <xdr:row>17</xdr:row>
      <xdr:rowOff>101907</xdr:rowOff>
    </xdr:to>
    <xdr:cxnSp macro="">
      <xdr:nvCxnSpPr>
        <xdr:cNvPr id="51" name="直線コネクタ 50"/>
        <xdr:cNvCxnSpPr/>
      </xdr:nvCxnSpPr>
      <xdr:spPr bwMode="auto">
        <a:xfrm>
          <a:off x="4305300" y="3027515"/>
          <a:ext cx="698500" cy="3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78188</xdr:rowOff>
    </xdr:from>
    <xdr:ext cx="736600" cy="259045"/>
    <xdr:sp macro="" textlink="">
      <xdr:nvSpPr>
        <xdr:cNvPr id="53" name="テキスト ボックス 52"/>
        <xdr:cNvSpPr txBox="1"/>
      </xdr:nvSpPr>
      <xdr:spPr>
        <a:xfrm>
          <a:off x="4622800" y="269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37419</xdr:rowOff>
    </xdr:from>
    <xdr:to>
      <xdr:col>3</xdr:col>
      <xdr:colOff>904875</xdr:colOff>
      <xdr:row>17</xdr:row>
      <xdr:rowOff>65240</xdr:rowOff>
    </xdr:to>
    <xdr:cxnSp macro="">
      <xdr:nvCxnSpPr>
        <xdr:cNvPr id="54" name="直線コネクタ 53"/>
        <xdr:cNvCxnSpPr/>
      </xdr:nvCxnSpPr>
      <xdr:spPr bwMode="auto">
        <a:xfrm>
          <a:off x="3606800" y="2999694"/>
          <a:ext cx="698500" cy="27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26273</xdr:rowOff>
    </xdr:from>
    <xdr:ext cx="762000" cy="259045"/>
    <xdr:sp macro="" textlink="">
      <xdr:nvSpPr>
        <xdr:cNvPr id="56" name="テキスト ボックス 55"/>
        <xdr:cNvSpPr txBox="1"/>
      </xdr:nvSpPr>
      <xdr:spPr>
        <a:xfrm>
          <a:off x="39243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156908</xdr:rowOff>
    </xdr:from>
    <xdr:to>
      <xdr:col>3</xdr:col>
      <xdr:colOff>206375</xdr:colOff>
      <xdr:row>17</xdr:row>
      <xdr:rowOff>37419</xdr:rowOff>
    </xdr:to>
    <xdr:cxnSp macro="">
      <xdr:nvCxnSpPr>
        <xdr:cNvPr id="57" name="直線コネクタ 56"/>
        <xdr:cNvCxnSpPr/>
      </xdr:nvCxnSpPr>
      <xdr:spPr bwMode="auto">
        <a:xfrm>
          <a:off x="2908300" y="2947733"/>
          <a:ext cx="698500" cy="5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160424</xdr:rowOff>
    </xdr:from>
    <xdr:to>
      <xdr:col>3</xdr:col>
      <xdr:colOff>257175</xdr:colOff>
      <xdr:row>17</xdr:row>
      <xdr:rowOff>90574</xdr:rowOff>
    </xdr:to>
    <xdr:sp macro="" textlink="">
      <xdr:nvSpPr>
        <xdr:cNvPr id="58" name="フローチャート : 判断 57"/>
        <xdr:cNvSpPr/>
      </xdr:nvSpPr>
      <xdr:spPr bwMode="auto">
        <a:xfrm>
          <a:off x="35560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75351</xdr:rowOff>
    </xdr:from>
    <xdr:ext cx="762000" cy="259045"/>
    <xdr:sp macro="" textlink="">
      <xdr:nvSpPr>
        <xdr:cNvPr id="59" name="テキスト ボックス 58"/>
        <xdr:cNvSpPr txBox="1"/>
      </xdr:nvSpPr>
      <xdr:spPr>
        <a:xfrm>
          <a:off x="32258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125631</xdr:rowOff>
    </xdr:from>
    <xdr:to>
      <xdr:col>2</xdr:col>
      <xdr:colOff>692150</xdr:colOff>
      <xdr:row>17</xdr:row>
      <xdr:rowOff>55781</xdr:rowOff>
    </xdr:to>
    <xdr:sp macro="" textlink="">
      <xdr:nvSpPr>
        <xdr:cNvPr id="60" name="フローチャート : 判断 59"/>
        <xdr:cNvSpPr/>
      </xdr:nvSpPr>
      <xdr:spPr bwMode="auto">
        <a:xfrm>
          <a:off x="2857500" y="291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40558</xdr:rowOff>
    </xdr:from>
    <xdr:ext cx="762000" cy="259045"/>
    <xdr:sp macro="" textlink="">
      <xdr:nvSpPr>
        <xdr:cNvPr id="61" name="テキスト ボックス 60"/>
        <xdr:cNvSpPr txBox="1"/>
      </xdr:nvSpPr>
      <xdr:spPr>
        <a:xfrm>
          <a:off x="2527300" y="300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50787</xdr:rowOff>
    </xdr:from>
    <xdr:to>
      <xdr:col>5</xdr:col>
      <xdr:colOff>34925</xdr:colOff>
      <xdr:row>17</xdr:row>
      <xdr:rowOff>152387</xdr:rowOff>
    </xdr:to>
    <xdr:sp macro="" textlink="">
      <xdr:nvSpPr>
        <xdr:cNvPr id="67" name="円/楕円 66"/>
        <xdr:cNvSpPr/>
      </xdr:nvSpPr>
      <xdr:spPr bwMode="auto">
        <a:xfrm>
          <a:off x="56007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22864</xdr:rowOff>
    </xdr:from>
    <xdr:ext cx="762000" cy="259045"/>
    <xdr:sp macro="" textlink="">
      <xdr:nvSpPr>
        <xdr:cNvPr id="68" name="人口1人当たり決算額の推移該当値テキスト130"/>
        <xdr:cNvSpPr txBox="1"/>
      </xdr:nvSpPr>
      <xdr:spPr>
        <a:xfrm>
          <a:off x="5740400" y="298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51107</xdr:rowOff>
    </xdr:from>
    <xdr:to>
      <xdr:col>4</xdr:col>
      <xdr:colOff>520700</xdr:colOff>
      <xdr:row>17</xdr:row>
      <xdr:rowOff>152707</xdr:rowOff>
    </xdr:to>
    <xdr:sp macro="" textlink="">
      <xdr:nvSpPr>
        <xdr:cNvPr id="69" name="円/楕円 68"/>
        <xdr:cNvSpPr/>
      </xdr:nvSpPr>
      <xdr:spPr bwMode="auto">
        <a:xfrm>
          <a:off x="4953000" y="301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137484</xdr:rowOff>
    </xdr:from>
    <xdr:ext cx="736600" cy="259045"/>
    <xdr:sp macro="" textlink="">
      <xdr:nvSpPr>
        <xdr:cNvPr id="70" name="テキスト ボックス 69"/>
        <xdr:cNvSpPr txBox="1"/>
      </xdr:nvSpPr>
      <xdr:spPr>
        <a:xfrm>
          <a:off x="4622800" y="309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14440</xdr:rowOff>
    </xdr:from>
    <xdr:to>
      <xdr:col>3</xdr:col>
      <xdr:colOff>955675</xdr:colOff>
      <xdr:row>17</xdr:row>
      <xdr:rowOff>116040</xdr:rowOff>
    </xdr:to>
    <xdr:sp macro="" textlink="">
      <xdr:nvSpPr>
        <xdr:cNvPr id="71" name="円/楕円 70"/>
        <xdr:cNvSpPr/>
      </xdr:nvSpPr>
      <xdr:spPr bwMode="auto">
        <a:xfrm>
          <a:off x="4254500" y="297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100817</xdr:rowOff>
    </xdr:from>
    <xdr:ext cx="762000" cy="259045"/>
    <xdr:sp macro="" textlink="">
      <xdr:nvSpPr>
        <xdr:cNvPr id="72" name="テキスト ボックス 71"/>
        <xdr:cNvSpPr txBox="1"/>
      </xdr:nvSpPr>
      <xdr:spPr>
        <a:xfrm>
          <a:off x="3924300" y="306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158069</xdr:rowOff>
    </xdr:from>
    <xdr:to>
      <xdr:col>3</xdr:col>
      <xdr:colOff>257175</xdr:colOff>
      <xdr:row>17</xdr:row>
      <xdr:rowOff>88219</xdr:rowOff>
    </xdr:to>
    <xdr:sp macro="" textlink="">
      <xdr:nvSpPr>
        <xdr:cNvPr id="73" name="円/楕円 72"/>
        <xdr:cNvSpPr/>
      </xdr:nvSpPr>
      <xdr:spPr bwMode="auto">
        <a:xfrm>
          <a:off x="3556000" y="294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98396</xdr:rowOff>
    </xdr:from>
    <xdr:ext cx="762000" cy="259045"/>
    <xdr:sp macro="" textlink="">
      <xdr:nvSpPr>
        <xdr:cNvPr id="74" name="テキスト ボックス 73"/>
        <xdr:cNvSpPr txBox="1"/>
      </xdr:nvSpPr>
      <xdr:spPr>
        <a:xfrm>
          <a:off x="3225800" y="271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61,002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106108</xdr:rowOff>
    </xdr:from>
    <xdr:to>
      <xdr:col>2</xdr:col>
      <xdr:colOff>692150</xdr:colOff>
      <xdr:row>17</xdr:row>
      <xdr:rowOff>36258</xdr:rowOff>
    </xdr:to>
    <xdr:sp macro="" textlink="">
      <xdr:nvSpPr>
        <xdr:cNvPr id="75" name="円/楕円 74"/>
        <xdr:cNvSpPr/>
      </xdr:nvSpPr>
      <xdr:spPr bwMode="auto">
        <a:xfrm>
          <a:off x="2857500" y="289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46435</xdr:rowOff>
    </xdr:from>
    <xdr:ext cx="762000" cy="259045"/>
    <xdr:sp macro="" textlink="">
      <xdr:nvSpPr>
        <xdr:cNvPr id="76" name="テキスト ボックス 75"/>
        <xdr:cNvSpPr txBox="1"/>
      </xdr:nvSpPr>
      <xdr:spPr>
        <a:xfrm>
          <a:off x="2527300" y="266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110508</xdr:rowOff>
    </xdr:from>
    <xdr:to>
      <xdr:col>4</xdr:col>
      <xdr:colOff>1117600</xdr:colOff>
      <xdr:row>37</xdr:row>
      <xdr:rowOff>163837</xdr:rowOff>
    </xdr:to>
    <xdr:cxnSp macro="">
      <xdr:nvCxnSpPr>
        <xdr:cNvPr id="111" name="直線コネクタ 110"/>
        <xdr:cNvCxnSpPr/>
      </xdr:nvCxnSpPr>
      <xdr:spPr bwMode="auto">
        <a:xfrm>
          <a:off x="5003800" y="7235208"/>
          <a:ext cx="647700" cy="53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87583</xdr:rowOff>
    </xdr:from>
    <xdr:to>
      <xdr:col>4</xdr:col>
      <xdr:colOff>469900</xdr:colOff>
      <xdr:row>37</xdr:row>
      <xdr:rowOff>110508</xdr:rowOff>
    </xdr:to>
    <xdr:cxnSp macro="">
      <xdr:nvCxnSpPr>
        <xdr:cNvPr id="114" name="直線コネクタ 113"/>
        <xdr:cNvCxnSpPr/>
      </xdr:nvCxnSpPr>
      <xdr:spPr bwMode="auto">
        <a:xfrm>
          <a:off x="4305300" y="7212283"/>
          <a:ext cx="6985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87583</xdr:rowOff>
    </xdr:from>
    <xdr:to>
      <xdr:col>3</xdr:col>
      <xdr:colOff>904875</xdr:colOff>
      <xdr:row>37</xdr:row>
      <xdr:rowOff>99307</xdr:rowOff>
    </xdr:to>
    <xdr:cxnSp macro="">
      <xdr:nvCxnSpPr>
        <xdr:cNvPr id="117" name="直線コネクタ 116"/>
        <xdr:cNvCxnSpPr/>
      </xdr:nvCxnSpPr>
      <xdr:spPr bwMode="auto">
        <a:xfrm flipV="1">
          <a:off x="3606800" y="7212283"/>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99307</xdr:rowOff>
    </xdr:from>
    <xdr:to>
      <xdr:col>3</xdr:col>
      <xdr:colOff>206375</xdr:colOff>
      <xdr:row>37</xdr:row>
      <xdr:rowOff>127686</xdr:rowOff>
    </xdr:to>
    <xdr:cxnSp macro="">
      <xdr:nvCxnSpPr>
        <xdr:cNvPr id="120" name="直線コネクタ 119"/>
        <xdr:cNvCxnSpPr/>
      </xdr:nvCxnSpPr>
      <xdr:spPr bwMode="auto">
        <a:xfrm flipV="1">
          <a:off x="2908300" y="7224007"/>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11212</xdr:rowOff>
    </xdr:from>
    <xdr:to>
      <xdr:col>3</xdr:col>
      <xdr:colOff>257175</xdr:colOff>
      <xdr:row>36</xdr:row>
      <xdr:rowOff>112812</xdr:rowOff>
    </xdr:to>
    <xdr:sp macro="" textlink="">
      <xdr:nvSpPr>
        <xdr:cNvPr id="121" name="フローチャート : 判断 120"/>
        <xdr:cNvSpPr/>
      </xdr:nvSpPr>
      <xdr:spPr bwMode="auto">
        <a:xfrm>
          <a:off x="35560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122989</xdr:rowOff>
    </xdr:from>
    <xdr:ext cx="762000" cy="259045"/>
    <xdr:sp macro="" textlink="">
      <xdr:nvSpPr>
        <xdr:cNvPr id="122" name="テキスト ボックス 121"/>
        <xdr:cNvSpPr txBox="1"/>
      </xdr:nvSpPr>
      <xdr:spPr>
        <a:xfrm>
          <a:off x="3225800" y="6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315642</xdr:rowOff>
    </xdr:from>
    <xdr:to>
      <xdr:col>2</xdr:col>
      <xdr:colOff>692150</xdr:colOff>
      <xdr:row>36</xdr:row>
      <xdr:rowOff>74342</xdr:rowOff>
    </xdr:to>
    <xdr:sp macro="" textlink="">
      <xdr:nvSpPr>
        <xdr:cNvPr id="123" name="フローチャート : 判断 122"/>
        <xdr:cNvSpPr/>
      </xdr:nvSpPr>
      <xdr:spPr bwMode="auto">
        <a:xfrm>
          <a:off x="2857500" y="6925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84519</xdr:rowOff>
    </xdr:from>
    <xdr:ext cx="762000" cy="259045"/>
    <xdr:sp macro="" textlink="">
      <xdr:nvSpPr>
        <xdr:cNvPr id="124" name="テキスト ボックス 123"/>
        <xdr:cNvSpPr txBox="1"/>
      </xdr:nvSpPr>
      <xdr:spPr>
        <a:xfrm>
          <a:off x="2527300" y="669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113037</xdr:rowOff>
    </xdr:from>
    <xdr:to>
      <xdr:col>5</xdr:col>
      <xdr:colOff>34925</xdr:colOff>
      <xdr:row>37</xdr:row>
      <xdr:rowOff>214637</xdr:rowOff>
    </xdr:to>
    <xdr:sp macro="" textlink="">
      <xdr:nvSpPr>
        <xdr:cNvPr id="130" name="円/楕円 129"/>
        <xdr:cNvSpPr/>
      </xdr:nvSpPr>
      <xdr:spPr bwMode="auto">
        <a:xfrm>
          <a:off x="5600700" y="723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21614</xdr:rowOff>
    </xdr:from>
    <xdr:ext cx="762000" cy="259045"/>
    <xdr:sp macro="" textlink="">
      <xdr:nvSpPr>
        <xdr:cNvPr id="131" name="人口1人当たり決算額の推移該当値テキスト445"/>
        <xdr:cNvSpPr txBox="1"/>
      </xdr:nvSpPr>
      <xdr:spPr>
        <a:xfrm>
          <a:off x="5740400" y="714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59708</xdr:rowOff>
    </xdr:from>
    <xdr:to>
      <xdr:col>4</xdr:col>
      <xdr:colOff>520700</xdr:colOff>
      <xdr:row>37</xdr:row>
      <xdr:rowOff>161308</xdr:rowOff>
    </xdr:to>
    <xdr:sp macro="" textlink="">
      <xdr:nvSpPr>
        <xdr:cNvPr id="132" name="円/楕円 131"/>
        <xdr:cNvSpPr/>
      </xdr:nvSpPr>
      <xdr:spPr bwMode="auto">
        <a:xfrm>
          <a:off x="4953000" y="718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146085</xdr:rowOff>
    </xdr:from>
    <xdr:ext cx="736600" cy="259045"/>
    <xdr:sp macro="" textlink="">
      <xdr:nvSpPr>
        <xdr:cNvPr id="133" name="テキスト ボックス 132"/>
        <xdr:cNvSpPr txBox="1"/>
      </xdr:nvSpPr>
      <xdr:spPr>
        <a:xfrm>
          <a:off x="4622800" y="727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36783</xdr:rowOff>
    </xdr:from>
    <xdr:to>
      <xdr:col>3</xdr:col>
      <xdr:colOff>955675</xdr:colOff>
      <xdr:row>37</xdr:row>
      <xdr:rowOff>138383</xdr:rowOff>
    </xdr:to>
    <xdr:sp macro="" textlink="">
      <xdr:nvSpPr>
        <xdr:cNvPr id="134" name="円/楕円 133"/>
        <xdr:cNvSpPr/>
      </xdr:nvSpPr>
      <xdr:spPr bwMode="auto">
        <a:xfrm>
          <a:off x="4254500" y="716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123160</xdr:rowOff>
    </xdr:from>
    <xdr:ext cx="762000" cy="259045"/>
    <xdr:sp macro="" textlink="">
      <xdr:nvSpPr>
        <xdr:cNvPr id="135" name="テキスト ボックス 134"/>
        <xdr:cNvSpPr txBox="1"/>
      </xdr:nvSpPr>
      <xdr:spPr>
        <a:xfrm>
          <a:off x="3924300" y="724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48507</xdr:rowOff>
    </xdr:from>
    <xdr:to>
      <xdr:col>3</xdr:col>
      <xdr:colOff>257175</xdr:colOff>
      <xdr:row>37</xdr:row>
      <xdr:rowOff>150107</xdr:rowOff>
    </xdr:to>
    <xdr:sp macro="" textlink="">
      <xdr:nvSpPr>
        <xdr:cNvPr id="136" name="円/楕円 135"/>
        <xdr:cNvSpPr/>
      </xdr:nvSpPr>
      <xdr:spPr bwMode="auto">
        <a:xfrm>
          <a:off x="3556000" y="717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134884</xdr:rowOff>
    </xdr:from>
    <xdr:ext cx="762000" cy="259045"/>
    <xdr:sp macro="" textlink="">
      <xdr:nvSpPr>
        <xdr:cNvPr id="137" name="テキスト ボックス 136"/>
        <xdr:cNvSpPr txBox="1"/>
      </xdr:nvSpPr>
      <xdr:spPr>
        <a:xfrm>
          <a:off x="3225800" y="72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76886</xdr:rowOff>
    </xdr:from>
    <xdr:to>
      <xdr:col>2</xdr:col>
      <xdr:colOff>692150</xdr:colOff>
      <xdr:row>37</xdr:row>
      <xdr:rowOff>178486</xdr:rowOff>
    </xdr:to>
    <xdr:sp macro="" textlink="">
      <xdr:nvSpPr>
        <xdr:cNvPr id="138" name="円/楕円 137"/>
        <xdr:cNvSpPr/>
      </xdr:nvSpPr>
      <xdr:spPr bwMode="auto">
        <a:xfrm>
          <a:off x="2857500" y="720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163263</xdr:rowOff>
    </xdr:from>
    <xdr:ext cx="762000" cy="259045"/>
    <xdr:sp macro="" textlink="">
      <xdr:nvSpPr>
        <xdr:cNvPr id="139" name="テキスト ボックス 138"/>
        <xdr:cNvSpPr txBox="1"/>
      </xdr:nvSpPr>
      <xdr:spPr>
        <a:xfrm>
          <a:off x="2527300" y="72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過去</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間においては、概ね適正な比率に収まっており、これは主要事業への予算の重点配分や計画的な予算執行に伴う歳出抑制、財源確保に向けた積極的な情報収集等による国都支出金の獲得、財産収入や市税等の増収により財政調整基金の一定程度の残高の確保が可能となった結果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今後は、中長期的な観点から医療費の抑制や人口バランス・定住化の促進、産業立地強化等を戦略的に実施することで将来を見据えた安定的な財政運営に努めていく。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近年では、一般会計や公営企業会計等を含めた全ての会計において、概ね適正な数値となっている。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市立病院においては、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対</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入院基本料への対応や加算の算定体制の充実に努め、</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人当たりの診察料の単価増などによる現金ベースでの黒字化など、着実な第</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次改革プランの実施が進められている。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引き続き、経営分析等による事業内容の精査を進め、赤字体質からの脱却を図ることで、早期の経営改善及び持続可能な運営に努めていく。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実質公債費比率は類似団体と比較しても概ね適正な数値を維持している。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しかしながら、老朽化した公共施設の更新や長寿命化の対応や土地開発公社の健全化計画に基づく土地の買戻し等の対応に伴い、今後は元利償還金が増加傾向にあり、将来にわたる指標の悪化が懸念される。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引き続き、投資的経費の計画的な実施による平準化と市債借入の抑制に取り組んでいく。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投資的経費の抑制等により、地方債残高は前年度と比較して約</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億円の減となるなど、将来負担額は近年着実に減少しているが、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年前と比較すると、</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7.4%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増（</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23.7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億円増）と残高は依然として多い状況にある。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また、充当可能財源等においては、平成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年度は基金が前年度比で積み増しが行えたものの、経年比較の上では将来負担額の減少を基金の取り崩しで賄っている現状に変わりはない。</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引き続き特定財源の積極的な確保とともに、基金に頼らない財政運営に努めていく。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59848222</v>
      </c>
      <c r="BO4" s="349"/>
      <c r="BP4" s="349"/>
      <c r="BQ4" s="349"/>
      <c r="BR4" s="349"/>
      <c r="BS4" s="349"/>
      <c r="BT4" s="349"/>
      <c r="BU4" s="350"/>
      <c r="BV4" s="348">
        <v>60006102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57900552</v>
      </c>
      <c r="BO5" s="386"/>
      <c r="BP5" s="386"/>
      <c r="BQ5" s="386"/>
      <c r="BR5" s="386"/>
      <c r="BS5" s="386"/>
      <c r="BT5" s="386"/>
      <c r="BU5" s="387"/>
      <c r="BV5" s="385">
        <v>57890718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94.6</v>
      </c>
      <c r="CU5" s="383"/>
      <c r="CV5" s="383"/>
      <c r="CW5" s="383"/>
      <c r="CX5" s="383"/>
      <c r="CY5" s="383"/>
      <c r="CZ5" s="383"/>
      <c r="DA5" s="384"/>
      <c r="DB5" s="382">
        <v>92.6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1947670</v>
      </c>
      <c r="BO6" s="386"/>
      <c r="BP6" s="386"/>
      <c r="BQ6" s="386"/>
      <c r="BR6" s="386"/>
      <c r="BS6" s="386"/>
      <c r="BT6" s="386"/>
      <c r="BU6" s="387"/>
      <c r="BV6" s="385">
        <v>2115384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97.6</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106006</v>
      </c>
      <c r="BO7" s="386"/>
      <c r="BP7" s="386"/>
      <c r="BQ7" s="386"/>
      <c r="BR7" s="386"/>
      <c r="BS7" s="386"/>
      <c r="BT7" s="386"/>
      <c r="BU7" s="387"/>
      <c r="BV7" s="385">
        <v>48687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33002090</v>
      </c>
      <c r="CU7" s="386"/>
      <c r="CV7" s="386"/>
      <c r="CW7" s="386"/>
      <c r="CX7" s="386"/>
      <c r="CY7" s="386"/>
      <c r="CZ7" s="386"/>
      <c r="DA7" s="387"/>
      <c r="DB7" s="385">
        <v>32446407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1841664</v>
      </c>
      <c r="BO8" s="386"/>
      <c r="BP8" s="386"/>
      <c r="BQ8" s="386"/>
      <c r="BR8" s="386"/>
      <c r="BS8" s="386"/>
      <c r="BT8" s="386"/>
      <c r="BU8" s="387"/>
      <c r="BV8" s="385">
        <v>2066697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180052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-225033</v>
      </c>
      <c r="BO9" s="386"/>
      <c r="BP9" s="386"/>
      <c r="BQ9" s="386"/>
      <c r="BR9" s="386"/>
      <c r="BS9" s="386"/>
      <c r="BT9" s="386"/>
      <c r="BU9" s="387"/>
      <c r="BV9" s="385">
        <v>-102881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9.1999999999999993</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176538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914131</v>
      </c>
      <c r="BO10" s="386"/>
      <c r="BP10" s="386"/>
      <c r="BQ10" s="386"/>
      <c r="BR10" s="386"/>
      <c r="BS10" s="386"/>
      <c r="BT10" s="386"/>
      <c r="BU10" s="387"/>
      <c r="BV10" s="385">
        <v>1433288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179571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1236222</v>
      </c>
      <c r="BO12" s="386"/>
      <c r="BP12" s="386"/>
      <c r="BQ12" s="386"/>
      <c r="BR12" s="386"/>
      <c r="BS12" s="386"/>
      <c r="BT12" s="386"/>
      <c r="BU12" s="387"/>
      <c r="BV12" s="385">
        <v>504464</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177122</v>
      </c>
      <c r="S13" s="467"/>
      <c r="T13" s="467"/>
      <c r="U13" s="467"/>
      <c r="V13" s="468"/>
      <c r="W13" s="401" t="s">
        <v>122</v>
      </c>
      <c r="X13" s="402"/>
      <c r="Y13" s="402"/>
      <c r="Z13" s="402"/>
      <c r="AA13" s="402"/>
      <c r="AB13" s="392"/>
      <c r="AC13" s="436">
        <v>503</v>
      </c>
      <c r="AD13" s="437"/>
      <c r="AE13" s="437"/>
      <c r="AF13" s="437"/>
      <c r="AG13" s="476"/>
      <c r="AH13" s="436">
        <v>627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-547124</v>
      </c>
      <c r="BO13" s="386"/>
      <c r="BP13" s="386"/>
      <c r="BQ13" s="386"/>
      <c r="BR13" s="386"/>
      <c r="BS13" s="386"/>
      <c r="BT13" s="386"/>
      <c r="BU13" s="387"/>
      <c r="BV13" s="385">
        <v>825943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0.7</v>
      </c>
      <c r="CU13" s="383"/>
      <c r="CV13" s="383"/>
      <c r="CW13" s="383"/>
      <c r="CX13" s="383"/>
      <c r="CY13" s="383"/>
      <c r="CZ13" s="383"/>
      <c r="DA13" s="384"/>
      <c r="DB13" s="382">
        <v>1.1000000000000001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178543</v>
      </c>
      <c r="S14" s="467"/>
      <c r="T14" s="467"/>
      <c r="U14" s="467"/>
      <c r="V14" s="468"/>
      <c r="W14" s="375"/>
      <c r="X14" s="376"/>
      <c r="Y14" s="376"/>
      <c r="Z14" s="376"/>
      <c r="AA14" s="376"/>
      <c r="AB14" s="365"/>
      <c r="AC14" s="469">
        <v>0.7</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23.7</v>
      </c>
      <c r="CU14" s="481"/>
      <c r="CV14" s="481"/>
      <c r="CW14" s="481"/>
      <c r="CX14" s="481"/>
      <c r="CY14" s="481"/>
      <c r="CZ14" s="481"/>
      <c r="DA14" s="482"/>
      <c r="DB14" s="480">
        <v>35.200000000000003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176138</v>
      </c>
      <c r="S15" s="467"/>
      <c r="T15" s="467"/>
      <c r="U15" s="467"/>
      <c r="V15" s="468"/>
      <c r="W15" s="401" t="s">
        <v>129</v>
      </c>
      <c r="X15" s="402"/>
      <c r="Y15" s="402"/>
      <c r="Z15" s="402"/>
      <c r="AA15" s="402"/>
      <c r="AB15" s="392"/>
      <c r="AC15" s="436">
        <v>15670</v>
      </c>
      <c r="AD15" s="437"/>
      <c r="AE15" s="437"/>
      <c r="AF15" s="437"/>
      <c r="AG15" s="476"/>
      <c r="AH15" s="436">
        <v>18809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22648787</v>
      </c>
      <c r="BO15" s="349"/>
      <c r="BP15" s="349"/>
      <c r="BQ15" s="349"/>
      <c r="BR15" s="349"/>
      <c r="BS15" s="349"/>
      <c r="BT15" s="349"/>
      <c r="BU15" s="350"/>
      <c r="BV15" s="348">
        <v>21918276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21.1</v>
      </c>
      <c r="AD16" s="470"/>
      <c r="AE16" s="470"/>
      <c r="AF16" s="470"/>
      <c r="AG16" s="471"/>
      <c r="AH16" s="469">
        <v>22.9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23957726</v>
      </c>
      <c r="BO16" s="386"/>
      <c r="BP16" s="386"/>
      <c r="BQ16" s="386"/>
      <c r="BR16" s="386"/>
      <c r="BS16" s="386"/>
      <c r="BT16" s="386"/>
      <c r="BU16" s="387"/>
      <c r="BV16" s="385">
        <v>23410261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58037</v>
      </c>
      <c r="AD17" s="437"/>
      <c r="AE17" s="437"/>
      <c r="AF17" s="437"/>
      <c r="AG17" s="476"/>
      <c r="AH17" s="436">
        <v>60410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29512914</v>
      </c>
      <c r="BO17" s="386"/>
      <c r="BP17" s="386"/>
      <c r="BQ17" s="386"/>
      <c r="BR17" s="386"/>
      <c r="BS17" s="386"/>
      <c r="BT17" s="386"/>
      <c r="BU17" s="387"/>
      <c r="BV17" s="385">
        <v>28510243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27.53</v>
      </c>
      <c r="M18" s="498"/>
      <c r="N18" s="498"/>
      <c r="O18" s="498"/>
      <c r="P18" s="498"/>
      <c r="Q18" s="498"/>
      <c r="R18" s="499"/>
      <c r="S18" s="499"/>
      <c r="T18" s="499"/>
      <c r="U18" s="499"/>
      <c r="V18" s="500"/>
      <c r="W18" s="403"/>
      <c r="X18" s="404"/>
      <c r="Y18" s="404"/>
      <c r="Z18" s="404"/>
      <c r="AA18" s="404"/>
      <c r="AB18" s="395"/>
      <c r="AC18" s="501">
        <v>78.2</v>
      </c>
      <c r="AD18" s="502"/>
      <c r="AE18" s="502"/>
      <c r="AF18" s="502"/>
      <c r="AG18" s="503"/>
      <c r="AH18" s="501">
        <v>73.5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30196333</v>
      </c>
      <c r="BO18" s="386"/>
      <c r="BP18" s="386"/>
      <c r="BQ18" s="386"/>
      <c r="BR18" s="386"/>
      <c r="BS18" s="386"/>
      <c r="BT18" s="386"/>
      <c r="BU18" s="387"/>
      <c r="BV18" s="385">
        <v>29629107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6540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38975422</v>
      </c>
      <c r="BO19" s="386"/>
      <c r="BP19" s="386"/>
      <c r="BQ19" s="386"/>
      <c r="BR19" s="386"/>
      <c r="BS19" s="386"/>
      <c r="BT19" s="386"/>
      <c r="BU19" s="387"/>
      <c r="BV19" s="385">
        <v>38276493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80138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39" t="s">
        <v>148</v>
      </c>
      <c r="AI22" s="402"/>
      <c r="AJ22" s="402"/>
      <c r="AK22" s="402"/>
      <c r="AL22" s="392"/>
      <c r="AM22" s="539" t="s">
        <v>149</v>
      </c>
      <c r="AN22" s="540"/>
      <c r="AO22" s="540"/>
      <c r="AP22" s="540"/>
      <c r="AQ22" s="540"/>
      <c r="AR22" s="541"/>
      <c r="AS22" s="524" t="s">
        <v>146</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150</v>
      </c>
      <c r="AZ23" s="346"/>
      <c r="BA23" s="346"/>
      <c r="BB23" s="346"/>
      <c r="BC23" s="346"/>
      <c r="BD23" s="346"/>
      <c r="BE23" s="346"/>
      <c r="BF23" s="346"/>
      <c r="BG23" s="346"/>
      <c r="BH23" s="346"/>
      <c r="BI23" s="346"/>
      <c r="BJ23" s="346"/>
      <c r="BK23" s="346"/>
      <c r="BL23" s="346"/>
      <c r="BM23" s="347"/>
      <c r="BN23" s="385">
        <v>34364897</v>
      </c>
      <c r="BO23" s="386"/>
      <c r="BP23" s="386"/>
      <c r="BQ23" s="386"/>
      <c r="BR23" s="386"/>
      <c r="BS23" s="386"/>
      <c r="BT23" s="386"/>
      <c r="BU23" s="387"/>
      <c r="BV23" s="385">
        <v>35304893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9900</v>
      </c>
      <c r="R24" s="437"/>
      <c r="S24" s="437"/>
      <c r="T24" s="437"/>
      <c r="U24" s="437"/>
      <c r="V24" s="476"/>
      <c r="W24" s="531"/>
      <c r="X24" s="519"/>
      <c r="Y24" s="520"/>
      <c r="Z24" s="435" t="s">
        <v>152</v>
      </c>
      <c r="AA24" s="415"/>
      <c r="AB24" s="415"/>
      <c r="AC24" s="415"/>
      <c r="AD24" s="415"/>
      <c r="AE24" s="415"/>
      <c r="AF24" s="415"/>
      <c r="AG24" s="416"/>
      <c r="AH24" s="436">
        <v>916</v>
      </c>
      <c r="AI24" s="437"/>
      <c r="AJ24" s="437"/>
      <c r="AK24" s="437"/>
      <c r="AL24" s="476"/>
      <c r="AM24" s="436">
        <v>3050280</v>
      </c>
      <c r="AN24" s="437"/>
      <c r="AO24" s="437"/>
      <c r="AP24" s="437"/>
      <c r="AQ24" s="437"/>
      <c r="AR24" s="476"/>
      <c r="AS24" s="436">
        <v>3330</v>
      </c>
      <c r="AT24" s="437"/>
      <c r="AU24" s="437"/>
      <c r="AV24" s="437"/>
      <c r="AW24" s="437"/>
      <c r="AX24" s="438"/>
      <c r="AY24" s="547" t="s">
        <v>153</v>
      </c>
      <c r="AZ24" s="548"/>
      <c r="BA24" s="548"/>
      <c r="BB24" s="548"/>
      <c r="BC24" s="548"/>
      <c r="BD24" s="548"/>
      <c r="BE24" s="548"/>
      <c r="BF24" s="548"/>
      <c r="BG24" s="548"/>
      <c r="BH24" s="548"/>
      <c r="BI24" s="548"/>
      <c r="BJ24" s="548"/>
      <c r="BK24" s="548"/>
      <c r="BL24" s="548"/>
      <c r="BM24" s="549"/>
      <c r="BN24" s="385">
        <v>17972435</v>
      </c>
      <c r="BO24" s="386"/>
      <c r="BP24" s="386"/>
      <c r="BQ24" s="386"/>
      <c r="BR24" s="386"/>
      <c r="BS24" s="386"/>
      <c r="BT24" s="386"/>
      <c r="BU24" s="387"/>
      <c r="BV24" s="385">
        <v>18826945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8450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17448267</v>
      </c>
      <c r="BO25" s="349"/>
      <c r="BP25" s="349"/>
      <c r="BQ25" s="349"/>
      <c r="BR25" s="349"/>
      <c r="BS25" s="349"/>
      <c r="BT25" s="349"/>
      <c r="BU25" s="350"/>
      <c r="BV25" s="348">
        <v>25071189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7850</v>
      </c>
      <c r="R26" s="437"/>
      <c r="S26" s="437"/>
      <c r="T26" s="437"/>
      <c r="U26" s="437"/>
      <c r="V26" s="476"/>
      <c r="W26" s="531"/>
      <c r="X26" s="519"/>
      <c r="Y26" s="520"/>
      <c r="Z26" s="435" t="s">
        <v>158</v>
      </c>
      <c r="AA26" s="553"/>
      <c r="AB26" s="553"/>
      <c r="AC26" s="553"/>
      <c r="AD26" s="553"/>
      <c r="AE26" s="553"/>
      <c r="AF26" s="553"/>
      <c r="AG26" s="554"/>
      <c r="AH26" s="436">
        <v>107</v>
      </c>
      <c r="AI26" s="437"/>
      <c r="AJ26" s="437"/>
      <c r="AK26" s="437"/>
      <c r="AL26" s="476"/>
      <c r="AM26" s="436">
        <v>375891</v>
      </c>
      <c r="AN26" s="437"/>
      <c r="AO26" s="437"/>
      <c r="AP26" s="437"/>
      <c r="AQ26" s="437"/>
      <c r="AR26" s="476"/>
      <c r="AS26" s="436">
        <v>3513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30000</v>
      </c>
      <c r="BO26" s="386"/>
      <c r="BP26" s="386"/>
      <c r="BQ26" s="386"/>
      <c r="BR26" s="386"/>
      <c r="BS26" s="386"/>
      <c r="BT26" s="386"/>
      <c r="BU26" s="387"/>
      <c r="BV26" s="385">
        <v>40000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6250</v>
      </c>
      <c r="R27" s="437"/>
      <c r="S27" s="437"/>
      <c r="T27" s="437"/>
      <c r="U27" s="437"/>
      <c r="V27" s="476"/>
      <c r="W27" s="531"/>
      <c r="X27" s="519"/>
      <c r="Y27" s="520"/>
      <c r="Z27" s="435" t="s">
        <v>161</v>
      </c>
      <c r="AA27" s="415"/>
      <c r="AB27" s="415"/>
      <c r="AC27" s="415"/>
      <c r="AD27" s="415"/>
      <c r="AE27" s="415"/>
      <c r="AF27" s="415"/>
      <c r="AG27" s="416"/>
      <c r="AH27" s="436">
        <v>21</v>
      </c>
      <c r="AI27" s="437"/>
      <c r="AJ27" s="437"/>
      <c r="AK27" s="437"/>
      <c r="AL27" s="476"/>
      <c r="AM27" s="436">
        <v>70960</v>
      </c>
      <c r="AN27" s="437"/>
      <c r="AO27" s="437"/>
      <c r="AP27" s="437"/>
      <c r="AQ27" s="437"/>
      <c r="AR27" s="476"/>
      <c r="AS27" s="436">
        <v>3379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0" t="s">
        <v>120</v>
      </c>
      <c r="BO27" s="551"/>
      <c r="BP27" s="551"/>
      <c r="BQ27" s="551"/>
      <c r="BR27" s="551"/>
      <c r="BS27" s="551"/>
      <c r="BT27" s="551"/>
      <c r="BU27" s="552"/>
      <c r="BV27" s="550" t="s">
        <v>120</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5600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3264900</v>
      </c>
      <c r="BO28" s="349"/>
      <c r="BP28" s="349"/>
      <c r="BQ28" s="349"/>
      <c r="BR28" s="349"/>
      <c r="BS28" s="349"/>
      <c r="BT28" s="349"/>
      <c r="BU28" s="350"/>
      <c r="BV28" s="348">
        <v>3586991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24</v>
      </c>
      <c r="M29" s="437"/>
      <c r="N29" s="437"/>
      <c r="O29" s="437"/>
      <c r="P29" s="476"/>
      <c r="Q29" s="436">
        <v>5450</v>
      </c>
      <c r="R29" s="437"/>
      <c r="S29" s="437"/>
      <c r="T29" s="437"/>
      <c r="U29" s="437"/>
      <c r="V29" s="476"/>
      <c r="W29" s="531"/>
      <c r="X29" s="519"/>
      <c r="Y29" s="520"/>
      <c r="Z29" s="435" t="s">
        <v>168</v>
      </c>
      <c r="AA29" s="415"/>
      <c r="AB29" s="415"/>
      <c r="AC29" s="415"/>
      <c r="AD29" s="415"/>
      <c r="AE29" s="415"/>
      <c r="AF29" s="415"/>
      <c r="AG29" s="416"/>
      <c r="AH29" s="436">
        <v>937</v>
      </c>
      <c r="AI29" s="437"/>
      <c r="AJ29" s="437"/>
      <c r="AK29" s="437"/>
      <c r="AL29" s="476"/>
      <c r="AM29" s="436">
        <v>3121240</v>
      </c>
      <c r="AN29" s="437"/>
      <c r="AO29" s="437"/>
      <c r="AP29" s="437"/>
      <c r="AQ29" s="437"/>
      <c r="AR29" s="476"/>
      <c r="AS29" s="436">
        <v>3331</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256963</v>
      </c>
      <c r="BO29" s="386"/>
      <c r="BP29" s="386"/>
      <c r="BQ29" s="386"/>
      <c r="BR29" s="386"/>
      <c r="BS29" s="386"/>
      <c r="BT29" s="386"/>
      <c r="BU29" s="387"/>
      <c r="BV29" s="385">
        <v>246935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99.1</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171</v>
      </c>
      <c r="BD30" s="548"/>
      <c r="BE30" s="548"/>
      <c r="BF30" s="548"/>
      <c r="BG30" s="548"/>
      <c r="BH30" s="548"/>
      <c r="BI30" s="548"/>
      <c r="BJ30" s="548"/>
      <c r="BK30" s="548"/>
      <c r="BL30" s="548"/>
      <c r="BM30" s="549"/>
      <c r="BN30" s="550">
        <v>8623513</v>
      </c>
      <c r="BO30" s="551"/>
      <c r="BP30" s="551"/>
      <c r="BQ30" s="551"/>
      <c r="BR30" s="551"/>
      <c r="BS30" s="551"/>
      <c r="BT30" s="551"/>
      <c r="BU30" s="552"/>
      <c r="BV30" s="550">
        <v>8478502</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市立病院事業会計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東京都市町村総合事務組合（一般会計）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日野市土地開発公社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東京都市町村総合事務組合（東京都市町村民交通災害共済事業特別会計）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株式会社日野市企業公社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東京都十一市競輪事業組合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財団法人日野市緑化協会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東京都四市競艇事業組合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多摩都市モノレール株式会社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東京たま広域資源循環組合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南多摩斎場組合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東京都後期高齢者医療広域連合（一般会計）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東京都後期高齢者医療広域連合（後期高齢者医療特別会計）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28612752</v>
      </c>
      <c r="S5" s="581"/>
      <c r="T5" s="581"/>
      <c r="U5" s="581"/>
      <c r="V5" s="581"/>
      <c r="W5" s="581"/>
      <c r="X5" s="581"/>
      <c r="Y5" s="582"/>
      <c r="Z5" s="583">
        <v>47.8</v>
      </c>
      <c r="AA5" s="583"/>
      <c r="AB5" s="583"/>
      <c r="AC5" s="583"/>
      <c r="AD5" s="584">
        <v>26484932</v>
      </c>
      <c r="AE5" s="584"/>
      <c r="AF5" s="584"/>
      <c r="AG5" s="584"/>
      <c r="AH5" s="584"/>
      <c r="AI5" s="584"/>
      <c r="AJ5" s="584"/>
      <c r="AK5" s="584"/>
      <c r="AL5" s="585">
        <v>85.6</v>
      </c>
      <c r="AM5" s="586"/>
      <c r="AN5" s="586"/>
      <c r="AO5" s="587"/>
      <c r="AP5" s="577" t="s">
        <v>206</v>
      </c>
      <c r="AQ5" s="578"/>
      <c r="AR5" s="578"/>
      <c r="AS5" s="578"/>
      <c r="AT5" s="578"/>
      <c r="AU5" s="578"/>
      <c r="AV5" s="578"/>
      <c r="AW5" s="578"/>
      <c r="AX5" s="578"/>
      <c r="AY5" s="578"/>
      <c r="AZ5" s="578"/>
      <c r="BA5" s="578"/>
      <c r="BB5" s="578"/>
      <c r="BC5" s="578"/>
      <c r="BD5" s="578"/>
      <c r="BE5" s="578"/>
      <c r="BF5" s="579"/>
      <c r="BG5" s="591">
        <v>26484932</v>
      </c>
      <c r="BH5" s="592"/>
      <c r="BI5" s="592"/>
      <c r="BJ5" s="592"/>
      <c r="BK5" s="592"/>
      <c r="BL5" s="592"/>
      <c r="BM5" s="592"/>
      <c r="BN5" s="593"/>
      <c r="BO5" s="594">
        <v>92.6</v>
      </c>
      <c r="BP5" s="594"/>
      <c r="BQ5" s="594"/>
      <c r="BR5" s="594"/>
      <c r="BS5" s="595">
        <v>209402</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298009</v>
      </c>
      <c r="S6" s="592"/>
      <c r="T6" s="592"/>
      <c r="U6" s="592"/>
      <c r="V6" s="592"/>
      <c r="W6" s="592"/>
      <c r="X6" s="592"/>
      <c r="Y6" s="593"/>
      <c r="Z6" s="594">
        <v>0.5</v>
      </c>
      <c r="AA6" s="594"/>
      <c r="AB6" s="594"/>
      <c r="AC6" s="594"/>
      <c r="AD6" s="595">
        <v>298009</v>
      </c>
      <c r="AE6" s="595"/>
      <c r="AF6" s="595"/>
      <c r="AG6" s="595"/>
      <c r="AH6" s="595"/>
      <c r="AI6" s="595"/>
      <c r="AJ6" s="595"/>
      <c r="AK6" s="595"/>
      <c r="AL6" s="596">
        <v>1</v>
      </c>
      <c r="AM6" s="597"/>
      <c r="AN6" s="597"/>
      <c r="AO6" s="598"/>
      <c r="AP6" s="588" t="s">
        <v>211</v>
      </c>
      <c r="AQ6" s="589"/>
      <c r="AR6" s="589"/>
      <c r="AS6" s="589"/>
      <c r="AT6" s="589"/>
      <c r="AU6" s="589"/>
      <c r="AV6" s="589"/>
      <c r="AW6" s="589"/>
      <c r="AX6" s="589"/>
      <c r="AY6" s="589"/>
      <c r="AZ6" s="589"/>
      <c r="BA6" s="589"/>
      <c r="BB6" s="589"/>
      <c r="BC6" s="589"/>
      <c r="BD6" s="589"/>
      <c r="BE6" s="589"/>
      <c r="BF6" s="590"/>
      <c r="BG6" s="591">
        <v>26484932</v>
      </c>
      <c r="BH6" s="592"/>
      <c r="BI6" s="592"/>
      <c r="BJ6" s="592"/>
      <c r="BK6" s="592"/>
      <c r="BL6" s="592"/>
      <c r="BM6" s="592"/>
      <c r="BN6" s="593"/>
      <c r="BO6" s="594">
        <v>92.6</v>
      </c>
      <c r="BP6" s="594"/>
      <c r="BQ6" s="594"/>
      <c r="BR6" s="594"/>
      <c r="BS6" s="595">
        <v>209402</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409524</v>
      </c>
      <c r="CS6" s="592"/>
      <c r="CT6" s="592"/>
      <c r="CU6" s="592"/>
      <c r="CV6" s="592"/>
      <c r="CW6" s="592"/>
      <c r="CX6" s="592"/>
      <c r="CY6" s="593"/>
      <c r="CZ6" s="594">
        <v>0.7</v>
      </c>
      <c r="DA6" s="594"/>
      <c r="DB6" s="594"/>
      <c r="DC6" s="594"/>
      <c r="DD6" s="600" t="s">
        <v>213</v>
      </c>
      <c r="DE6" s="592"/>
      <c r="DF6" s="592"/>
      <c r="DG6" s="592"/>
      <c r="DH6" s="592"/>
      <c r="DI6" s="592"/>
      <c r="DJ6" s="592"/>
      <c r="DK6" s="592"/>
      <c r="DL6" s="592"/>
      <c r="DM6" s="592"/>
      <c r="DN6" s="592"/>
      <c r="DO6" s="592"/>
      <c r="DP6" s="593"/>
      <c r="DQ6" s="600">
        <v>409524</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217656</v>
      </c>
      <c r="S7" s="592"/>
      <c r="T7" s="592"/>
      <c r="U7" s="592"/>
      <c r="V7" s="592"/>
      <c r="W7" s="592"/>
      <c r="X7" s="592"/>
      <c r="Y7" s="593"/>
      <c r="Z7" s="594">
        <v>0.4</v>
      </c>
      <c r="AA7" s="594"/>
      <c r="AB7" s="594"/>
      <c r="AC7" s="594"/>
      <c r="AD7" s="595">
        <v>217656</v>
      </c>
      <c r="AE7" s="595"/>
      <c r="AF7" s="595"/>
      <c r="AG7" s="595"/>
      <c r="AH7" s="595"/>
      <c r="AI7" s="595"/>
      <c r="AJ7" s="595"/>
      <c r="AK7" s="595"/>
      <c r="AL7" s="596">
        <v>0.7</v>
      </c>
      <c r="AM7" s="597"/>
      <c r="AN7" s="597"/>
      <c r="AO7" s="598"/>
      <c r="AP7" s="588" t="s">
        <v>215</v>
      </c>
      <c r="AQ7" s="589"/>
      <c r="AR7" s="589"/>
      <c r="AS7" s="589"/>
      <c r="AT7" s="589"/>
      <c r="AU7" s="589"/>
      <c r="AV7" s="589"/>
      <c r="AW7" s="589"/>
      <c r="AX7" s="589"/>
      <c r="AY7" s="589"/>
      <c r="AZ7" s="589"/>
      <c r="BA7" s="589"/>
      <c r="BB7" s="589"/>
      <c r="BC7" s="589"/>
      <c r="BD7" s="589"/>
      <c r="BE7" s="589"/>
      <c r="BF7" s="590"/>
      <c r="BG7" s="591">
        <v>14409620</v>
      </c>
      <c r="BH7" s="592"/>
      <c r="BI7" s="592"/>
      <c r="BJ7" s="592"/>
      <c r="BK7" s="592"/>
      <c r="BL7" s="592"/>
      <c r="BM7" s="592"/>
      <c r="BN7" s="593"/>
      <c r="BO7" s="594">
        <v>50.4</v>
      </c>
      <c r="BP7" s="594"/>
      <c r="BQ7" s="594"/>
      <c r="BR7" s="594"/>
      <c r="BS7" s="595">
        <v>209402</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6354547</v>
      </c>
      <c r="CS7" s="592"/>
      <c r="CT7" s="592"/>
      <c r="CU7" s="592"/>
      <c r="CV7" s="592"/>
      <c r="CW7" s="592"/>
      <c r="CX7" s="592"/>
      <c r="CY7" s="593"/>
      <c r="CZ7" s="594">
        <v>11</v>
      </c>
      <c r="DA7" s="594"/>
      <c r="DB7" s="594"/>
      <c r="DC7" s="594"/>
      <c r="DD7" s="600">
        <v>123285</v>
      </c>
      <c r="DE7" s="592"/>
      <c r="DF7" s="592"/>
      <c r="DG7" s="592"/>
      <c r="DH7" s="592"/>
      <c r="DI7" s="592"/>
      <c r="DJ7" s="592"/>
      <c r="DK7" s="592"/>
      <c r="DL7" s="592"/>
      <c r="DM7" s="592"/>
      <c r="DN7" s="592"/>
      <c r="DO7" s="592"/>
      <c r="DP7" s="593"/>
      <c r="DQ7" s="600">
        <v>5653926</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148180</v>
      </c>
      <c r="S8" s="592"/>
      <c r="T8" s="592"/>
      <c r="U8" s="592"/>
      <c r="V8" s="592"/>
      <c r="W8" s="592"/>
      <c r="X8" s="592"/>
      <c r="Y8" s="593"/>
      <c r="Z8" s="594">
        <v>0.2</v>
      </c>
      <c r="AA8" s="594"/>
      <c r="AB8" s="594"/>
      <c r="AC8" s="594"/>
      <c r="AD8" s="595">
        <v>148180</v>
      </c>
      <c r="AE8" s="595"/>
      <c r="AF8" s="595"/>
      <c r="AG8" s="595"/>
      <c r="AH8" s="595"/>
      <c r="AI8" s="595"/>
      <c r="AJ8" s="595"/>
      <c r="AK8" s="595"/>
      <c r="AL8" s="596">
        <v>0.5</v>
      </c>
      <c r="AM8" s="597"/>
      <c r="AN8" s="597"/>
      <c r="AO8" s="598"/>
      <c r="AP8" s="588" t="s">
        <v>218</v>
      </c>
      <c r="AQ8" s="589"/>
      <c r="AR8" s="589"/>
      <c r="AS8" s="589"/>
      <c r="AT8" s="589"/>
      <c r="AU8" s="589"/>
      <c r="AV8" s="589"/>
      <c r="AW8" s="589"/>
      <c r="AX8" s="589"/>
      <c r="AY8" s="589"/>
      <c r="AZ8" s="589"/>
      <c r="BA8" s="589"/>
      <c r="BB8" s="589"/>
      <c r="BC8" s="589"/>
      <c r="BD8" s="589"/>
      <c r="BE8" s="589"/>
      <c r="BF8" s="590"/>
      <c r="BG8" s="591">
        <v>263205</v>
      </c>
      <c r="BH8" s="592"/>
      <c r="BI8" s="592"/>
      <c r="BJ8" s="592"/>
      <c r="BK8" s="592"/>
      <c r="BL8" s="592"/>
      <c r="BM8" s="592"/>
      <c r="BN8" s="593"/>
      <c r="BO8" s="594">
        <v>0.9</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27155503</v>
      </c>
      <c r="CS8" s="592"/>
      <c r="CT8" s="592"/>
      <c r="CU8" s="592"/>
      <c r="CV8" s="592"/>
      <c r="CW8" s="592"/>
      <c r="CX8" s="592"/>
      <c r="CY8" s="593"/>
      <c r="CZ8" s="594">
        <v>46.9</v>
      </c>
      <c r="DA8" s="594"/>
      <c r="DB8" s="594"/>
      <c r="DC8" s="594"/>
      <c r="DD8" s="600">
        <v>999564</v>
      </c>
      <c r="DE8" s="592"/>
      <c r="DF8" s="592"/>
      <c r="DG8" s="592"/>
      <c r="DH8" s="592"/>
      <c r="DI8" s="592"/>
      <c r="DJ8" s="592"/>
      <c r="DK8" s="592"/>
      <c r="DL8" s="592"/>
      <c r="DM8" s="592"/>
      <c r="DN8" s="592"/>
      <c r="DO8" s="592"/>
      <c r="DP8" s="593"/>
      <c r="DQ8" s="600">
        <v>13711221</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193150</v>
      </c>
      <c r="S9" s="592"/>
      <c r="T9" s="592"/>
      <c r="U9" s="592"/>
      <c r="V9" s="592"/>
      <c r="W9" s="592"/>
      <c r="X9" s="592"/>
      <c r="Y9" s="593"/>
      <c r="Z9" s="594">
        <v>0.3</v>
      </c>
      <c r="AA9" s="594"/>
      <c r="AB9" s="594"/>
      <c r="AC9" s="594"/>
      <c r="AD9" s="595">
        <v>193150</v>
      </c>
      <c r="AE9" s="595"/>
      <c r="AF9" s="595"/>
      <c r="AG9" s="595"/>
      <c r="AH9" s="595"/>
      <c r="AI9" s="595"/>
      <c r="AJ9" s="595"/>
      <c r="AK9" s="595"/>
      <c r="AL9" s="596">
        <v>0.6</v>
      </c>
      <c r="AM9" s="597"/>
      <c r="AN9" s="597"/>
      <c r="AO9" s="598"/>
      <c r="AP9" s="588" t="s">
        <v>221</v>
      </c>
      <c r="AQ9" s="589"/>
      <c r="AR9" s="589"/>
      <c r="AS9" s="589"/>
      <c r="AT9" s="589"/>
      <c r="AU9" s="589"/>
      <c r="AV9" s="589"/>
      <c r="AW9" s="589"/>
      <c r="AX9" s="589"/>
      <c r="AY9" s="589"/>
      <c r="AZ9" s="589"/>
      <c r="BA9" s="589"/>
      <c r="BB9" s="589"/>
      <c r="BC9" s="589"/>
      <c r="BD9" s="589"/>
      <c r="BE9" s="589"/>
      <c r="BF9" s="590"/>
      <c r="BG9" s="591">
        <v>12070875</v>
      </c>
      <c r="BH9" s="592"/>
      <c r="BI9" s="592"/>
      <c r="BJ9" s="592"/>
      <c r="BK9" s="592"/>
      <c r="BL9" s="592"/>
      <c r="BM9" s="592"/>
      <c r="BN9" s="593"/>
      <c r="BO9" s="594">
        <v>42.2</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4860245</v>
      </c>
      <c r="CS9" s="592"/>
      <c r="CT9" s="592"/>
      <c r="CU9" s="592"/>
      <c r="CV9" s="592"/>
      <c r="CW9" s="592"/>
      <c r="CX9" s="592"/>
      <c r="CY9" s="593"/>
      <c r="CZ9" s="594">
        <v>8.4</v>
      </c>
      <c r="DA9" s="594"/>
      <c r="DB9" s="594"/>
      <c r="DC9" s="594"/>
      <c r="DD9" s="600">
        <v>311263</v>
      </c>
      <c r="DE9" s="592"/>
      <c r="DF9" s="592"/>
      <c r="DG9" s="592"/>
      <c r="DH9" s="592"/>
      <c r="DI9" s="592"/>
      <c r="DJ9" s="592"/>
      <c r="DK9" s="592"/>
      <c r="DL9" s="592"/>
      <c r="DM9" s="592"/>
      <c r="DN9" s="592"/>
      <c r="DO9" s="592"/>
      <c r="DP9" s="593"/>
      <c r="DQ9" s="600">
        <v>3508676</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1767409</v>
      </c>
      <c r="S10" s="592"/>
      <c r="T10" s="592"/>
      <c r="U10" s="592"/>
      <c r="V10" s="592"/>
      <c r="W10" s="592"/>
      <c r="X10" s="592"/>
      <c r="Y10" s="593"/>
      <c r="Z10" s="594">
        <v>3</v>
      </c>
      <c r="AA10" s="594"/>
      <c r="AB10" s="594"/>
      <c r="AC10" s="594"/>
      <c r="AD10" s="595">
        <v>1767409</v>
      </c>
      <c r="AE10" s="595"/>
      <c r="AF10" s="595"/>
      <c r="AG10" s="595"/>
      <c r="AH10" s="595"/>
      <c r="AI10" s="595"/>
      <c r="AJ10" s="595"/>
      <c r="AK10" s="595"/>
      <c r="AL10" s="596">
        <v>5.7</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328493</v>
      </c>
      <c r="BH10" s="592"/>
      <c r="BI10" s="592"/>
      <c r="BJ10" s="592"/>
      <c r="BK10" s="592"/>
      <c r="BL10" s="592"/>
      <c r="BM10" s="592"/>
      <c r="BN10" s="593"/>
      <c r="BO10" s="594">
        <v>1.1000000000000001</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250964</v>
      </c>
      <c r="CS10" s="592"/>
      <c r="CT10" s="592"/>
      <c r="CU10" s="592"/>
      <c r="CV10" s="592"/>
      <c r="CW10" s="592"/>
      <c r="CX10" s="592"/>
      <c r="CY10" s="593"/>
      <c r="CZ10" s="594">
        <v>0.4</v>
      </c>
      <c r="DA10" s="594"/>
      <c r="DB10" s="594"/>
      <c r="DC10" s="594"/>
      <c r="DD10" s="600" t="s">
        <v>110</v>
      </c>
      <c r="DE10" s="592"/>
      <c r="DF10" s="592"/>
      <c r="DG10" s="592"/>
      <c r="DH10" s="592"/>
      <c r="DI10" s="592"/>
      <c r="DJ10" s="592"/>
      <c r="DK10" s="592"/>
      <c r="DL10" s="592"/>
      <c r="DM10" s="592"/>
      <c r="DN10" s="592"/>
      <c r="DO10" s="592"/>
      <c r="DP10" s="593"/>
      <c r="DQ10" s="600">
        <v>200892</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1747047</v>
      </c>
      <c r="BH11" s="592"/>
      <c r="BI11" s="592"/>
      <c r="BJ11" s="592"/>
      <c r="BK11" s="592"/>
      <c r="BL11" s="592"/>
      <c r="BM11" s="592"/>
      <c r="BN11" s="593"/>
      <c r="BO11" s="594">
        <v>6.1</v>
      </c>
      <c r="BP11" s="594"/>
      <c r="BQ11" s="594"/>
      <c r="BR11" s="594"/>
      <c r="BS11" s="600">
        <v>209402</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127353</v>
      </c>
      <c r="CS11" s="592"/>
      <c r="CT11" s="592"/>
      <c r="CU11" s="592"/>
      <c r="CV11" s="592"/>
      <c r="CW11" s="592"/>
      <c r="CX11" s="592"/>
      <c r="CY11" s="593"/>
      <c r="CZ11" s="594">
        <v>0.2</v>
      </c>
      <c r="DA11" s="594"/>
      <c r="DB11" s="594"/>
      <c r="DC11" s="594"/>
      <c r="DD11" s="600">
        <v>7400</v>
      </c>
      <c r="DE11" s="592"/>
      <c r="DF11" s="592"/>
      <c r="DG11" s="592"/>
      <c r="DH11" s="592"/>
      <c r="DI11" s="592"/>
      <c r="DJ11" s="592"/>
      <c r="DK11" s="592"/>
      <c r="DL11" s="592"/>
      <c r="DM11" s="592"/>
      <c r="DN11" s="592"/>
      <c r="DO11" s="592"/>
      <c r="DP11" s="593"/>
      <c r="DQ11" s="600">
        <v>104179</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11044458</v>
      </c>
      <c r="BH12" s="592"/>
      <c r="BI12" s="592"/>
      <c r="BJ12" s="592"/>
      <c r="BK12" s="592"/>
      <c r="BL12" s="592"/>
      <c r="BM12" s="592"/>
      <c r="BN12" s="593"/>
      <c r="BO12" s="594">
        <v>38.6</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330088</v>
      </c>
      <c r="CS12" s="592"/>
      <c r="CT12" s="592"/>
      <c r="CU12" s="592"/>
      <c r="CV12" s="592"/>
      <c r="CW12" s="592"/>
      <c r="CX12" s="592"/>
      <c r="CY12" s="593"/>
      <c r="CZ12" s="594">
        <v>0.6</v>
      </c>
      <c r="DA12" s="594"/>
      <c r="DB12" s="594"/>
      <c r="DC12" s="594"/>
      <c r="DD12" s="600">
        <v>1522</v>
      </c>
      <c r="DE12" s="592"/>
      <c r="DF12" s="592"/>
      <c r="DG12" s="592"/>
      <c r="DH12" s="592"/>
      <c r="DI12" s="592"/>
      <c r="DJ12" s="592"/>
      <c r="DK12" s="592"/>
      <c r="DL12" s="592"/>
      <c r="DM12" s="592"/>
      <c r="DN12" s="592"/>
      <c r="DO12" s="592"/>
      <c r="DP12" s="593"/>
      <c r="DQ12" s="600">
        <v>287738</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184426</v>
      </c>
      <c r="S13" s="592"/>
      <c r="T13" s="592"/>
      <c r="U13" s="592"/>
      <c r="V13" s="592"/>
      <c r="W13" s="592"/>
      <c r="X13" s="592"/>
      <c r="Y13" s="593"/>
      <c r="Z13" s="594">
        <v>0.3</v>
      </c>
      <c r="AA13" s="594"/>
      <c r="AB13" s="594"/>
      <c r="AC13" s="594"/>
      <c r="AD13" s="595">
        <v>184426</v>
      </c>
      <c r="AE13" s="595"/>
      <c r="AF13" s="595"/>
      <c r="AG13" s="595"/>
      <c r="AH13" s="595"/>
      <c r="AI13" s="595"/>
      <c r="AJ13" s="595"/>
      <c r="AK13" s="595"/>
      <c r="AL13" s="596">
        <v>0.6</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10861499</v>
      </c>
      <c r="BH13" s="592"/>
      <c r="BI13" s="592"/>
      <c r="BJ13" s="592"/>
      <c r="BK13" s="592"/>
      <c r="BL13" s="592"/>
      <c r="BM13" s="592"/>
      <c r="BN13" s="593"/>
      <c r="BO13" s="594">
        <v>38</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6750489</v>
      </c>
      <c r="CS13" s="592"/>
      <c r="CT13" s="592"/>
      <c r="CU13" s="592"/>
      <c r="CV13" s="592"/>
      <c r="CW13" s="592"/>
      <c r="CX13" s="592"/>
      <c r="CY13" s="593"/>
      <c r="CZ13" s="594">
        <v>11.7</v>
      </c>
      <c r="DA13" s="594"/>
      <c r="DB13" s="594"/>
      <c r="DC13" s="594"/>
      <c r="DD13" s="600">
        <v>3441831</v>
      </c>
      <c r="DE13" s="592"/>
      <c r="DF13" s="592"/>
      <c r="DG13" s="592"/>
      <c r="DH13" s="592"/>
      <c r="DI13" s="592"/>
      <c r="DJ13" s="592"/>
      <c r="DK13" s="592"/>
      <c r="DL13" s="592"/>
      <c r="DM13" s="592"/>
      <c r="DN13" s="592"/>
      <c r="DO13" s="592"/>
      <c r="DP13" s="593"/>
      <c r="DQ13" s="600">
        <v>3152441</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110151</v>
      </c>
      <c r="BH14" s="592"/>
      <c r="BI14" s="592"/>
      <c r="BJ14" s="592"/>
      <c r="BK14" s="592"/>
      <c r="BL14" s="592"/>
      <c r="BM14" s="592"/>
      <c r="BN14" s="593"/>
      <c r="BO14" s="594">
        <v>0.4</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2037367</v>
      </c>
      <c r="CS14" s="592"/>
      <c r="CT14" s="592"/>
      <c r="CU14" s="592"/>
      <c r="CV14" s="592"/>
      <c r="CW14" s="592"/>
      <c r="CX14" s="592"/>
      <c r="CY14" s="593"/>
      <c r="CZ14" s="594">
        <v>3.5</v>
      </c>
      <c r="DA14" s="594"/>
      <c r="DB14" s="594"/>
      <c r="DC14" s="594"/>
      <c r="DD14" s="600">
        <v>24603</v>
      </c>
      <c r="DE14" s="592"/>
      <c r="DF14" s="592"/>
      <c r="DG14" s="592"/>
      <c r="DH14" s="592"/>
      <c r="DI14" s="592"/>
      <c r="DJ14" s="592"/>
      <c r="DK14" s="592"/>
      <c r="DL14" s="592"/>
      <c r="DM14" s="592"/>
      <c r="DN14" s="592"/>
      <c r="DO14" s="592"/>
      <c r="DP14" s="593"/>
      <c r="DQ14" s="600">
        <v>1510573</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138892</v>
      </c>
      <c r="S15" s="592"/>
      <c r="T15" s="592"/>
      <c r="U15" s="592"/>
      <c r="V15" s="592"/>
      <c r="W15" s="592"/>
      <c r="X15" s="592"/>
      <c r="Y15" s="593"/>
      <c r="Z15" s="594">
        <v>0.2</v>
      </c>
      <c r="AA15" s="594"/>
      <c r="AB15" s="594"/>
      <c r="AC15" s="594"/>
      <c r="AD15" s="595">
        <v>138892</v>
      </c>
      <c r="AE15" s="595"/>
      <c r="AF15" s="595"/>
      <c r="AG15" s="595"/>
      <c r="AH15" s="595"/>
      <c r="AI15" s="595"/>
      <c r="AJ15" s="595"/>
      <c r="AK15" s="595"/>
      <c r="AL15" s="596">
        <v>0.4</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920703</v>
      </c>
      <c r="BH15" s="592"/>
      <c r="BI15" s="592"/>
      <c r="BJ15" s="592"/>
      <c r="BK15" s="592"/>
      <c r="BL15" s="592"/>
      <c r="BM15" s="592"/>
      <c r="BN15" s="593"/>
      <c r="BO15" s="594">
        <v>3.2</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5898235</v>
      </c>
      <c r="CS15" s="592"/>
      <c r="CT15" s="592"/>
      <c r="CU15" s="592"/>
      <c r="CV15" s="592"/>
      <c r="CW15" s="592"/>
      <c r="CX15" s="592"/>
      <c r="CY15" s="593"/>
      <c r="CZ15" s="594">
        <v>10.199999999999999</v>
      </c>
      <c r="DA15" s="594"/>
      <c r="DB15" s="594"/>
      <c r="DC15" s="594"/>
      <c r="DD15" s="600">
        <v>399272</v>
      </c>
      <c r="DE15" s="592"/>
      <c r="DF15" s="592"/>
      <c r="DG15" s="592"/>
      <c r="DH15" s="592"/>
      <c r="DI15" s="592"/>
      <c r="DJ15" s="592"/>
      <c r="DK15" s="592"/>
      <c r="DL15" s="592"/>
      <c r="DM15" s="592"/>
      <c r="DN15" s="592"/>
      <c r="DO15" s="592"/>
      <c r="DP15" s="593"/>
      <c r="DQ15" s="600">
        <v>4873666</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1468558</v>
      </c>
      <c r="S16" s="592"/>
      <c r="T16" s="592"/>
      <c r="U16" s="592"/>
      <c r="V16" s="592"/>
      <c r="W16" s="592"/>
      <c r="X16" s="592"/>
      <c r="Y16" s="593"/>
      <c r="Z16" s="594">
        <v>2.5</v>
      </c>
      <c r="AA16" s="594"/>
      <c r="AB16" s="594"/>
      <c r="AC16" s="594"/>
      <c r="AD16" s="595">
        <v>1308939</v>
      </c>
      <c r="AE16" s="595"/>
      <c r="AF16" s="595"/>
      <c r="AG16" s="595"/>
      <c r="AH16" s="595"/>
      <c r="AI16" s="595"/>
      <c r="AJ16" s="595"/>
      <c r="AK16" s="595"/>
      <c r="AL16" s="596">
        <v>4.2</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13975</v>
      </c>
      <c r="CS16" s="592"/>
      <c r="CT16" s="592"/>
      <c r="CU16" s="592"/>
      <c r="CV16" s="592"/>
      <c r="CW16" s="592"/>
      <c r="CX16" s="592"/>
      <c r="CY16" s="593"/>
      <c r="CZ16" s="594">
        <v>0</v>
      </c>
      <c r="DA16" s="594"/>
      <c r="DB16" s="594"/>
      <c r="DC16" s="594"/>
      <c r="DD16" s="600" t="s">
        <v>110</v>
      </c>
      <c r="DE16" s="592"/>
      <c r="DF16" s="592"/>
      <c r="DG16" s="592"/>
      <c r="DH16" s="592"/>
      <c r="DI16" s="592"/>
      <c r="DJ16" s="592"/>
      <c r="DK16" s="592"/>
      <c r="DL16" s="592"/>
      <c r="DM16" s="592"/>
      <c r="DN16" s="592"/>
      <c r="DO16" s="592"/>
      <c r="DP16" s="593"/>
      <c r="DQ16" s="600">
        <v>13975</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1308939</v>
      </c>
      <c r="S17" s="592"/>
      <c r="T17" s="592"/>
      <c r="U17" s="592"/>
      <c r="V17" s="592"/>
      <c r="W17" s="592"/>
      <c r="X17" s="592"/>
      <c r="Y17" s="593"/>
      <c r="Z17" s="594">
        <v>2.2000000000000002</v>
      </c>
      <c r="AA17" s="594"/>
      <c r="AB17" s="594"/>
      <c r="AC17" s="594"/>
      <c r="AD17" s="595">
        <v>1308939</v>
      </c>
      <c r="AE17" s="595"/>
      <c r="AF17" s="595"/>
      <c r="AG17" s="595"/>
      <c r="AH17" s="595"/>
      <c r="AI17" s="595"/>
      <c r="AJ17" s="595"/>
      <c r="AK17" s="595"/>
      <c r="AL17" s="596">
        <v>4.2</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3712262</v>
      </c>
      <c r="CS17" s="592"/>
      <c r="CT17" s="592"/>
      <c r="CU17" s="592"/>
      <c r="CV17" s="592"/>
      <c r="CW17" s="592"/>
      <c r="CX17" s="592"/>
      <c r="CY17" s="593"/>
      <c r="CZ17" s="594">
        <v>6.4</v>
      </c>
      <c r="DA17" s="594"/>
      <c r="DB17" s="594"/>
      <c r="DC17" s="594"/>
      <c r="DD17" s="600" t="s">
        <v>110</v>
      </c>
      <c r="DE17" s="592"/>
      <c r="DF17" s="592"/>
      <c r="DG17" s="592"/>
      <c r="DH17" s="592"/>
      <c r="DI17" s="592"/>
      <c r="DJ17" s="592"/>
      <c r="DK17" s="592"/>
      <c r="DL17" s="592"/>
      <c r="DM17" s="592"/>
      <c r="DN17" s="592"/>
      <c r="DO17" s="592"/>
      <c r="DP17" s="593"/>
      <c r="DQ17" s="600">
        <v>3600941</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159545</v>
      </c>
      <c r="S18" s="592"/>
      <c r="T18" s="592"/>
      <c r="U18" s="592"/>
      <c r="V18" s="592"/>
      <c r="W18" s="592"/>
      <c r="X18" s="592"/>
      <c r="Y18" s="593"/>
      <c r="Z18" s="594">
        <v>0.3</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74</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2127820</v>
      </c>
      <c r="BH19" s="592"/>
      <c r="BI19" s="592"/>
      <c r="BJ19" s="592"/>
      <c r="BK19" s="592"/>
      <c r="BL19" s="592"/>
      <c r="BM19" s="592"/>
      <c r="BN19" s="593"/>
      <c r="BO19" s="594">
        <v>7.4</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33029032</v>
      </c>
      <c r="S20" s="592"/>
      <c r="T20" s="592"/>
      <c r="U20" s="592"/>
      <c r="V20" s="592"/>
      <c r="W20" s="592"/>
      <c r="X20" s="592"/>
      <c r="Y20" s="593"/>
      <c r="Z20" s="594">
        <v>55.2</v>
      </c>
      <c r="AA20" s="594"/>
      <c r="AB20" s="594"/>
      <c r="AC20" s="594"/>
      <c r="AD20" s="595">
        <v>30741593</v>
      </c>
      <c r="AE20" s="595"/>
      <c r="AF20" s="595"/>
      <c r="AG20" s="595"/>
      <c r="AH20" s="595"/>
      <c r="AI20" s="595"/>
      <c r="AJ20" s="595"/>
      <c r="AK20" s="595"/>
      <c r="AL20" s="596">
        <v>99.4</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2127820</v>
      </c>
      <c r="BH20" s="592"/>
      <c r="BI20" s="592"/>
      <c r="BJ20" s="592"/>
      <c r="BK20" s="592"/>
      <c r="BL20" s="592"/>
      <c r="BM20" s="592"/>
      <c r="BN20" s="593"/>
      <c r="BO20" s="594">
        <v>7.4</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57900552</v>
      </c>
      <c r="CS20" s="592"/>
      <c r="CT20" s="592"/>
      <c r="CU20" s="592"/>
      <c r="CV20" s="592"/>
      <c r="CW20" s="592"/>
      <c r="CX20" s="592"/>
      <c r="CY20" s="593"/>
      <c r="CZ20" s="594">
        <v>100</v>
      </c>
      <c r="DA20" s="594"/>
      <c r="DB20" s="594"/>
      <c r="DC20" s="594"/>
      <c r="DD20" s="600">
        <v>5308740</v>
      </c>
      <c r="DE20" s="592"/>
      <c r="DF20" s="592"/>
      <c r="DG20" s="592"/>
      <c r="DH20" s="592"/>
      <c r="DI20" s="592"/>
      <c r="DJ20" s="592"/>
      <c r="DK20" s="592"/>
      <c r="DL20" s="592"/>
      <c r="DM20" s="592"/>
      <c r="DN20" s="592"/>
      <c r="DO20" s="592"/>
      <c r="DP20" s="593"/>
      <c r="DQ20" s="600">
        <v>37027752</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23876</v>
      </c>
      <c r="S21" s="592"/>
      <c r="T21" s="592"/>
      <c r="U21" s="592"/>
      <c r="V21" s="592"/>
      <c r="W21" s="592"/>
      <c r="X21" s="592"/>
      <c r="Y21" s="593"/>
      <c r="Z21" s="594">
        <v>0</v>
      </c>
      <c r="AA21" s="594"/>
      <c r="AB21" s="594"/>
      <c r="AC21" s="594"/>
      <c r="AD21" s="595">
        <v>23876</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413919</v>
      </c>
      <c r="S22" s="592"/>
      <c r="T22" s="592"/>
      <c r="U22" s="592"/>
      <c r="V22" s="592"/>
      <c r="W22" s="592"/>
      <c r="X22" s="592"/>
      <c r="Y22" s="593"/>
      <c r="Z22" s="594">
        <v>0.7</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831321</v>
      </c>
      <c r="S23" s="592"/>
      <c r="T23" s="592"/>
      <c r="U23" s="592"/>
      <c r="V23" s="592"/>
      <c r="W23" s="592"/>
      <c r="X23" s="592"/>
      <c r="Y23" s="593"/>
      <c r="Z23" s="594">
        <v>1.4</v>
      </c>
      <c r="AA23" s="594"/>
      <c r="AB23" s="594"/>
      <c r="AC23" s="594"/>
      <c r="AD23" s="595">
        <v>152474</v>
      </c>
      <c r="AE23" s="595"/>
      <c r="AF23" s="595"/>
      <c r="AG23" s="595"/>
      <c r="AH23" s="595"/>
      <c r="AI23" s="595"/>
      <c r="AJ23" s="595"/>
      <c r="AK23" s="595"/>
      <c r="AL23" s="596">
        <v>0.5</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2127820</v>
      </c>
      <c r="BH23" s="592"/>
      <c r="BI23" s="592"/>
      <c r="BJ23" s="592"/>
      <c r="BK23" s="592"/>
      <c r="BL23" s="592"/>
      <c r="BM23" s="592"/>
      <c r="BN23" s="593"/>
      <c r="BO23" s="594">
        <v>7.4</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732148</v>
      </c>
      <c r="S24" s="592"/>
      <c r="T24" s="592"/>
      <c r="U24" s="592"/>
      <c r="V24" s="592"/>
      <c r="W24" s="592"/>
      <c r="X24" s="592"/>
      <c r="Y24" s="593"/>
      <c r="Z24" s="594">
        <v>1.2</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28227492</v>
      </c>
      <c r="CS24" s="581"/>
      <c r="CT24" s="581"/>
      <c r="CU24" s="581"/>
      <c r="CV24" s="581"/>
      <c r="CW24" s="581"/>
      <c r="CX24" s="581"/>
      <c r="CY24" s="582"/>
      <c r="CZ24" s="622">
        <v>48.8</v>
      </c>
      <c r="DA24" s="623"/>
      <c r="DB24" s="623"/>
      <c r="DC24" s="624"/>
      <c r="DD24" s="621">
        <v>16920764</v>
      </c>
      <c r="DE24" s="581"/>
      <c r="DF24" s="581"/>
      <c r="DG24" s="581"/>
      <c r="DH24" s="581"/>
      <c r="DI24" s="581"/>
      <c r="DJ24" s="581"/>
      <c r="DK24" s="582"/>
      <c r="DL24" s="621">
        <v>16784982</v>
      </c>
      <c r="DM24" s="581"/>
      <c r="DN24" s="581"/>
      <c r="DO24" s="581"/>
      <c r="DP24" s="581"/>
      <c r="DQ24" s="581"/>
      <c r="DR24" s="581"/>
      <c r="DS24" s="581"/>
      <c r="DT24" s="581"/>
      <c r="DU24" s="581"/>
      <c r="DV24" s="582"/>
      <c r="DW24" s="585">
        <v>52.6</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8279153</v>
      </c>
      <c r="S25" s="592"/>
      <c r="T25" s="592"/>
      <c r="U25" s="592"/>
      <c r="V25" s="592"/>
      <c r="W25" s="592"/>
      <c r="X25" s="592"/>
      <c r="Y25" s="593"/>
      <c r="Z25" s="594">
        <v>13.8</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9780254</v>
      </c>
      <c r="CS25" s="617"/>
      <c r="CT25" s="617"/>
      <c r="CU25" s="617"/>
      <c r="CV25" s="617"/>
      <c r="CW25" s="617"/>
      <c r="CX25" s="617"/>
      <c r="CY25" s="618"/>
      <c r="CZ25" s="625">
        <v>16.899999999999999</v>
      </c>
      <c r="DA25" s="626"/>
      <c r="DB25" s="626"/>
      <c r="DC25" s="627"/>
      <c r="DD25" s="600">
        <v>8906943</v>
      </c>
      <c r="DE25" s="617"/>
      <c r="DF25" s="617"/>
      <c r="DG25" s="617"/>
      <c r="DH25" s="617"/>
      <c r="DI25" s="617"/>
      <c r="DJ25" s="617"/>
      <c r="DK25" s="618"/>
      <c r="DL25" s="600">
        <v>8771161</v>
      </c>
      <c r="DM25" s="617"/>
      <c r="DN25" s="617"/>
      <c r="DO25" s="617"/>
      <c r="DP25" s="617"/>
      <c r="DQ25" s="617"/>
      <c r="DR25" s="617"/>
      <c r="DS25" s="617"/>
      <c r="DT25" s="617"/>
      <c r="DU25" s="617"/>
      <c r="DV25" s="618"/>
      <c r="DW25" s="596">
        <v>27.5</v>
      </c>
      <c r="DX25" s="619"/>
      <c r="DY25" s="619"/>
      <c r="DZ25" s="619"/>
      <c r="EA25" s="619"/>
      <c r="EB25" s="619"/>
      <c r="EC25" s="620"/>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6399219</v>
      </c>
      <c r="CS26" s="592"/>
      <c r="CT26" s="592"/>
      <c r="CU26" s="592"/>
      <c r="CV26" s="592"/>
      <c r="CW26" s="592"/>
      <c r="CX26" s="592"/>
      <c r="CY26" s="593"/>
      <c r="CZ26" s="625">
        <v>11.1</v>
      </c>
      <c r="DA26" s="626"/>
      <c r="DB26" s="626"/>
      <c r="DC26" s="627"/>
      <c r="DD26" s="600">
        <v>5910507</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19"/>
      <c r="DY26" s="619"/>
      <c r="DZ26" s="619"/>
      <c r="EA26" s="619"/>
      <c r="EB26" s="619"/>
      <c r="EC26" s="620"/>
    </row>
    <row r="27" spans="2:133" ht="11.25" customHeight="1">
      <c r="B27" s="588" t="s">
        <v>277</v>
      </c>
      <c r="C27" s="589"/>
      <c r="D27" s="589"/>
      <c r="E27" s="589"/>
      <c r="F27" s="589"/>
      <c r="G27" s="589"/>
      <c r="H27" s="589"/>
      <c r="I27" s="589"/>
      <c r="J27" s="589"/>
      <c r="K27" s="589"/>
      <c r="L27" s="589"/>
      <c r="M27" s="589"/>
      <c r="N27" s="589"/>
      <c r="O27" s="589"/>
      <c r="P27" s="589"/>
      <c r="Q27" s="590"/>
      <c r="R27" s="591">
        <v>8125067</v>
      </c>
      <c r="S27" s="592"/>
      <c r="T27" s="592"/>
      <c r="U27" s="592"/>
      <c r="V27" s="592"/>
      <c r="W27" s="592"/>
      <c r="X27" s="592"/>
      <c r="Y27" s="593"/>
      <c r="Z27" s="594">
        <v>13.6</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28612752</v>
      </c>
      <c r="BH27" s="592"/>
      <c r="BI27" s="592"/>
      <c r="BJ27" s="592"/>
      <c r="BK27" s="592"/>
      <c r="BL27" s="592"/>
      <c r="BM27" s="592"/>
      <c r="BN27" s="593"/>
      <c r="BO27" s="594">
        <v>100</v>
      </c>
      <c r="BP27" s="594"/>
      <c r="BQ27" s="594"/>
      <c r="BR27" s="594"/>
      <c r="BS27" s="600">
        <v>209402</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14734976</v>
      </c>
      <c r="CS27" s="617"/>
      <c r="CT27" s="617"/>
      <c r="CU27" s="617"/>
      <c r="CV27" s="617"/>
      <c r="CW27" s="617"/>
      <c r="CX27" s="617"/>
      <c r="CY27" s="618"/>
      <c r="CZ27" s="625">
        <v>25.4</v>
      </c>
      <c r="DA27" s="626"/>
      <c r="DB27" s="626"/>
      <c r="DC27" s="627"/>
      <c r="DD27" s="600">
        <v>4412880</v>
      </c>
      <c r="DE27" s="617"/>
      <c r="DF27" s="617"/>
      <c r="DG27" s="617"/>
      <c r="DH27" s="617"/>
      <c r="DI27" s="617"/>
      <c r="DJ27" s="617"/>
      <c r="DK27" s="618"/>
      <c r="DL27" s="600">
        <v>4412880</v>
      </c>
      <c r="DM27" s="617"/>
      <c r="DN27" s="617"/>
      <c r="DO27" s="617"/>
      <c r="DP27" s="617"/>
      <c r="DQ27" s="617"/>
      <c r="DR27" s="617"/>
      <c r="DS27" s="617"/>
      <c r="DT27" s="617"/>
      <c r="DU27" s="617"/>
      <c r="DV27" s="618"/>
      <c r="DW27" s="596">
        <v>13.8</v>
      </c>
      <c r="DX27" s="619"/>
      <c r="DY27" s="619"/>
      <c r="DZ27" s="619"/>
      <c r="EA27" s="619"/>
      <c r="EB27" s="619"/>
      <c r="EC27" s="620"/>
    </row>
    <row r="28" spans="2:133" ht="11.25" customHeight="1">
      <c r="B28" s="588" t="s">
        <v>280</v>
      </c>
      <c r="C28" s="589"/>
      <c r="D28" s="589"/>
      <c r="E28" s="589"/>
      <c r="F28" s="589"/>
      <c r="G28" s="589"/>
      <c r="H28" s="589"/>
      <c r="I28" s="589"/>
      <c r="J28" s="589"/>
      <c r="K28" s="589"/>
      <c r="L28" s="589"/>
      <c r="M28" s="589"/>
      <c r="N28" s="589"/>
      <c r="O28" s="589"/>
      <c r="P28" s="589"/>
      <c r="Q28" s="590"/>
      <c r="R28" s="591">
        <v>88007</v>
      </c>
      <c r="S28" s="592"/>
      <c r="T28" s="592"/>
      <c r="U28" s="592"/>
      <c r="V28" s="592"/>
      <c r="W28" s="592"/>
      <c r="X28" s="592"/>
      <c r="Y28" s="593"/>
      <c r="Z28" s="594">
        <v>0.1</v>
      </c>
      <c r="AA28" s="594"/>
      <c r="AB28" s="594"/>
      <c r="AC28" s="594"/>
      <c r="AD28" s="595">
        <v>17187</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3712262</v>
      </c>
      <c r="CS28" s="592"/>
      <c r="CT28" s="592"/>
      <c r="CU28" s="592"/>
      <c r="CV28" s="592"/>
      <c r="CW28" s="592"/>
      <c r="CX28" s="592"/>
      <c r="CY28" s="593"/>
      <c r="CZ28" s="625">
        <v>6.4</v>
      </c>
      <c r="DA28" s="626"/>
      <c r="DB28" s="626"/>
      <c r="DC28" s="627"/>
      <c r="DD28" s="600">
        <v>3600941</v>
      </c>
      <c r="DE28" s="592"/>
      <c r="DF28" s="592"/>
      <c r="DG28" s="592"/>
      <c r="DH28" s="592"/>
      <c r="DI28" s="592"/>
      <c r="DJ28" s="592"/>
      <c r="DK28" s="593"/>
      <c r="DL28" s="600">
        <v>3600941</v>
      </c>
      <c r="DM28" s="592"/>
      <c r="DN28" s="592"/>
      <c r="DO28" s="592"/>
      <c r="DP28" s="592"/>
      <c r="DQ28" s="592"/>
      <c r="DR28" s="592"/>
      <c r="DS28" s="592"/>
      <c r="DT28" s="592"/>
      <c r="DU28" s="592"/>
      <c r="DV28" s="593"/>
      <c r="DW28" s="596">
        <v>11.3</v>
      </c>
      <c r="DX28" s="619"/>
      <c r="DY28" s="619"/>
      <c r="DZ28" s="619"/>
      <c r="EA28" s="619"/>
      <c r="EB28" s="619"/>
      <c r="EC28" s="620"/>
    </row>
    <row r="29" spans="2:133" ht="11.25" customHeight="1">
      <c r="B29" s="588" t="s">
        <v>282</v>
      </c>
      <c r="C29" s="589"/>
      <c r="D29" s="589"/>
      <c r="E29" s="589"/>
      <c r="F29" s="589"/>
      <c r="G29" s="589"/>
      <c r="H29" s="589"/>
      <c r="I29" s="589"/>
      <c r="J29" s="589"/>
      <c r="K29" s="589"/>
      <c r="L29" s="589"/>
      <c r="M29" s="589"/>
      <c r="N29" s="589"/>
      <c r="O29" s="589"/>
      <c r="P29" s="589"/>
      <c r="Q29" s="590"/>
      <c r="R29" s="591">
        <v>117152</v>
      </c>
      <c r="S29" s="592"/>
      <c r="T29" s="592"/>
      <c r="U29" s="592"/>
      <c r="V29" s="592"/>
      <c r="W29" s="592"/>
      <c r="X29" s="592"/>
      <c r="Y29" s="593"/>
      <c r="Z29" s="594">
        <v>0.2</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3712262</v>
      </c>
      <c r="CS29" s="617"/>
      <c r="CT29" s="617"/>
      <c r="CU29" s="617"/>
      <c r="CV29" s="617"/>
      <c r="CW29" s="617"/>
      <c r="CX29" s="617"/>
      <c r="CY29" s="618"/>
      <c r="CZ29" s="625">
        <v>6.4</v>
      </c>
      <c r="DA29" s="626"/>
      <c r="DB29" s="626"/>
      <c r="DC29" s="627"/>
      <c r="DD29" s="600">
        <v>3600941</v>
      </c>
      <c r="DE29" s="617"/>
      <c r="DF29" s="617"/>
      <c r="DG29" s="617"/>
      <c r="DH29" s="617"/>
      <c r="DI29" s="617"/>
      <c r="DJ29" s="617"/>
      <c r="DK29" s="618"/>
      <c r="DL29" s="600">
        <v>3600941</v>
      </c>
      <c r="DM29" s="617"/>
      <c r="DN29" s="617"/>
      <c r="DO29" s="617"/>
      <c r="DP29" s="617"/>
      <c r="DQ29" s="617"/>
      <c r="DR29" s="617"/>
      <c r="DS29" s="617"/>
      <c r="DT29" s="617"/>
      <c r="DU29" s="617"/>
      <c r="DV29" s="618"/>
      <c r="DW29" s="596">
        <v>11.3</v>
      </c>
      <c r="DX29" s="619"/>
      <c r="DY29" s="619"/>
      <c r="DZ29" s="619"/>
      <c r="EA29" s="619"/>
      <c r="EB29" s="619"/>
      <c r="EC29" s="620"/>
    </row>
    <row r="30" spans="2:133" ht="11.25" customHeight="1">
      <c r="B30" s="588" t="s">
        <v>287</v>
      </c>
      <c r="C30" s="589"/>
      <c r="D30" s="589"/>
      <c r="E30" s="589"/>
      <c r="F30" s="589"/>
      <c r="G30" s="589"/>
      <c r="H30" s="589"/>
      <c r="I30" s="589"/>
      <c r="J30" s="589"/>
      <c r="K30" s="589"/>
      <c r="L30" s="589"/>
      <c r="M30" s="589"/>
      <c r="N30" s="589"/>
      <c r="O30" s="589"/>
      <c r="P30" s="589"/>
      <c r="Q30" s="590"/>
      <c r="R30" s="591">
        <v>2609053</v>
      </c>
      <c r="S30" s="592"/>
      <c r="T30" s="592"/>
      <c r="U30" s="592"/>
      <c r="V30" s="592"/>
      <c r="W30" s="592"/>
      <c r="X30" s="592"/>
      <c r="Y30" s="593"/>
      <c r="Z30" s="594">
        <v>4.4000000000000004</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99.1</v>
      </c>
      <c r="BH30" s="650"/>
      <c r="BI30" s="650"/>
      <c r="BJ30" s="650"/>
      <c r="BK30" s="650"/>
      <c r="BL30" s="650"/>
      <c r="BM30" s="586">
        <v>97.2</v>
      </c>
      <c r="BN30" s="650"/>
      <c r="BO30" s="650"/>
      <c r="BP30" s="650"/>
      <c r="BQ30" s="651"/>
      <c r="BR30" s="649">
        <v>98.9</v>
      </c>
      <c r="BS30" s="650"/>
      <c r="BT30" s="650"/>
      <c r="BU30" s="650"/>
      <c r="BV30" s="650"/>
      <c r="BW30" s="650"/>
      <c r="BX30" s="586">
        <v>96.7</v>
      </c>
      <c r="BY30" s="650"/>
      <c r="BZ30" s="650"/>
      <c r="CA30" s="650"/>
      <c r="CB30" s="651"/>
      <c r="CD30" s="654"/>
      <c r="CE30" s="655"/>
      <c r="CF30" s="605" t="s">
        <v>290</v>
      </c>
      <c r="CG30" s="606"/>
      <c r="CH30" s="606"/>
      <c r="CI30" s="606"/>
      <c r="CJ30" s="606"/>
      <c r="CK30" s="606"/>
      <c r="CL30" s="606"/>
      <c r="CM30" s="606"/>
      <c r="CN30" s="606"/>
      <c r="CO30" s="606"/>
      <c r="CP30" s="606"/>
      <c r="CQ30" s="607"/>
      <c r="CR30" s="591">
        <v>3263296</v>
      </c>
      <c r="CS30" s="592"/>
      <c r="CT30" s="592"/>
      <c r="CU30" s="592"/>
      <c r="CV30" s="592"/>
      <c r="CW30" s="592"/>
      <c r="CX30" s="592"/>
      <c r="CY30" s="593"/>
      <c r="CZ30" s="625">
        <v>5.6</v>
      </c>
      <c r="DA30" s="626"/>
      <c r="DB30" s="626"/>
      <c r="DC30" s="627"/>
      <c r="DD30" s="600">
        <v>3169025</v>
      </c>
      <c r="DE30" s="592"/>
      <c r="DF30" s="592"/>
      <c r="DG30" s="592"/>
      <c r="DH30" s="592"/>
      <c r="DI30" s="592"/>
      <c r="DJ30" s="592"/>
      <c r="DK30" s="593"/>
      <c r="DL30" s="600">
        <v>3169025</v>
      </c>
      <c r="DM30" s="592"/>
      <c r="DN30" s="592"/>
      <c r="DO30" s="592"/>
      <c r="DP30" s="592"/>
      <c r="DQ30" s="592"/>
      <c r="DR30" s="592"/>
      <c r="DS30" s="592"/>
      <c r="DT30" s="592"/>
      <c r="DU30" s="592"/>
      <c r="DV30" s="593"/>
      <c r="DW30" s="596">
        <v>9.9</v>
      </c>
      <c r="DX30" s="619"/>
      <c r="DY30" s="619"/>
      <c r="DZ30" s="619"/>
      <c r="EA30" s="619"/>
      <c r="EB30" s="619"/>
      <c r="EC30" s="620"/>
    </row>
    <row r="31" spans="2:133" ht="11.25" customHeight="1">
      <c r="B31" s="588" t="s">
        <v>291</v>
      </c>
      <c r="C31" s="589"/>
      <c r="D31" s="589"/>
      <c r="E31" s="589"/>
      <c r="F31" s="589"/>
      <c r="G31" s="589"/>
      <c r="H31" s="589"/>
      <c r="I31" s="589"/>
      <c r="J31" s="589"/>
      <c r="K31" s="589"/>
      <c r="L31" s="589"/>
      <c r="M31" s="589"/>
      <c r="N31" s="589"/>
      <c r="O31" s="589"/>
      <c r="P31" s="589"/>
      <c r="Q31" s="590"/>
      <c r="R31" s="591">
        <v>2115384</v>
      </c>
      <c r="S31" s="592"/>
      <c r="T31" s="592"/>
      <c r="U31" s="592"/>
      <c r="V31" s="592"/>
      <c r="W31" s="592"/>
      <c r="X31" s="592"/>
      <c r="Y31" s="593"/>
      <c r="Z31" s="594">
        <v>3.5</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98.9</v>
      </c>
      <c r="BH31" s="617"/>
      <c r="BI31" s="617"/>
      <c r="BJ31" s="617"/>
      <c r="BK31" s="617"/>
      <c r="BL31" s="617"/>
      <c r="BM31" s="597">
        <v>96.5</v>
      </c>
      <c r="BN31" s="647"/>
      <c r="BO31" s="647"/>
      <c r="BP31" s="647"/>
      <c r="BQ31" s="648"/>
      <c r="BR31" s="646">
        <v>98.6</v>
      </c>
      <c r="BS31" s="617"/>
      <c r="BT31" s="617"/>
      <c r="BU31" s="617"/>
      <c r="BV31" s="617"/>
      <c r="BW31" s="617"/>
      <c r="BX31" s="597">
        <v>95.8</v>
      </c>
      <c r="BY31" s="647"/>
      <c r="BZ31" s="647"/>
      <c r="CA31" s="647"/>
      <c r="CB31" s="648"/>
      <c r="CD31" s="654"/>
      <c r="CE31" s="655"/>
      <c r="CF31" s="605" t="s">
        <v>294</v>
      </c>
      <c r="CG31" s="606"/>
      <c r="CH31" s="606"/>
      <c r="CI31" s="606"/>
      <c r="CJ31" s="606"/>
      <c r="CK31" s="606"/>
      <c r="CL31" s="606"/>
      <c r="CM31" s="606"/>
      <c r="CN31" s="606"/>
      <c r="CO31" s="606"/>
      <c r="CP31" s="606"/>
      <c r="CQ31" s="607"/>
      <c r="CR31" s="591">
        <v>448966</v>
      </c>
      <c r="CS31" s="617"/>
      <c r="CT31" s="617"/>
      <c r="CU31" s="617"/>
      <c r="CV31" s="617"/>
      <c r="CW31" s="617"/>
      <c r="CX31" s="617"/>
      <c r="CY31" s="618"/>
      <c r="CZ31" s="625">
        <v>0.8</v>
      </c>
      <c r="DA31" s="626"/>
      <c r="DB31" s="626"/>
      <c r="DC31" s="627"/>
      <c r="DD31" s="600">
        <v>431916</v>
      </c>
      <c r="DE31" s="617"/>
      <c r="DF31" s="617"/>
      <c r="DG31" s="617"/>
      <c r="DH31" s="617"/>
      <c r="DI31" s="617"/>
      <c r="DJ31" s="617"/>
      <c r="DK31" s="618"/>
      <c r="DL31" s="600">
        <v>431916</v>
      </c>
      <c r="DM31" s="617"/>
      <c r="DN31" s="617"/>
      <c r="DO31" s="617"/>
      <c r="DP31" s="617"/>
      <c r="DQ31" s="617"/>
      <c r="DR31" s="617"/>
      <c r="DS31" s="617"/>
      <c r="DT31" s="617"/>
      <c r="DU31" s="617"/>
      <c r="DV31" s="618"/>
      <c r="DW31" s="596">
        <v>1.4</v>
      </c>
      <c r="DX31" s="619"/>
      <c r="DY31" s="619"/>
      <c r="DZ31" s="619"/>
      <c r="EA31" s="619"/>
      <c r="EB31" s="619"/>
      <c r="EC31" s="620"/>
    </row>
    <row r="32" spans="2:133" ht="11.25" customHeight="1">
      <c r="B32" s="588" t="s">
        <v>295</v>
      </c>
      <c r="C32" s="589"/>
      <c r="D32" s="589"/>
      <c r="E32" s="589"/>
      <c r="F32" s="589"/>
      <c r="G32" s="589"/>
      <c r="H32" s="589"/>
      <c r="I32" s="589"/>
      <c r="J32" s="589"/>
      <c r="K32" s="589"/>
      <c r="L32" s="589"/>
      <c r="M32" s="589"/>
      <c r="N32" s="589"/>
      <c r="O32" s="589"/>
      <c r="P32" s="589"/>
      <c r="Q32" s="590"/>
      <c r="R32" s="591">
        <v>1160810</v>
      </c>
      <c r="S32" s="592"/>
      <c r="T32" s="592"/>
      <c r="U32" s="592"/>
      <c r="V32" s="592"/>
      <c r="W32" s="592"/>
      <c r="X32" s="592"/>
      <c r="Y32" s="593"/>
      <c r="Z32" s="594">
        <v>1.9</v>
      </c>
      <c r="AA32" s="594"/>
      <c r="AB32" s="594"/>
      <c r="AC32" s="594"/>
      <c r="AD32" s="595">
        <v>84</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99.3</v>
      </c>
      <c r="BH32" s="659"/>
      <c r="BI32" s="659"/>
      <c r="BJ32" s="659"/>
      <c r="BK32" s="659"/>
      <c r="BL32" s="659"/>
      <c r="BM32" s="660">
        <v>97.9</v>
      </c>
      <c r="BN32" s="659"/>
      <c r="BO32" s="659"/>
      <c r="BP32" s="659"/>
      <c r="BQ32" s="661"/>
      <c r="BR32" s="658">
        <v>99.2</v>
      </c>
      <c r="BS32" s="659"/>
      <c r="BT32" s="659"/>
      <c r="BU32" s="659"/>
      <c r="BV32" s="659"/>
      <c r="BW32" s="659"/>
      <c r="BX32" s="660">
        <v>97.5</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19"/>
      <c r="DY32" s="619"/>
      <c r="DZ32" s="619"/>
      <c r="EA32" s="619"/>
      <c r="EB32" s="619"/>
      <c r="EC32" s="620"/>
    </row>
    <row r="33" spans="2:133" ht="11.25" customHeight="1">
      <c r="B33" s="588" t="s">
        <v>298</v>
      </c>
      <c r="C33" s="589"/>
      <c r="D33" s="589"/>
      <c r="E33" s="589"/>
      <c r="F33" s="589"/>
      <c r="G33" s="589"/>
      <c r="H33" s="589"/>
      <c r="I33" s="589"/>
      <c r="J33" s="589"/>
      <c r="K33" s="589"/>
      <c r="L33" s="589"/>
      <c r="M33" s="589"/>
      <c r="N33" s="589"/>
      <c r="O33" s="589"/>
      <c r="P33" s="589"/>
      <c r="Q33" s="590"/>
      <c r="R33" s="591">
        <v>2323300</v>
      </c>
      <c r="S33" s="592"/>
      <c r="T33" s="592"/>
      <c r="U33" s="592"/>
      <c r="V33" s="592"/>
      <c r="W33" s="592"/>
      <c r="X33" s="592"/>
      <c r="Y33" s="593"/>
      <c r="Z33" s="594">
        <v>3.9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24350345</v>
      </c>
      <c r="CS33" s="617"/>
      <c r="CT33" s="617"/>
      <c r="CU33" s="617"/>
      <c r="CV33" s="617"/>
      <c r="CW33" s="617"/>
      <c r="CX33" s="617"/>
      <c r="CY33" s="618"/>
      <c r="CZ33" s="625">
        <v>42.1</v>
      </c>
      <c r="DA33" s="626"/>
      <c r="DB33" s="626"/>
      <c r="DC33" s="627"/>
      <c r="DD33" s="600">
        <v>19838435</v>
      </c>
      <c r="DE33" s="617"/>
      <c r="DF33" s="617"/>
      <c r="DG33" s="617"/>
      <c r="DH33" s="617"/>
      <c r="DI33" s="617"/>
      <c r="DJ33" s="617"/>
      <c r="DK33" s="618"/>
      <c r="DL33" s="600">
        <v>13411351</v>
      </c>
      <c r="DM33" s="617"/>
      <c r="DN33" s="617"/>
      <c r="DO33" s="617"/>
      <c r="DP33" s="617"/>
      <c r="DQ33" s="617"/>
      <c r="DR33" s="617"/>
      <c r="DS33" s="617"/>
      <c r="DT33" s="617"/>
      <c r="DU33" s="617"/>
      <c r="DV33" s="618"/>
      <c r="DW33" s="596">
        <v>42</v>
      </c>
      <c r="DX33" s="619"/>
      <c r="DY33" s="619"/>
      <c r="DZ33" s="619"/>
      <c r="EA33" s="619"/>
      <c r="EB33" s="619"/>
      <c r="EC33" s="620"/>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8420522</v>
      </c>
      <c r="CS34" s="592"/>
      <c r="CT34" s="592"/>
      <c r="CU34" s="592"/>
      <c r="CV34" s="592"/>
      <c r="CW34" s="592"/>
      <c r="CX34" s="592"/>
      <c r="CY34" s="593"/>
      <c r="CZ34" s="625">
        <v>14.5</v>
      </c>
      <c r="DA34" s="626"/>
      <c r="DB34" s="626"/>
      <c r="DC34" s="627"/>
      <c r="DD34" s="600">
        <v>6002000</v>
      </c>
      <c r="DE34" s="592"/>
      <c r="DF34" s="592"/>
      <c r="DG34" s="592"/>
      <c r="DH34" s="592"/>
      <c r="DI34" s="592"/>
      <c r="DJ34" s="592"/>
      <c r="DK34" s="593"/>
      <c r="DL34" s="600">
        <v>4882977</v>
      </c>
      <c r="DM34" s="592"/>
      <c r="DN34" s="592"/>
      <c r="DO34" s="592"/>
      <c r="DP34" s="592"/>
      <c r="DQ34" s="592"/>
      <c r="DR34" s="592"/>
      <c r="DS34" s="592"/>
      <c r="DT34" s="592"/>
      <c r="DU34" s="592"/>
      <c r="DV34" s="593"/>
      <c r="DW34" s="596">
        <v>15.3</v>
      </c>
      <c r="DX34" s="619"/>
      <c r="DY34" s="619"/>
      <c r="DZ34" s="619"/>
      <c r="EA34" s="619"/>
      <c r="EB34" s="619"/>
      <c r="EC34" s="620"/>
    </row>
    <row r="35" spans="2:133" ht="11.25" customHeight="1">
      <c r="B35" s="588" t="s">
        <v>304</v>
      </c>
      <c r="C35" s="589"/>
      <c r="D35" s="589"/>
      <c r="E35" s="589"/>
      <c r="F35" s="589"/>
      <c r="G35" s="589"/>
      <c r="H35" s="589"/>
      <c r="I35" s="589"/>
      <c r="J35" s="589"/>
      <c r="K35" s="589"/>
      <c r="L35" s="589"/>
      <c r="M35" s="589"/>
      <c r="N35" s="589"/>
      <c r="O35" s="589"/>
      <c r="P35" s="589"/>
      <c r="Q35" s="590"/>
      <c r="R35" s="591">
        <v>1000000</v>
      </c>
      <c r="S35" s="592"/>
      <c r="T35" s="592"/>
      <c r="U35" s="592"/>
      <c r="V35" s="592"/>
      <c r="W35" s="592"/>
      <c r="X35" s="592"/>
      <c r="Y35" s="593"/>
      <c r="Z35" s="594">
        <v>1.7</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8014306</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262403</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238641</v>
      </c>
      <c r="CS35" s="617"/>
      <c r="CT35" s="617"/>
      <c r="CU35" s="617"/>
      <c r="CV35" s="617"/>
      <c r="CW35" s="617"/>
      <c r="CX35" s="617"/>
      <c r="CY35" s="618"/>
      <c r="CZ35" s="625">
        <v>0.4</v>
      </c>
      <c r="DA35" s="626"/>
      <c r="DB35" s="626"/>
      <c r="DC35" s="627"/>
      <c r="DD35" s="600">
        <v>170708</v>
      </c>
      <c r="DE35" s="617"/>
      <c r="DF35" s="617"/>
      <c r="DG35" s="617"/>
      <c r="DH35" s="617"/>
      <c r="DI35" s="617"/>
      <c r="DJ35" s="617"/>
      <c r="DK35" s="618"/>
      <c r="DL35" s="600">
        <v>170708</v>
      </c>
      <c r="DM35" s="617"/>
      <c r="DN35" s="617"/>
      <c r="DO35" s="617"/>
      <c r="DP35" s="617"/>
      <c r="DQ35" s="617"/>
      <c r="DR35" s="617"/>
      <c r="DS35" s="617"/>
      <c r="DT35" s="617"/>
      <c r="DU35" s="617"/>
      <c r="DV35" s="618"/>
      <c r="DW35" s="596">
        <v>0.5</v>
      </c>
      <c r="DX35" s="619"/>
      <c r="DY35" s="619"/>
      <c r="DZ35" s="619"/>
      <c r="EA35" s="619"/>
      <c r="EB35" s="619"/>
      <c r="EC35" s="620"/>
    </row>
    <row r="36" spans="2:133" ht="11.25" customHeight="1">
      <c r="B36" s="634" t="s">
        <v>308</v>
      </c>
      <c r="C36" s="635"/>
      <c r="D36" s="635"/>
      <c r="E36" s="635"/>
      <c r="F36" s="635"/>
      <c r="G36" s="635"/>
      <c r="H36" s="635"/>
      <c r="I36" s="635"/>
      <c r="J36" s="635"/>
      <c r="K36" s="635"/>
      <c r="L36" s="635"/>
      <c r="M36" s="635"/>
      <c r="N36" s="635"/>
      <c r="O36" s="635"/>
      <c r="P36" s="635"/>
      <c r="Q36" s="636"/>
      <c r="R36" s="663">
        <v>59848222</v>
      </c>
      <c r="S36" s="664"/>
      <c r="T36" s="664"/>
      <c r="U36" s="664"/>
      <c r="V36" s="664"/>
      <c r="W36" s="664"/>
      <c r="X36" s="664"/>
      <c r="Y36" s="665"/>
      <c r="Z36" s="666">
        <v>100</v>
      </c>
      <c r="AA36" s="666"/>
      <c r="AB36" s="666"/>
      <c r="AC36" s="666"/>
      <c r="AD36" s="667">
        <v>30935214</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1823148</v>
      </c>
      <c r="BA36" s="592"/>
      <c r="BB36" s="592"/>
      <c r="BC36" s="592"/>
      <c r="BD36" s="617"/>
      <c r="BE36" s="617"/>
      <c r="BF36" s="648"/>
      <c r="BG36" s="605" t="s">
        <v>310</v>
      </c>
      <c r="BH36" s="606"/>
      <c r="BI36" s="606"/>
      <c r="BJ36" s="606"/>
      <c r="BK36" s="606"/>
      <c r="BL36" s="606"/>
      <c r="BM36" s="606"/>
      <c r="BN36" s="606"/>
      <c r="BO36" s="606"/>
      <c r="BP36" s="606"/>
      <c r="BQ36" s="606"/>
      <c r="BR36" s="606"/>
      <c r="BS36" s="606"/>
      <c r="BT36" s="606"/>
      <c r="BU36" s="607"/>
      <c r="BV36" s="591">
        <v>-1540406</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6003296</v>
      </c>
      <c r="CS36" s="592"/>
      <c r="CT36" s="592"/>
      <c r="CU36" s="592"/>
      <c r="CV36" s="592"/>
      <c r="CW36" s="592"/>
      <c r="CX36" s="592"/>
      <c r="CY36" s="593"/>
      <c r="CZ36" s="625">
        <v>10.4</v>
      </c>
      <c r="DA36" s="626"/>
      <c r="DB36" s="626"/>
      <c r="DC36" s="627"/>
      <c r="DD36" s="600">
        <v>4552192</v>
      </c>
      <c r="DE36" s="592"/>
      <c r="DF36" s="592"/>
      <c r="DG36" s="592"/>
      <c r="DH36" s="592"/>
      <c r="DI36" s="592"/>
      <c r="DJ36" s="592"/>
      <c r="DK36" s="593"/>
      <c r="DL36" s="600">
        <v>4015848</v>
      </c>
      <c r="DM36" s="592"/>
      <c r="DN36" s="592"/>
      <c r="DO36" s="592"/>
      <c r="DP36" s="592"/>
      <c r="DQ36" s="592"/>
      <c r="DR36" s="592"/>
      <c r="DS36" s="592"/>
      <c r="DT36" s="592"/>
      <c r="DU36" s="592"/>
      <c r="DV36" s="593"/>
      <c r="DW36" s="596">
        <v>12.6</v>
      </c>
      <c r="DX36" s="619"/>
      <c r="DY36" s="619"/>
      <c r="DZ36" s="619"/>
      <c r="EA36" s="619"/>
      <c r="EB36" s="619"/>
      <c r="EC36" s="620"/>
    </row>
    <row r="37" spans="2:133" ht="11.25" customHeight="1">
      <c r="AQ37" s="670" t="s">
        <v>312</v>
      </c>
      <c r="AR37" s="671"/>
      <c r="AS37" s="671"/>
      <c r="AT37" s="671"/>
      <c r="AU37" s="671"/>
      <c r="AV37" s="671"/>
      <c r="AW37" s="671"/>
      <c r="AX37" s="671"/>
      <c r="AY37" s="672"/>
      <c r="AZ37" s="591">
        <v>866741</v>
      </c>
      <c r="BA37" s="592"/>
      <c r="BB37" s="592"/>
      <c r="BC37" s="592"/>
      <c r="BD37" s="617"/>
      <c r="BE37" s="617"/>
      <c r="BF37" s="648"/>
      <c r="BG37" s="605" t="s">
        <v>313</v>
      </c>
      <c r="BH37" s="606"/>
      <c r="BI37" s="606"/>
      <c r="BJ37" s="606"/>
      <c r="BK37" s="606"/>
      <c r="BL37" s="606"/>
      <c r="BM37" s="606"/>
      <c r="BN37" s="606"/>
      <c r="BO37" s="606"/>
      <c r="BP37" s="606"/>
      <c r="BQ37" s="606"/>
      <c r="BR37" s="606"/>
      <c r="BS37" s="606"/>
      <c r="BT37" s="606"/>
      <c r="BU37" s="607"/>
      <c r="BV37" s="591">
        <v>28140</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499091</v>
      </c>
      <c r="CS37" s="617"/>
      <c r="CT37" s="617"/>
      <c r="CU37" s="617"/>
      <c r="CV37" s="617"/>
      <c r="CW37" s="617"/>
      <c r="CX37" s="617"/>
      <c r="CY37" s="618"/>
      <c r="CZ37" s="625">
        <v>0.9</v>
      </c>
      <c r="DA37" s="626"/>
      <c r="DB37" s="626"/>
      <c r="DC37" s="627"/>
      <c r="DD37" s="600">
        <v>499091</v>
      </c>
      <c r="DE37" s="617"/>
      <c r="DF37" s="617"/>
      <c r="DG37" s="617"/>
      <c r="DH37" s="617"/>
      <c r="DI37" s="617"/>
      <c r="DJ37" s="617"/>
      <c r="DK37" s="618"/>
      <c r="DL37" s="600">
        <v>482508</v>
      </c>
      <c r="DM37" s="617"/>
      <c r="DN37" s="617"/>
      <c r="DO37" s="617"/>
      <c r="DP37" s="617"/>
      <c r="DQ37" s="617"/>
      <c r="DR37" s="617"/>
      <c r="DS37" s="617"/>
      <c r="DT37" s="617"/>
      <c r="DU37" s="617"/>
      <c r="DV37" s="618"/>
      <c r="DW37" s="596">
        <v>1.5</v>
      </c>
      <c r="DX37" s="619"/>
      <c r="DY37" s="619"/>
      <c r="DZ37" s="619"/>
      <c r="EA37" s="619"/>
      <c r="EB37" s="619"/>
      <c r="EC37" s="620"/>
    </row>
    <row r="38" spans="2:133" ht="11.25" customHeight="1">
      <c r="AQ38" s="670" t="s">
        <v>315</v>
      </c>
      <c r="AR38" s="671"/>
      <c r="AS38" s="671"/>
      <c r="AT38" s="671"/>
      <c r="AU38" s="671"/>
      <c r="AV38" s="671"/>
      <c r="AW38" s="671"/>
      <c r="AX38" s="671"/>
      <c r="AY38" s="672"/>
      <c r="AZ38" s="591">
        <v>21005</v>
      </c>
      <c r="BA38" s="592"/>
      <c r="BB38" s="592"/>
      <c r="BC38" s="592"/>
      <c r="BD38" s="617"/>
      <c r="BE38" s="617"/>
      <c r="BF38" s="648"/>
      <c r="BG38" s="605" t="s">
        <v>316</v>
      </c>
      <c r="BH38" s="606"/>
      <c r="BI38" s="606"/>
      <c r="BJ38" s="606"/>
      <c r="BK38" s="606"/>
      <c r="BL38" s="606"/>
      <c r="BM38" s="606"/>
      <c r="BN38" s="606"/>
      <c r="BO38" s="606"/>
      <c r="BP38" s="606"/>
      <c r="BQ38" s="606"/>
      <c r="BR38" s="606"/>
      <c r="BS38" s="606"/>
      <c r="BT38" s="606"/>
      <c r="BU38" s="607"/>
      <c r="BV38" s="591">
        <v>42791</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7126560</v>
      </c>
      <c r="CS38" s="592"/>
      <c r="CT38" s="592"/>
      <c r="CU38" s="592"/>
      <c r="CV38" s="592"/>
      <c r="CW38" s="592"/>
      <c r="CX38" s="592"/>
      <c r="CY38" s="593"/>
      <c r="CZ38" s="625">
        <v>12.3</v>
      </c>
      <c r="DA38" s="626"/>
      <c r="DB38" s="626"/>
      <c r="DC38" s="627"/>
      <c r="DD38" s="600">
        <v>6644079</v>
      </c>
      <c r="DE38" s="592"/>
      <c r="DF38" s="592"/>
      <c r="DG38" s="592"/>
      <c r="DH38" s="592"/>
      <c r="DI38" s="592"/>
      <c r="DJ38" s="592"/>
      <c r="DK38" s="593"/>
      <c r="DL38" s="600">
        <v>4279603</v>
      </c>
      <c r="DM38" s="592"/>
      <c r="DN38" s="592"/>
      <c r="DO38" s="592"/>
      <c r="DP38" s="592"/>
      <c r="DQ38" s="592"/>
      <c r="DR38" s="592"/>
      <c r="DS38" s="592"/>
      <c r="DT38" s="592"/>
      <c r="DU38" s="592"/>
      <c r="DV38" s="593"/>
      <c r="DW38" s="596">
        <v>13.4</v>
      </c>
      <c r="DX38" s="619"/>
      <c r="DY38" s="619"/>
      <c r="DZ38" s="619"/>
      <c r="EA38" s="619"/>
      <c r="EB38" s="619"/>
      <c r="EC38" s="620"/>
    </row>
    <row r="39" spans="2:133" ht="11.25" customHeight="1">
      <c r="AQ39" s="670" t="s">
        <v>318</v>
      </c>
      <c r="AR39" s="671"/>
      <c r="AS39" s="671"/>
      <c r="AT39" s="671"/>
      <c r="AU39" s="671"/>
      <c r="AV39" s="671"/>
      <c r="AW39" s="671"/>
      <c r="AX39" s="671"/>
      <c r="AY39" s="672"/>
      <c r="AZ39" s="591">
        <v>9236</v>
      </c>
      <c r="BA39" s="592"/>
      <c r="BB39" s="592"/>
      <c r="BC39" s="592"/>
      <c r="BD39" s="617"/>
      <c r="BE39" s="617"/>
      <c r="BF39" s="648"/>
      <c r="BG39" s="674" t="s">
        <v>319</v>
      </c>
      <c r="BH39" s="675"/>
      <c r="BI39" s="675"/>
      <c r="BJ39" s="675"/>
      <c r="BK39" s="675"/>
      <c r="BL39" s="187"/>
      <c r="BM39" s="606" t="s">
        <v>320</v>
      </c>
      <c r="BN39" s="606"/>
      <c r="BO39" s="606"/>
      <c r="BP39" s="606"/>
      <c r="BQ39" s="606"/>
      <c r="BR39" s="606"/>
      <c r="BS39" s="606"/>
      <c r="BT39" s="606"/>
      <c r="BU39" s="607"/>
      <c r="BV39" s="591">
        <v>84</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2389434</v>
      </c>
      <c r="CS39" s="617"/>
      <c r="CT39" s="617"/>
      <c r="CU39" s="617"/>
      <c r="CV39" s="617"/>
      <c r="CW39" s="617"/>
      <c r="CX39" s="617"/>
      <c r="CY39" s="618"/>
      <c r="CZ39" s="625">
        <v>4.0999999999999996</v>
      </c>
      <c r="DA39" s="626"/>
      <c r="DB39" s="626"/>
      <c r="DC39" s="627"/>
      <c r="DD39" s="600">
        <v>2300064</v>
      </c>
      <c r="DE39" s="617"/>
      <c r="DF39" s="617"/>
      <c r="DG39" s="617"/>
      <c r="DH39" s="617"/>
      <c r="DI39" s="617"/>
      <c r="DJ39" s="617"/>
      <c r="DK39" s="618"/>
      <c r="DL39" s="600" t="s">
        <v>322</v>
      </c>
      <c r="DM39" s="617"/>
      <c r="DN39" s="617"/>
      <c r="DO39" s="617"/>
      <c r="DP39" s="617"/>
      <c r="DQ39" s="617"/>
      <c r="DR39" s="617"/>
      <c r="DS39" s="617"/>
      <c r="DT39" s="617"/>
      <c r="DU39" s="617"/>
      <c r="DV39" s="618"/>
      <c r="DW39" s="596" t="s">
        <v>322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2066153</v>
      </c>
      <c r="BA40" s="592"/>
      <c r="BB40" s="592"/>
      <c r="BC40" s="592"/>
      <c r="BD40" s="617"/>
      <c r="BE40" s="617"/>
      <c r="BF40" s="648"/>
      <c r="BG40" s="674"/>
      <c r="BH40" s="675"/>
      <c r="BI40" s="675"/>
      <c r="BJ40" s="675"/>
      <c r="BK40" s="675"/>
      <c r="BL40" s="187"/>
      <c r="BM40" s="606" t="s">
        <v>324</v>
      </c>
      <c r="BN40" s="606"/>
      <c r="BO40" s="606"/>
      <c r="BP40" s="606"/>
      <c r="BQ40" s="606"/>
      <c r="BR40" s="606"/>
      <c r="BS40" s="606"/>
      <c r="BT40" s="606"/>
      <c r="BU40" s="607"/>
      <c r="BV40" s="591">
        <v>74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171892</v>
      </c>
      <c r="CS40" s="592"/>
      <c r="CT40" s="592"/>
      <c r="CU40" s="592"/>
      <c r="CV40" s="592"/>
      <c r="CW40" s="592"/>
      <c r="CX40" s="592"/>
      <c r="CY40" s="593"/>
      <c r="CZ40" s="625">
        <v>0.3</v>
      </c>
      <c r="DA40" s="626"/>
      <c r="DB40" s="626"/>
      <c r="DC40" s="627"/>
      <c r="DD40" s="600">
        <v>169392</v>
      </c>
      <c r="DE40" s="592"/>
      <c r="DF40" s="592"/>
      <c r="DG40" s="592"/>
      <c r="DH40" s="592"/>
      <c r="DI40" s="592"/>
      <c r="DJ40" s="592"/>
      <c r="DK40" s="593"/>
      <c r="DL40" s="600">
        <v>62215</v>
      </c>
      <c r="DM40" s="592"/>
      <c r="DN40" s="592"/>
      <c r="DO40" s="592"/>
      <c r="DP40" s="592"/>
      <c r="DQ40" s="592"/>
      <c r="DR40" s="592"/>
      <c r="DS40" s="592"/>
      <c r="DT40" s="592"/>
      <c r="DU40" s="592"/>
      <c r="DV40" s="593"/>
      <c r="DW40" s="596">
        <v>0.2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3228023</v>
      </c>
      <c r="BA41" s="664"/>
      <c r="BB41" s="664"/>
      <c r="BC41" s="664"/>
      <c r="BD41" s="659"/>
      <c r="BE41" s="659"/>
      <c r="BF41" s="661"/>
      <c r="BG41" s="676"/>
      <c r="BH41" s="677"/>
      <c r="BI41" s="677"/>
      <c r="BJ41" s="677"/>
      <c r="BK41" s="677"/>
      <c r="BL41" s="189"/>
      <c r="BM41" s="612" t="s">
        <v>327</v>
      </c>
      <c r="BN41" s="612"/>
      <c r="BO41" s="612"/>
      <c r="BP41" s="612"/>
      <c r="BQ41" s="612"/>
      <c r="BR41" s="612"/>
      <c r="BS41" s="612"/>
      <c r="BT41" s="612"/>
      <c r="BU41" s="613"/>
      <c r="BV41" s="663">
        <v>278</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7"/>
      <c r="CT41" s="617"/>
      <c r="CU41" s="617"/>
      <c r="CV41" s="617"/>
      <c r="CW41" s="617"/>
      <c r="CX41" s="617"/>
      <c r="CY41" s="618"/>
      <c r="CZ41" s="625" t="s">
        <v>329</v>
      </c>
      <c r="DA41" s="626"/>
      <c r="DB41" s="626"/>
      <c r="DC41" s="627"/>
      <c r="DD41" s="600" t="s">
        <v>329</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5322715</v>
      </c>
      <c r="CS42" s="592"/>
      <c r="CT42" s="592"/>
      <c r="CU42" s="592"/>
      <c r="CV42" s="592"/>
      <c r="CW42" s="592"/>
      <c r="CX42" s="592"/>
      <c r="CY42" s="593"/>
      <c r="CZ42" s="625">
        <v>9.1999999999999993</v>
      </c>
      <c r="DA42" s="684"/>
      <c r="DB42" s="684"/>
      <c r="DC42" s="685"/>
      <c r="DD42" s="600">
        <v>268553</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53106</v>
      </c>
      <c r="CS43" s="617"/>
      <c r="CT43" s="617"/>
      <c r="CU43" s="617"/>
      <c r="CV43" s="617"/>
      <c r="CW43" s="617"/>
      <c r="CX43" s="617"/>
      <c r="CY43" s="618"/>
      <c r="CZ43" s="625">
        <v>0.1</v>
      </c>
      <c r="DA43" s="626"/>
      <c r="DB43" s="626"/>
      <c r="DC43" s="627"/>
      <c r="DD43" s="600">
        <v>35389</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5308740</v>
      </c>
      <c r="CS44" s="592"/>
      <c r="CT44" s="592"/>
      <c r="CU44" s="592"/>
      <c r="CV44" s="592"/>
      <c r="CW44" s="592"/>
      <c r="CX44" s="592"/>
      <c r="CY44" s="593"/>
      <c r="CZ44" s="625">
        <v>9.1999999999999993</v>
      </c>
      <c r="DA44" s="684"/>
      <c r="DB44" s="684"/>
      <c r="DC44" s="685"/>
      <c r="DD44" s="600">
        <v>254578</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336</v>
      </c>
      <c r="CG45" s="589"/>
      <c r="CH45" s="589"/>
      <c r="CI45" s="589"/>
      <c r="CJ45" s="589"/>
      <c r="CK45" s="589"/>
      <c r="CL45" s="589"/>
      <c r="CM45" s="589"/>
      <c r="CN45" s="589"/>
      <c r="CO45" s="589"/>
      <c r="CP45" s="589"/>
      <c r="CQ45" s="590"/>
      <c r="CR45" s="591">
        <v>2218147</v>
      </c>
      <c r="CS45" s="617"/>
      <c r="CT45" s="617"/>
      <c r="CU45" s="617"/>
      <c r="CV45" s="617"/>
      <c r="CW45" s="617"/>
      <c r="CX45" s="617"/>
      <c r="CY45" s="618"/>
      <c r="CZ45" s="625">
        <v>3.8</v>
      </c>
      <c r="DA45" s="626"/>
      <c r="DB45" s="626"/>
      <c r="DC45" s="627"/>
      <c r="DD45" s="600">
        <v>36784</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337</v>
      </c>
      <c r="CG46" s="589"/>
      <c r="CH46" s="589"/>
      <c r="CI46" s="589"/>
      <c r="CJ46" s="589"/>
      <c r="CK46" s="589"/>
      <c r="CL46" s="589"/>
      <c r="CM46" s="589"/>
      <c r="CN46" s="589"/>
      <c r="CO46" s="589"/>
      <c r="CP46" s="589"/>
      <c r="CQ46" s="590"/>
      <c r="CR46" s="591">
        <v>3090593</v>
      </c>
      <c r="CS46" s="592"/>
      <c r="CT46" s="592"/>
      <c r="CU46" s="592"/>
      <c r="CV46" s="592"/>
      <c r="CW46" s="592"/>
      <c r="CX46" s="592"/>
      <c r="CY46" s="593"/>
      <c r="CZ46" s="625">
        <v>5.3</v>
      </c>
      <c r="DA46" s="684"/>
      <c r="DB46" s="684"/>
      <c r="DC46" s="685"/>
      <c r="DD46" s="600">
        <v>217794</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338</v>
      </c>
      <c r="CG47" s="589"/>
      <c r="CH47" s="589"/>
      <c r="CI47" s="589"/>
      <c r="CJ47" s="589"/>
      <c r="CK47" s="589"/>
      <c r="CL47" s="589"/>
      <c r="CM47" s="589"/>
      <c r="CN47" s="589"/>
      <c r="CO47" s="589"/>
      <c r="CP47" s="589"/>
      <c r="CQ47" s="590"/>
      <c r="CR47" s="591">
        <v>13975</v>
      </c>
      <c r="CS47" s="617"/>
      <c r="CT47" s="617"/>
      <c r="CU47" s="617"/>
      <c r="CV47" s="617"/>
      <c r="CW47" s="617"/>
      <c r="CX47" s="617"/>
      <c r="CY47" s="618"/>
      <c r="CZ47" s="625">
        <v>0</v>
      </c>
      <c r="DA47" s="626"/>
      <c r="DB47" s="626"/>
      <c r="DC47" s="627"/>
      <c r="DD47" s="600">
        <v>13975</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84"/>
      <c r="DB48" s="684"/>
      <c r="DC48" s="685"/>
      <c r="DD48" s="600" t="s">
        <v>322</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340</v>
      </c>
      <c r="CE49" s="635"/>
      <c r="CF49" s="635"/>
      <c r="CG49" s="635"/>
      <c r="CH49" s="635"/>
      <c r="CI49" s="635"/>
      <c r="CJ49" s="635"/>
      <c r="CK49" s="635"/>
      <c r="CL49" s="635"/>
      <c r="CM49" s="635"/>
      <c r="CN49" s="635"/>
      <c r="CO49" s="635"/>
      <c r="CP49" s="635"/>
      <c r="CQ49" s="636"/>
      <c r="CR49" s="663">
        <v>57900552</v>
      </c>
      <c r="CS49" s="659"/>
      <c r="CT49" s="659"/>
      <c r="CU49" s="659"/>
      <c r="CV49" s="659"/>
      <c r="CW49" s="659"/>
      <c r="CX49" s="659"/>
      <c r="CY49" s="686"/>
      <c r="CZ49" s="687">
        <v>100</v>
      </c>
      <c r="DA49" s="688"/>
      <c r="DB49" s="688"/>
      <c r="DC49" s="689"/>
      <c r="DD49" s="690">
        <v>37027752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57648</v>
      </c>
      <c r="R7" s="721"/>
      <c r="S7" s="721"/>
      <c r="T7" s="721"/>
      <c r="U7" s="721"/>
      <c r="V7" s="721">
        <v>55915</v>
      </c>
      <c r="W7" s="721"/>
      <c r="X7" s="721"/>
      <c r="Y7" s="721"/>
      <c r="Z7" s="721"/>
      <c r="AA7" s="721">
        <v>1733</v>
      </c>
      <c r="AB7" s="721"/>
      <c r="AC7" s="721"/>
      <c r="AD7" s="721"/>
      <c r="AE7" s="722"/>
      <c r="AF7" s="723">
        <v>1703</v>
      </c>
      <c r="AG7" s="724"/>
      <c r="AH7" s="724"/>
      <c r="AI7" s="724"/>
      <c r="AJ7" s="725"/>
      <c r="AK7" s="760">
        <v>2317</v>
      </c>
      <c r="AL7" s="761"/>
      <c r="AM7" s="761"/>
      <c r="AN7" s="761"/>
      <c r="AO7" s="761"/>
      <c r="AP7" s="761">
        <v>30738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539</v>
      </c>
      <c r="BS7" s="764" t="s">
        <v>540</v>
      </c>
      <c r="BT7" s="765"/>
      <c r="BU7" s="765"/>
      <c r="BV7" s="765"/>
      <c r="BW7" s="765"/>
      <c r="BX7" s="765"/>
      <c r="BY7" s="765"/>
      <c r="BZ7" s="765"/>
      <c r="CA7" s="765"/>
      <c r="CB7" s="765"/>
      <c r="CC7" s="765"/>
      <c r="CD7" s="765"/>
      <c r="CE7" s="765"/>
      <c r="CF7" s="765"/>
      <c r="CG7" s="766"/>
      <c r="CH7" s="757">
        <v>73</v>
      </c>
      <c r="CI7" s="758"/>
      <c r="CJ7" s="758"/>
      <c r="CK7" s="758"/>
      <c r="CL7" s="759"/>
      <c r="CM7" s="757">
        <v>-523</v>
      </c>
      <c r="CN7" s="758"/>
      <c r="CO7" s="758"/>
      <c r="CP7" s="758"/>
      <c r="CQ7" s="759"/>
      <c r="CR7" s="757">
        <v>5</v>
      </c>
      <c r="CS7" s="758"/>
      <c r="CT7" s="758"/>
      <c r="CU7" s="758"/>
      <c r="CV7" s="759"/>
      <c r="CW7" s="757">
        <v>119</v>
      </c>
      <c r="CX7" s="758"/>
      <c r="CY7" s="758"/>
      <c r="CZ7" s="758"/>
      <c r="DA7" s="759"/>
      <c r="DB7" s="757">
        <v>0</v>
      </c>
      <c r="DC7" s="758"/>
      <c r="DD7" s="758"/>
      <c r="DE7" s="758"/>
      <c r="DF7" s="759"/>
      <c r="DG7" s="757">
        <v>9292</v>
      </c>
      <c r="DH7" s="758"/>
      <c r="DI7" s="758"/>
      <c r="DJ7" s="758"/>
      <c r="DK7" s="759"/>
      <c r="DL7" s="757">
        <v>0</v>
      </c>
      <c r="DM7" s="758"/>
      <c r="DN7" s="758"/>
      <c r="DO7" s="758"/>
      <c r="DP7" s="759"/>
      <c r="DQ7" s="757">
        <v>523</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3420</v>
      </c>
      <c r="R8" s="745"/>
      <c r="S8" s="745"/>
      <c r="T8" s="745"/>
      <c r="U8" s="745"/>
      <c r="V8" s="745">
        <v>3204</v>
      </c>
      <c r="W8" s="745"/>
      <c r="X8" s="745"/>
      <c r="Y8" s="745"/>
      <c r="Z8" s="745"/>
      <c r="AA8" s="745">
        <v>216</v>
      </c>
      <c r="AB8" s="745"/>
      <c r="AC8" s="745"/>
      <c r="AD8" s="745"/>
      <c r="AE8" s="746"/>
      <c r="AF8" s="747">
        <v>138</v>
      </c>
      <c r="AG8" s="748"/>
      <c r="AH8" s="748"/>
      <c r="AI8" s="748"/>
      <c r="AJ8" s="749"/>
      <c r="AK8" s="750">
        <v>1373</v>
      </c>
      <c r="AL8" s="751"/>
      <c r="AM8" s="751"/>
      <c r="AN8" s="751"/>
      <c r="AO8" s="751"/>
      <c r="AP8" s="751">
        <v>3627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541</v>
      </c>
      <c r="BT8" s="755"/>
      <c r="BU8" s="755"/>
      <c r="BV8" s="755"/>
      <c r="BW8" s="755"/>
      <c r="BX8" s="755"/>
      <c r="BY8" s="755"/>
      <c r="BZ8" s="755"/>
      <c r="CA8" s="755"/>
      <c r="CB8" s="755"/>
      <c r="CC8" s="755"/>
      <c r="CD8" s="755"/>
      <c r="CE8" s="755"/>
      <c r="CF8" s="755"/>
      <c r="CG8" s="756"/>
      <c r="CH8" s="767">
        <v>-4</v>
      </c>
      <c r="CI8" s="768"/>
      <c r="CJ8" s="768"/>
      <c r="CK8" s="768"/>
      <c r="CL8" s="769"/>
      <c r="CM8" s="767">
        <v>124</v>
      </c>
      <c r="CN8" s="768"/>
      <c r="CO8" s="768"/>
      <c r="CP8" s="768"/>
      <c r="CQ8" s="769"/>
      <c r="CR8" s="767">
        <v>30</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542</v>
      </c>
      <c r="BT9" s="755"/>
      <c r="BU9" s="755"/>
      <c r="BV9" s="755"/>
      <c r="BW9" s="755"/>
      <c r="BX9" s="755"/>
      <c r="BY9" s="755"/>
      <c r="BZ9" s="755"/>
      <c r="CA9" s="755"/>
      <c r="CB9" s="755"/>
      <c r="CC9" s="755"/>
      <c r="CD9" s="755"/>
      <c r="CE9" s="755"/>
      <c r="CF9" s="755"/>
      <c r="CG9" s="756"/>
      <c r="CH9" s="767">
        <v>1</v>
      </c>
      <c r="CI9" s="768"/>
      <c r="CJ9" s="768"/>
      <c r="CK9" s="768"/>
      <c r="CL9" s="769"/>
      <c r="CM9" s="767">
        <v>304</v>
      </c>
      <c r="CN9" s="768"/>
      <c r="CO9" s="768"/>
      <c r="CP9" s="768"/>
      <c r="CQ9" s="769"/>
      <c r="CR9" s="767">
        <v>300</v>
      </c>
      <c r="CS9" s="768"/>
      <c r="CT9" s="768"/>
      <c r="CU9" s="768"/>
      <c r="CV9" s="769"/>
      <c r="CW9" s="767">
        <v>21</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543</v>
      </c>
      <c r="BT10" s="755"/>
      <c r="BU10" s="755"/>
      <c r="BV10" s="755"/>
      <c r="BW10" s="755"/>
      <c r="BX10" s="755"/>
      <c r="BY10" s="755"/>
      <c r="BZ10" s="755"/>
      <c r="CA10" s="755"/>
      <c r="CB10" s="755"/>
      <c r="CC10" s="755"/>
      <c r="CD10" s="755"/>
      <c r="CE10" s="755"/>
      <c r="CF10" s="755"/>
      <c r="CG10" s="756"/>
      <c r="CH10" s="767">
        <v>1031</v>
      </c>
      <c r="CI10" s="768"/>
      <c r="CJ10" s="768"/>
      <c r="CK10" s="768"/>
      <c r="CL10" s="769"/>
      <c r="CM10" s="767">
        <v>29383</v>
      </c>
      <c r="CN10" s="768"/>
      <c r="CO10" s="768"/>
      <c r="CP10" s="768"/>
      <c r="CQ10" s="769"/>
      <c r="CR10" s="767">
        <v>331</v>
      </c>
      <c r="CS10" s="768"/>
      <c r="CT10" s="768"/>
      <c r="CU10" s="768"/>
      <c r="CV10" s="769"/>
      <c r="CW10" s="767">
        <v>0</v>
      </c>
      <c r="CX10" s="768"/>
      <c r="CY10" s="768"/>
      <c r="CZ10" s="768"/>
      <c r="DA10" s="769"/>
      <c r="DB10" s="767">
        <v>1500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59919</v>
      </c>
      <c r="R23" s="780"/>
      <c r="S23" s="780"/>
      <c r="T23" s="780"/>
      <c r="U23" s="780"/>
      <c r="V23" s="780">
        <v>57972</v>
      </c>
      <c r="W23" s="780"/>
      <c r="X23" s="780"/>
      <c r="Y23" s="780"/>
      <c r="Z23" s="780"/>
      <c r="AA23" s="780">
        <v>1948</v>
      </c>
      <c r="AB23" s="780"/>
      <c r="AC23" s="780"/>
      <c r="AD23" s="780"/>
      <c r="AE23" s="781"/>
      <c r="AF23" s="782">
        <v>1842</v>
      </c>
      <c r="AG23" s="780"/>
      <c r="AH23" s="780"/>
      <c r="AI23" s="780"/>
      <c r="AJ23" s="783"/>
      <c r="AK23" s="784"/>
      <c r="AL23" s="785"/>
      <c r="AM23" s="785"/>
      <c r="AN23" s="785"/>
      <c r="AO23" s="785"/>
      <c r="AP23" s="780">
        <v>34365</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17678</v>
      </c>
      <c r="R28" s="809"/>
      <c r="S28" s="809"/>
      <c r="T28" s="809"/>
      <c r="U28" s="809"/>
      <c r="V28" s="809">
        <v>17416</v>
      </c>
      <c r="W28" s="809"/>
      <c r="X28" s="809"/>
      <c r="Y28" s="809"/>
      <c r="Z28" s="809"/>
      <c r="AA28" s="809">
        <v>262</v>
      </c>
      <c r="AB28" s="809"/>
      <c r="AC28" s="809"/>
      <c r="AD28" s="809"/>
      <c r="AE28" s="810"/>
      <c r="AF28" s="811">
        <v>262</v>
      </c>
      <c r="AG28" s="809"/>
      <c r="AH28" s="809"/>
      <c r="AI28" s="809"/>
      <c r="AJ28" s="812"/>
      <c r="AK28" s="813">
        <v>1934</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10947</v>
      </c>
      <c r="R29" s="745"/>
      <c r="S29" s="745"/>
      <c r="T29" s="745"/>
      <c r="U29" s="745"/>
      <c r="V29" s="745">
        <v>10736</v>
      </c>
      <c r="W29" s="745"/>
      <c r="X29" s="745"/>
      <c r="Y29" s="745"/>
      <c r="Z29" s="745"/>
      <c r="AA29" s="745">
        <v>211</v>
      </c>
      <c r="AB29" s="745"/>
      <c r="AC29" s="745"/>
      <c r="AD29" s="745"/>
      <c r="AE29" s="746"/>
      <c r="AF29" s="747">
        <v>211</v>
      </c>
      <c r="AG29" s="748"/>
      <c r="AH29" s="748"/>
      <c r="AI29" s="748"/>
      <c r="AJ29" s="749"/>
      <c r="AK29" s="816">
        <v>1588</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3323</v>
      </c>
      <c r="R30" s="745"/>
      <c r="S30" s="745"/>
      <c r="T30" s="745"/>
      <c r="U30" s="745"/>
      <c r="V30" s="745">
        <v>3315</v>
      </c>
      <c r="W30" s="745"/>
      <c r="X30" s="745"/>
      <c r="Y30" s="745"/>
      <c r="Z30" s="745"/>
      <c r="AA30" s="745">
        <v>8</v>
      </c>
      <c r="AB30" s="745"/>
      <c r="AC30" s="745"/>
      <c r="AD30" s="745"/>
      <c r="AE30" s="746"/>
      <c r="AF30" s="747">
        <v>8</v>
      </c>
      <c r="AG30" s="748"/>
      <c r="AH30" s="748"/>
      <c r="AI30" s="748"/>
      <c r="AJ30" s="749"/>
      <c r="AK30" s="816">
        <v>1492</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7724</v>
      </c>
      <c r="R31" s="745"/>
      <c r="S31" s="745"/>
      <c r="T31" s="745"/>
      <c r="U31" s="745"/>
      <c r="V31" s="745">
        <v>7764</v>
      </c>
      <c r="W31" s="745"/>
      <c r="X31" s="745"/>
      <c r="Y31" s="745"/>
      <c r="Z31" s="745"/>
      <c r="AA31" s="745">
        <v>-40</v>
      </c>
      <c r="AB31" s="745"/>
      <c r="AC31" s="745"/>
      <c r="AD31" s="745"/>
      <c r="AE31" s="746"/>
      <c r="AF31" s="747">
        <v>1369</v>
      </c>
      <c r="AG31" s="748"/>
      <c r="AH31" s="748"/>
      <c r="AI31" s="748"/>
      <c r="AJ31" s="749"/>
      <c r="AK31" s="816">
        <v>867</v>
      </c>
      <c r="AL31" s="817"/>
      <c r="AM31" s="817"/>
      <c r="AN31" s="817"/>
      <c r="AO31" s="817"/>
      <c r="AP31" s="817">
        <v>8176</v>
      </c>
      <c r="AQ31" s="817"/>
      <c r="AR31" s="817"/>
      <c r="AS31" s="817"/>
      <c r="AT31" s="817"/>
      <c r="AU31" s="817">
        <v>5382</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4819</v>
      </c>
      <c r="R32" s="745"/>
      <c r="S32" s="745"/>
      <c r="T32" s="745"/>
      <c r="U32" s="745"/>
      <c r="V32" s="745">
        <v>4706</v>
      </c>
      <c r="W32" s="745"/>
      <c r="X32" s="745"/>
      <c r="Y32" s="745"/>
      <c r="Z32" s="745"/>
      <c r="AA32" s="745">
        <v>113</v>
      </c>
      <c r="AB32" s="745"/>
      <c r="AC32" s="745"/>
      <c r="AD32" s="745"/>
      <c r="AE32" s="746"/>
      <c r="AF32" s="747">
        <v>113</v>
      </c>
      <c r="AG32" s="748"/>
      <c r="AH32" s="748"/>
      <c r="AI32" s="748"/>
      <c r="AJ32" s="749"/>
      <c r="AK32" s="816">
        <v>1823</v>
      </c>
      <c r="AL32" s="817"/>
      <c r="AM32" s="817"/>
      <c r="AN32" s="817"/>
      <c r="AO32" s="817"/>
      <c r="AP32" s="817">
        <v>26952</v>
      </c>
      <c r="AQ32" s="817"/>
      <c r="AR32" s="817"/>
      <c r="AS32" s="817"/>
      <c r="AT32" s="817"/>
      <c r="AU32" s="817">
        <v>15390</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1963</v>
      </c>
      <c r="AG63" s="828"/>
      <c r="AH63" s="828"/>
      <c r="AI63" s="828"/>
      <c r="AJ63" s="829"/>
      <c r="AK63" s="830"/>
      <c r="AL63" s="825"/>
      <c r="AM63" s="825"/>
      <c r="AN63" s="825"/>
      <c r="AO63" s="825"/>
      <c r="AP63" s="828">
        <v>35128</v>
      </c>
      <c r="AQ63" s="828"/>
      <c r="AR63" s="828"/>
      <c r="AS63" s="828"/>
      <c r="AT63" s="828"/>
      <c r="AU63" s="828">
        <v>20772</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931</v>
      </c>
      <c r="R68" s="852"/>
      <c r="S68" s="852"/>
      <c r="T68" s="852"/>
      <c r="U68" s="852"/>
      <c r="V68" s="852">
        <v>910</v>
      </c>
      <c r="W68" s="852"/>
      <c r="X68" s="852"/>
      <c r="Y68" s="852"/>
      <c r="Z68" s="852"/>
      <c r="AA68" s="852">
        <v>21</v>
      </c>
      <c r="AB68" s="852"/>
      <c r="AC68" s="852"/>
      <c r="AD68" s="852"/>
      <c r="AE68" s="852"/>
      <c r="AF68" s="852">
        <v>21</v>
      </c>
      <c r="AG68" s="852"/>
      <c r="AH68" s="852"/>
      <c r="AI68" s="852"/>
      <c r="AJ68" s="852"/>
      <c r="AK68" s="852">
        <v>0</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515</v>
      </c>
      <c r="R69" s="817"/>
      <c r="S69" s="817"/>
      <c r="T69" s="817"/>
      <c r="U69" s="817"/>
      <c r="V69" s="817">
        <v>398</v>
      </c>
      <c r="W69" s="817"/>
      <c r="X69" s="817"/>
      <c r="Y69" s="817"/>
      <c r="Z69" s="817"/>
      <c r="AA69" s="817">
        <v>117</v>
      </c>
      <c r="AB69" s="817"/>
      <c r="AC69" s="817"/>
      <c r="AD69" s="817"/>
      <c r="AE69" s="817"/>
      <c r="AF69" s="817">
        <v>117</v>
      </c>
      <c r="AG69" s="817"/>
      <c r="AH69" s="817"/>
      <c r="AI69" s="817"/>
      <c r="AJ69" s="817"/>
      <c r="AK69" s="817">
        <v>0</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22852</v>
      </c>
      <c r="R70" s="817"/>
      <c r="S70" s="817"/>
      <c r="T70" s="817"/>
      <c r="U70" s="817"/>
      <c r="V70" s="817">
        <v>22793</v>
      </c>
      <c r="W70" s="817"/>
      <c r="X70" s="817"/>
      <c r="Y70" s="817"/>
      <c r="Z70" s="817"/>
      <c r="AA70" s="817">
        <v>59</v>
      </c>
      <c r="AB70" s="817"/>
      <c r="AC70" s="817"/>
      <c r="AD70" s="817"/>
      <c r="AE70" s="817"/>
      <c r="AF70" s="817">
        <v>59</v>
      </c>
      <c r="AG70" s="817"/>
      <c r="AH70" s="817"/>
      <c r="AI70" s="817"/>
      <c r="AJ70" s="817"/>
      <c r="AK70" s="817">
        <v>296</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21613</v>
      </c>
      <c r="R71" s="817"/>
      <c r="S71" s="817"/>
      <c r="T71" s="817"/>
      <c r="U71" s="817"/>
      <c r="V71" s="817">
        <v>21457</v>
      </c>
      <c r="W71" s="817"/>
      <c r="X71" s="817"/>
      <c r="Y71" s="817"/>
      <c r="Z71" s="817"/>
      <c r="AA71" s="817">
        <v>156</v>
      </c>
      <c r="AB71" s="817"/>
      <c r="AC71" s="817"/>
      <c r="AD71" s="817"/>
      <c r="AE71" s="817"/>
      <c r="AF71" s="817">
        <v>156</v>
      </c>
      <c r="AG71" s="817"/>
      <c r="AH71" s="817"/>
      <c r="AI71" s="817"/>
      <c r="AJ71" s="817"/>
      <c r="AK71" s="817">
        <v>3</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10907</v>
      </c>
      <c r="R72" s="817"/>
      <c r="S72" s="817"/>
      <c r="T72" s="817"/>
      <c r="U72" s="817"/>
      <c r="V72" s="817">
        <v>10443</v>
      </c>
      <c r="W72" s="817"/>
      <c r="X72" s="817"/>
      <c r="Y72" s="817"/>
      <c r="Z72" s="817"/>
      <c r="AA72" s="817">
        <v>464</v>
      </c>
      <c r="AB72" s="817"/>
      <c r="AC72" s="817"/>
      <c r="AD72" s="817"/>
      <c r="AE72" s="817"/>
      <c r="AF72" s="817">
        <v>464</v>
      </c>
      <c r="AG72" s="817"/>
      <c r="AH72" s="817"/>
      <c r="AI72" s="817"/>
      <c r="AJ72" s="817"/>
      <c r="AK72" s="817">
        <v>266</v>
      </c>
      <c r="AL72" s="817"/>
      <c r="AM72" s="817"/>
      <c r="AN72" s="817"/>
      <c r="AO72" s="817"/>
      <c r="AP72" s="817">
        <v>10230</v>
      </c>
      <c r="AQ72" s="817"/>
      <c r="AR72" s="817"/>
      <c r="AS72" s="817"/>
      <c r="AT72" s="817"/>
      <c r="AU72" s="817">
        <v>491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355</v>
      </c>
      <c r="R73" s="817"/>
      <c r="S73" s="817"/>
      <c r="T73" s="817"/>
      <c r="U73" s="817"/>
      <c r="V73" s="817">
        <v>339</v>
      </c>
      <c r="W73" s="817"/>
      <c r="X73" s="817"/>
      <c r="Y73" s="817"/>
      <c r="Z73" s="817"/>
      <c r="AA73" s="817">
        <v>16</v>
      </c>
      <c r="AB73" s="817"/>
      <c r="AC73" s="817"/>
      <c r="AD73" s="817"/>
      <c r="AE73" s="817"/>
      <c r="AF73" s="817">
        <v>16</v>
      </c>
      <c r="AG73" s="817"/>
      <c r="AH73" s="817"/>
      <c r="AI73" s="817"/>
      <c r="AJ73" s="817"/>
      <c r="AK73" s="817">
        <v>0</v>
      </c>
      <c r="AL73" s="817"/>
      <c r="AM73" s="817"/>
      <c r="AN73" s="817"/>
      <c r="AO73" s="817"/>
      <c r="AP73" s="817">
        <v>181</v>
      </c>
      <c r="AQ73" s="817"/>
      <c r="AR73" s="817"/>
      <c r="AS73" s="817"/>
      <c r="AT73" s="817"/>
      <c r="AU73" s="817">
        <v>20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5719</v>
      </c>
      <c r="R74" s="817"/>
      <c r="S74" s="817"/>
      <c r="T74" s="817"/>
      <c r="U74" s="817"/>
      <c r="V74" s="817">
        <v>5659</v>
      </c>
      <c r="W74" s="817"/>
      <c r="X74" s="817"/>
      <c r="Y74" s="817"/>
      <c r="Z74" s="817"/>
      <c r="AA74" s="817">
        <v>59</v>
      </c>
      <c r="AB74" s="817"/>
      <c r="AC74" s="817"/>
      <c r="AD74" s="817"/>
      <c r="AE74" s="817"/>
      <c r="AF74" s="817">
        <v>59</v>
      </c>
      <c r="AG74" s="817"/>
      <c r="AH74" s="817"/>
      <c r="AI74" s="817"/>
      <c r="AJ74" s="817"/>
      <c r="AK74" s="817">
        <v>1598</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1161940</v>
      </c>
      <c r="R75" s="866"/>
      <c r="S75" s="866"/>
      <c r="T75" s="866"/>
      <c r="U75" s="816"/>
      <c r="V75" s="867">
        <v>1129127</v>
      </c>
      <c r="W75" s="866"/>
      <c r="X75" s="866"/>
      <c r="Y75" s="866"/>
      <c r="Z75" s="816"/>
      <c r="AA75" s="867">
        <v>32812</v>
      </c>
      <c r="AB75" s="866"/>
      <c r="AC75" s="866"/>
      <c r="AD75" s="866"/>
      <c r="AE75" s="816"/>
      <c r="AF75" s="867">
        <v>32812</v>
      </c>
      <c r="AG75" s="866"/>
      <c r="AH75" s="866"/>
      <c r="AI75" s="866"/>
      <c r="AJ75" s="816"/>
      <c r="AK75" s="867">
        <v>16486</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33704</v>
      </c>
      <c r="AG88" s="828"/>
      <c r="AH88" s="828"/>
      <c r="AI88" s="828"/>
      <c r="AJ88" s="828"/>
      <c r="AK88" s="825"/>
      <c r="AL88" s="825"/>
      <c r="AM88" s="825"/>
      <c r="AN88" s="825"/>
      <c r="AO88" s="825"/>
      <c r="AP88" s="828">
        <v>10411</v>
      </c>
      <c r="AQ88" s="828"/>
      <c r="AR88" s="828"/>
      <c r="AS88" s="828"/>
      <c r="AT88" s="828"/>
      <c r="AU88" s="828">
        <v>511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666</v>
      </c>
      <c r="CS102" s="836"/>
      <c r="CT102" s="836"/>
      <c r="CU102" s="836"/>
      <c r="CV102" s="879"/>
      <c r="CW102" s="878">
        <v>140</v>
      </c>
      <c r="CX102" s="836"/>
      <c r="CY102" s="836"/>
      <c r="CZ102" s="836"/>
      <c r="DA102" s="879"/>
      <c r="DB102" s="878">
        <v>1500</v>
      </c>
      <c r="DC102" s="836"/>
      <c r="DD102" s="836"/>
      <c r="DE102" s="836"/>
      <c r="DF102" s="879"/>
      <c r="DG102" s="878">
        <v>9292</v>
      </c>
      <c r="DH102" s="836"/>
      <c r="DI102" s="836"/>
      <c r="DJ102" s="836"/>
      <c r="DK102" s="879"/>
      <c r="DL102" s="878">
        <v>0</v>
      </c>
      <c r="DM102" s="836"/>
      <c r="DN102" s="836"/>
      <c r="DO102" s="836"/>
      <c r="DP102" s="879"/>
      <c r="DQ102" s="878">
        <v>523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284</v>
      </c>
      <c r="AG109" s="881"/>
      <c r="AH109" s="881"/>
      <c r="AI109" s="881"/>
      <c r="AJ109" s="882"/>
      <c r="AK109" s="880" t="s">
        <v>283</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284</v>
      </c>
      <c r="BW109" s="881"/>
      <c r="BX109" s="881"/>
      <c r="BY109" s="881"/>
      <c r="BZ109" s="882"/>
      <c r="CA109" s="880" t="s">
        <v>283</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284</v>
      </c>
      <c r="DM109" s="881"/>
      <c r="DN109" s="881"/>
      <c r="DO109" s="881"/>
      <c r="DP109" s="882"/>
      <c r="DQ109" s="880" t="s">
        <v>283</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3653971</v>
      </c>
      <c r="AB110" s="888"/>
      <c r="AC110" s="888"/>
      <c r="AD110" s="888"/>
      <c r="AE110" s="889"/>
      <c r="AF110" s="890">
        <v>3676527</v>
      </c>
      <c r="AG110" s="888"/>
      <c r="AH110" s="888"/>
      <c r="AI110" s="888"/>
      <c r="AJ110" s="889"/>
      <c r="AK110" s="890">
        <v>3713656</v>
      </c>
      <c r="AL110" s="888"/>
      <c r="AM110" s="888"/>
      <c r="AN110" s="888"/>
      <c r="AO110" s="889"/>
      <c r="AP110" s="891">
        <v>12.6</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36610063</v>
      </c>
      <c r="BR110" s="925"/>
      <c r="BS110" s="925"/>
      <c r="BT110" s="925"/>
      <c r="BU110" s="925"/>
      <c r="BV110" s="925">
        <v>35306097</v>
      </c>
      <c r="BW110" s="925"/>
      <c r="BX110" s="925"/>
      <c r="BY110" s="925"/>
      <c r="BZ110" s="925"/>
      <c r="CA110" s="925">
        <v>34364897</v>
      </c>
      <c r="CB110" s="925"/>
      <c r="CC110" s="925"/>
      <c r="CD110" s="925"/>
      <c r="CE110" s="925"/>
      <c r="CF110" s="939">
        <v>116.9</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407</v>
      </c>
      <c r="AB111" s="932"/>
      <c r="AC111" s="932"/>
      <c r="AD111" s="932"/>
      <c r="AE111" s="933"/>
      <c r="AF111" s="934" t="s">
        <v>407</v>
      </c>
      <c r="AG111" s="932"/>
      <c r="AH111" s="932"/>
      <c r="AI111" s="932"/>
      <c r="AJ111" s="933"/>
      <c r="AK111" s="934" t="s">
        <v>407</v>
      </c>
      <c r="AL111" s="932"/>
      <c r="AM111" s="932"/>
      <c r="AN111" s="932"/>
      <c r="AO111" s="933"/>
      <c r="AP111" s="935" t="s">
        <v>407</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13520789</v>
      </c>
      <c r="BR111" s="918"/>
      <c r="BS111" s="918"/>
      <c r="BT111" s="918"/>
      <c r="BU111" s="918"/>
      <c r="BV111" s="918">
        <v>12695011</v>
      </c>
      <c r="BW111" s="918"/>
      <c r="BX111" s="918"/>
      <c r="BY111" s="918"/>
      <c r="BZ111" s="918"/>
      <c r="CA111" s="918">
        <v>11555114</v>
      </c>
      <c r="CB111" s="918"/>
      <c r="CC111" s="918"/>
      <c r="CD111" s="918"/>
      <c r="CE111" s="918"/>
      <c r="CF111" s="912">
        <v>39.299999999999997</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24309182</v>
      </c>
      <c r="BR112" s="918"/>
      <c r="BS112" s="918"/>
      <c r="BT112" s="918"/>
      <c r="BU112" s="918"/>
      <c r="BV112" s="918">
        <v>23126699</v>
      </c>
      <c r="BW112" s="918"/>
      <c r="BX112" s="918"/>
      <c r="BY112" s="918"/>
      <c r="BZ112" s="918"/>
      <c r="CA112" s="918">
        <v>20772219</v>
      </c>
      <c r="CB112" s="918"/>
      <c r="CC112" s="918"/>
      <c r="CD112" s="918"/>
      <c r="CE112" s="918"/>
      <c r="CF112" s="912">
        <v>70.7</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2119987</v>
      </c>
      <c r="AB113" s="932"/>
      <c r="AC113" s="932"/>
      <c r="AD113" s="932"/>
      <c r="AE113" s="933"/>
      <c r="AF113" s="934">
        <v>1957708</v>
      </c>
      <c r="AG113" s="932"/>
      <c r="AH113" s="932"/>
      <c r="AI113" s="932"/>
      <c r="AJ113" s="933"/>
      <c r="AK113" s="934">
        <v>1711711</v>
      </c>
      <c r="AL113" s="932"/>
      <c r="AM113" s="932"/>
      <c r="AN113" s="932"/>
      <c r="AO113" s="933"/>
      <c r="AP113" s="935">
        <v>5.8</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728313</v>
      </c>
      <c r="BR113" s="918"/>
      <c r="BS113" s="918"/>
      <c r="BT113" s="918"/>
      <c r="BU113" s="918"/>
      <c r="BV113" s="918">
        <v>589588</v>
      </c>
      <c r="BW113" s="918"/>
      <c r="BX113" s="918"/>
      <c r="BY113" s="918"/>
      <c r="BZ113" s="918"/>
      <c r="CA113" s="918">
        <v>510708</v>
      </c>
      <c r="CB113" s="918"/>
      <c r="CC113" s="918"/>
      <c r="CD113" s="918"/>
      <c r="CE113" s="918"/>
      <c r="CF113" s="912">
        <v>1.7</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133459</v>
      </c>
      <c r="AB114" s="957"/>
      <c r="AC114" s="957"/>
      <c r="AD114" s="957"/>
      <c r="AE114" s="958"/>
      <c r="AF114" s="959">
        <v>135212</v>
      </c>
      <c r="AG114" s="957"/>
      <c r="AH114" s="957"/>
      <c r="AI114" s="957"/>
      <c r="AJ114" s="958"/>
      <c r="AK114" s="959">
        <v>98278</v>
      </c>
      <c r="AL114" s="957"/>
      <c r="AM114" s="957"/>
      <c r="AN114" s="957"/>
      <c r="AO114" s="958"/>
      <c r="AP114" s="960">
        <v>0.3</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9962962</v>
      </c>
      <c r="BR114" s="918"/>
      <c r="BS114" s="918"/>
      <c r="BT114" s="918"/>
      <c r="BU114" s="918"/>
      <c r="BV114" s="918">
        <v>10120923</v>
      </c>
      <c r="BW114" s="918"/>
      <c r="BX114" s="918"/>
      <c r="BY114" s="918"/>
      <c r="BZ114" s="918"/>
      <c r="CA114" s="918">
        <v>9903270</v>
      </c>
      <c r="CB114" s="918"/>
      <c r="CC114" s="918"/>
      <c r="CD114" s="918"/>
      <c r="CE114" s="918"/>
      <c r="CF114" s="912">
        <v>33.700000000000003</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153326</v>
      </c>
      <c r="AB115" s="932"/>
      <c r="AC115" s="932"/>
      <c r="AD115" s="932"/>
      <c r="AE115" s="933"/>
      <c r="AF115" s="934">
        <v>152698</v>
      </c>
      <c r="AG115" s="932"/>
      <c r="AH115" s="932"/>
      <c r="AI115" s="932"/>
      <c r="AJ115" s="933"/>
      <c r="AK115" s="934">
        <v>150091</v>
      </c>
      <c r="AL115" s="932"/>
      <c r="AM115" s="932"/>
      <c r="AN115" s="932"/>
      <c r="AO115" s="933"/>
      <c r="AP115" s="935">
        <v>0.5</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419685</v>
      </c>
      <c r="BR115" s="918"/>
      <c r="BS115" s="918"/>
      <c r="BT115" s="918"/>
      <c r="BU115" s="918"/>
      <c r="BV115" s="918">
        <v>595672</v>
      </c>
      <c r="BW115" s="918"/>
      <c r="BX115" s="918"/>
      <c r="BY115" s="918"/>
      <c r="BZ115" s="918"/>
      <c r="CA115" s="918">
        <v>522947</v>
      </c>
      <c r="CB115" s="918"/>
      <c r="CC115" s="918"/>
      <c r="CD115" s="918"/>
      <c r="CE115" s="918"/>
      <c r="CF115" s="912">
        <v>1.8</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9851091</v>
      </c>
      <c r="DH115" s="957"/>
      <c r="DI115" s="957"/>
      <c r="DJ115" s="957"/>
      <c r="DK115" s="958"/>
      <c r="DL115" s="959">
        <v>9290318</v>
      </c>
      <c r="DM115" s="957"/>
      <c r="DN115" s="957"/>
      <c r="DO115" s="957"/>
      <c r="DP115" s="958"/>
      <c r="DQ115" s="959">
        <v>8758258</v>
      </c>
      <c r="DR115" s="957"/>
      <c r="DS115" s="957"/>
      <c r="DT115" s="957"/>
      <c r="DU115" s="958"/>
      <c r="DV115" s="960">
        <v>29.8</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3669698</v>
      </c>
      <c r="DH116" s="957"/>
      <c r="DI116" s="957"/>
      <c r="DJ116" s="957"/>
      <c r="DK116" s="958"/>
      <c r="DL116" s="959">
        <v>3404693</v>
      </c>
      <c r="DM116" s="957"/>
      <c r="DN116" s="957"/>
      <c r="DO116" s="957"/>
      <c r="DP116" s="958"/>
      <c r="DQ116" s="959">
        <v>2796856</v>
      </c>
      <c r="DR116" s="957"/>
      <c r="DS116" s="957"/>
      <c r="DT116" s="957"/>
      <c r="DU116" s="958"/>
      <c r="DV116" s="960">
        <v>9.5</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6060743</v>
      </c>
      <c r="AB117" s="964"/>
      <c r="AC117" s="964"/>
      <c r="AD117" s="964"/>
      <c r="AE117" s="965"/>
      <c r="AF117" s="963">
        <v>5922145</v>
      </c>
      <c r="AG117" s="964"/>
      <c r="AH117" s="964"/>
      <c r="AI117" s="964"/>
      <c r="AJ117" s="965"/>
      <c r="AK117" s="963">
        <v>5673736</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284</v>
      </c>
      <c r="AG118" s="881"/>
      <c r="AH118" s="881"/>
      <c r="AI118" s="881"/>
      <c r="AJ118" s="882"/>
      <c r="AK118" s="880" t="s">
        <v>283</v>
      </c>
      <c r="AL118" s="881"/>
      <c r="AM118" s="881"/>
      <c r="AN118" s="881"/>
      <c r="AO118" s="882"/>
      <c r="AP118" s="988" t="s">
        <v>400</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429</v>
      </c>
      <c r="BP118" s="992"/>
      <c r="BQ118" s="983">
        <v>85550994</v>
      </c>
      <c r="BR118" s="984"/>
      <c r="BS118" s="984"/>
      <c r="BT118" s="984"/>
      <c r="BU118" s="984"/>
      <c r="BV118" s="984">
        <v>82433990</v>
      </c>
      <c r="BW118" s="984"/>
      <c r="BX118" s="984"/>
      <c r="BY118" s="984"/>
      <c r="BZ118" s="984"/>
      <c r="CA118" s="984">
        <v>77629155</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11004434</v>
      </c>
      <c r="BR119" s="925"/>
      <c r="BS119" s="925"/>
      <c r="BT119" s="925"/>
      <c r="BU119" s="925"/>
      <c r="BV119" s="925">
        <v>12312428</v>
      </c>
      <c r="BW119" s="925"/>
      <c r="BX119" s="925"/>
      <c r="BY119" s="925"/>
      <c r="BZ119" s="925"/>
      <c r="CA119" s="925">
        <v>12145376</v>
      </c>
      <c r="CB119" s="925"/>
      <c r="CC119" s="925"/>
      <c r="CD119" s="925"/>
      <c r="CE119" s="925"/>
      <c r="CF119" s="939">
        <v>41.3</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21137761</v>
      </c>
      <c r="BR120" s="918"/>
      <c r="BS120" s="918"/>
      <c r="BT120" s="918"/>
      <c r="BU120" s="918"/>
      <c r="BV120" s="918">
        <v>19876792</v>
      </c>
      <c r="BW120" s="918"/>
      <c r="BX120" s="918"/>
      <c r="BY120" s="918"/>
      <c r="BZ120" s="918"/>
      <c r="CA120" s="918">
        <v>18441516</v>
      </c>
      <c r="CB120" s="918"/>
      <c r="CC120" s="918"/>
      <c r="CD120" s="918"/>
      <c r="CE120" s="918"/>
      <c r="CF120" s="912">
        <v>62.7</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17351035</v>
      </c>
      <c r="DH120" s="925"/>
      <c r="DI120" s="925"/>
      <c r="DJ120" s="925"/>
      <c r="DK120" s="925"/>
      <c r="DL120" s="925">
        <v>16708871</v>
      </c>
      <c r="DM120" s="925"/>
      <c r="DN120" s="925"/>
      <c r="DO120" s="925"/>
      <c r="DP120" s="925"/>
      <c r="DQ120" s="925">
        <v>15389760</v>
      </c>
      <c r="DR120" s="925"/>
      <c r="DS120" s="925"/>
      <c r="DT120" s="925"/>
      <c r="DU120" s="925"/>
      <c r="DV120" s="926">
        <v>52.4</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41091971</v>
      </c>
      <c r="BR121" s="984"/>
      <c r="BS121" s="984"/>
      <c r="BT121" s="984"/>
      <c r="BU121" s="984"/>
      <c r="BV121" s="984">
        <v>40102668</v>
      </c>
      <c r="BW121" s="984"/>
      <c r="BX121" s="984"/>
      <c r="BY121" s="984"/>
      <c r="BZ121" s="984"/>
      <c r="CA121" s="984">
        <v>40069811</v>
      </c>
      <c r="CB121" s="984"/>
      <c r="CC121" s="984"/>
      <c r="CD121" s="984"/>
      <c r="CE121" s="984"/>
      <c r="CF121" s="1022">
        <v>136.30000000000001</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6958147</v>
      </c>
      <c r="DH121" s="918"/>
      <c r="DI121" s="918"/>
      <c r="DJ121" s="918"/>
      <c r="DK121" s="918"/>
      <c r="DL121" s="918">
        <v>6417828</v>
      </c>
      <c r="DM121" s="918"/>
      <c r="DN121" s="918"/>
      <c r="DO121" s="918"/>
      <c r="DP121" s="918"/>
      <c r="DQ121" s="918">
        <v>5382459</v>
      </c>
      <c r="DR121" s="918"/>
      <c r="DS121" s="918"/>
      <c r="DT121" s="918"/>
      <c r="DU121" s="918"/>
      <c r="DV121" s="919">
        <v>18.3</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438</v>
      </c>
      <c r="BP122" s="992"/>
      <c r="BQ122" s="1032">
        <v>73234166</v>
      </c>
      <c r="BR122" s="1033"/>
      <c r="BS122" s="1033"/>
      <c r="BT122" s="1033"/>
      <c r="BU122" s="1033"/>
      <c r="BV122" s="1033">
        <v>72291888</v>
      </c>
      <c r="BW122" s="1033"/>
      <c r="BX122" s="1033"/>
      <c r="BY122" s="1033"/>
      <c r="BZ122" s="1033"/>
      <c r="CA122" s="1033">
        <v>70656703</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153326</v>
      </c>
      <c r="AB123" s="957"/>
      <c r="AC123" s="957"/>
      <c r="AD123" s="957"/>
      <c r="AE123" s="958"/>
      <c r="AF123" s="959">
        <v>152698</v>
      </c>
      <c r="AG123" s="957"/>
      <c r="AH123" s="957"/>
      <c r="AI123" s="957"/>
      <c r="AJ123" s="958"/>
      <c r="AK123" s="959">
        <v>150091</v>
      </c>
      <c r="AL123" s="957"/>
      <c r="AM123" s="957"/>
      <c r="AN123" s="957"/>
      <c r="AO123" s="958"/>
      <c r="AP123" s="960">
        <v>0.5</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43.3</v>
      </c>
      <c r="BR123" s="1025"/>
      <c r="BS123" s="1025"/>
      <c r="BT123" s="1025"/>
      <c r="BU123" s="1025"/>
      <c r="BV123" s="1025">
        <v>35.200000000000003</v>
      </c>
      <c r="BW123" s="1025"/>
      <c r="BX123" s="1025"/>
      <c r="BY123" s="1025"/>
      <c r="BZ123" s="1025"/>
      <c r="CA123" s="1025">
        <v>23.7</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v>419685</v>
      </c>
      <c r="DH126" s="918"/>
      <c r="DI126" s="918"/>
      <c r="DJ126" s="918"/>
      <c r="DK126" s="918"/>
      <c r="DL126" s="918">
        <v>595672</v>
      </c>
      <c r="DM126" s="918"/>
      <c r="DN126" s="918"/>
      <c r="DO126" s="918"/>
      <c r="DP126" s="918"/>
      <c r="DQ126" s="918">
        <v>522947</v>
      </c>
      <c r="DR126" s="918"/>
      <c r="DS126" s="918"/>
      <c r="DT126" s="918"/>
      <c r="DU126" s="918"/>
      <c r="DV126" s="919">
        <v>1.8</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449</v>
      </c>
      <c r="AY127" s="885"/>
      <c r="AZ127" s="885"/>
      <c r="BA127" s="885"/>
      <c r="BB127" s="885"/>
      <c r="BC127" s="885"/>
      <c r="BD127" s="885"/>
      <c r="BE127" s="886"/>
      <c r="BF127" s="1039" t="s">
        <v>110</v>
      </c>
      <c r="BG127" s="1040"/>
      <c r="BH127" s="1040"/>
      <c r="BI127" s="1040"/>
      <c r="BJ127" s="1040"/>
      <c r="BK127" s="1040"/>
      <c r="BL127" s="1049"/>
      <c r="BM127" s="1039">
        <v>11.68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2020274</v>
      </c>
      <c r="AB128" s="1088"/>
      <c r="AC128" s="1088"/>
      <c r="AD128" s="1088"/>
      <c r="AE128" s="1089"/>
      <c r="AF128" s="1090">
        <v>1986552</v>
      </c>
      <c r="AG128" s="1088"/>
      <c r="AH128" s="1088"/>
      <c r="AI128" s="1088"/>
      <c r="AJ128" s="1089"/>
      <c r="AK128" s="1090">
        <v>2089322</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110</v>
      </c>
      <c r="BG128" s="1065"/>
      <c r="BH128" s="1065"/>
      <c r="BI128" s="1065"/>
      <c r="BJ128" s="1065"/>
      <c r="BK128" s="1065"/>
      <c r="BL128" s="1066"/>
      <c r="BM128" s="1064">
        <v>16.68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32056892</v>
      </c>
      <c r="AB129" s="957"/>
      <c r="AC129" s="957"/>
      <c r="AD129" s="957"/>
      <c r="AE129" s="958"/>
      <c r="AF129" s="959">
        <v>32446407</v>
      </c>
      <c r="AG129" s="957"/>
      <c r="AH129" s="957"/>
      <c r="AI129" s="957"/>
      <c r="AJ129" s="958"/>
      <c r="AK129" s="959">
        <v>33002090</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3652286</v>
      </c>
      <c r="AB130" s="957"/>
      <c r="AC130" s="957"/>
      <c r="AD130" s="957"/>
      <c r="AE130" s="958"/>
      <c r="AF130" s="959">
        <v>3666846</v>
      </c>
      <c r="AG130" s="957"/>
      <c r="AH130" s="957"/>
      <c r="AI130" s="957"/>
      <c r="AJ130" s="958"/>
      <c r="AK130" s="959">
        <v>3607359</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23.7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28404606</v>
      </c>
      <c r="AB131" s="996"/>
      <c r="AC131" s="996"/>
      <c r="AD131" s="996"/>
      <c r="AE131" s="997"/>
      <c r="AF131" s="998">
        <v>28779561</v>
      </c>
      <c r="AG131" s="996"/>
      <c r="AH131" s="996"/>
      <c r="AI131" s="996"/>
      <c r="AJ131" s="997"/>
      <c r="AK131" s="998">
        <v>29394731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1.366619907</v>
      </c>
      <c r="AB132" s="1102"/>
      <c r="AC132" s="1102"/>
      <c r="AD132" s="1102"/>
      <c r="AE132" s="1103"/>
      <c r="AF132" s="1104">
        <v>0.93381201999999996</v>
      </c>
      <c r="AG132" s="1102"/>
      <c r="AH132" s="1102"/>
      <c r="AI132" s="1102"/>
      <c r="AJ132" s="1103"/>
      <c r="AK132" s="1104">
        <v>-7.8058207000000004E-2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v>
      </c>
      <c r="AB133" s="1109"/>
      <c r="AC133" s="1109"/>
      <c r="AD133" s="1109"/>
      <c r="AE133" s="1110"/>
      <c r="AF133" s="1108">
        <v>1.1000000000000001</v>
      </c>
      <c r="AG133" s="1109"/>
      <c r="AH133" s="1109"/>
      <c r="AI133" s="1109"/>
      <c r="AJ133" s="1110"/>
      <c r="AK133" s="1108">
        <v>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9780254</v>
      </c>
      <c r="L9" s="264">
        <v>54465</v>
      </c>
      <c r="M9" s="265">
        <v>57294</v>
      </c>
      <c r="N9" s="266">
        <v>-4.9000000000000004</v>
      </c>
    </row>
    <row r="10" spans="1:16">
      <c r="A10" s="248"/>
      <c r="B10" s="244"/>
      <c r="C10" s="244"/>
      <c r="D10" s="244"/>
      <c r="E10" s="244"/>
      <c r="F10" s="244"/>
      <c r="G10" s="1117" t="s">
        <v>471</v>
      </c>
      <c r="H10" s="1118"/>
      <c r="I10" s="1118"/>
      <c r="J10" s="1119"/>
      <c r="K10" s="267">
        <v>912204</v>
      </c>
      <c r="L10" s="268">
        <v>5080</v>
      </c>
      <c r="M10" s="269">
        <v>3408</v>
      </c>
      <c r="N10" s="270">
        <v>49.1</v>
      </c>
    </row>
    <row r="11" spans="1:16" ht="13.5" customHeight="1">
      <c r="A11" s="248"/>
      <c r="B11" s="244"/>
      <c r="C11" s="244"/>
      <c r="D11" s="244"/>
      <c r="E11" s="244"/>
      <c r="F11" s="244"/>
      <c r="G11" s="1117" t="s">
        <v>472</v>
      </c>
      <c r="H11" s="1118"/>
      <c r="I11" s="1118"/>
      <c r="J11" s="1119"/>
      <c r="K11" s="267">
        <v>31324</v>
      </c>
      <c r="L11" s="268">
        <v>174</v>
      </c>
      <c r="M11" s="269">
        <v>2192</v>
      </c>
      <c r="N11" s="270">
        <v>-92.1</v>
      </c>
    </row>
    <row r="12" spans="1:16" ht="13.5" customHeight="1">
      <c r="A12" s="248"/>
      <c r="B12" s="244"/>
      <c r="C12" s="244"/>
      <c r="D12" s="244"/>
      <c r="E12" s="244"/>
      <c r="F12" s="244"/>
      <c r="G12" s="1117" t="s">
        <v>473</v>
      </c>
      <c r="H12" s="1118"/>
      <c r="I12" s="1118"/>
      <c r="J12" s="1119"/>
      <c r="K12" s="267">
        <v>294905</v>
      </c>
      <c r="L12" s="268">
        <v>1642</v>
      </c>
      <c r="M12" s="269">
        <v>715</v>
      </c>
      <c r="N12" s="270">
        <v>129.69999999999999</v>
      </c>
    </row>
    <row r="13" spans="1:16" ht="13.5" customHeight="1">
      <c r="A13" s="248"/>
      <c r="B13" s="244"/>
      <c r="C13" s="244"/>
      <c r="D13" s="244"/>
      <c r="E13" s="244"/>
      <c r="F13" s="244"/>
      <c r="G13" s="1117" t="s">
        <v>474</v>
      </c>
      <c r="H13" s="1118"/>
      <c r="I13" s="1118"/>
      <c r="J13" s="1119"/>
      <c r="K13" s="267" t="s">
        <v>475</v>
      </c>
      <c r="L13" s="268" t="s">
        <v>475</v>
      </c>
      <c r="M13" s="269" t="s">
        <v>475</v>
      </c>
      <c r="N13" s="270" t="s">
        <v>475</v>
      </c>
    </row>
    <row r="14" spans="1:16" ht="13.5" customHeight="1">
      <c r="A14" s="248"/>
      <c r="B14" s="244"/>
      <c r="C14" s="244"/>
      <c r="D14" s="244"/>
      <c r="E14" s="244"/>
      <c r="F14" s="244"/>
      <c r="G14" s="1117" t="s">
        <v>476</v>
      </c>
      <c r="H14" s="1118"/>
      <c r="I14" s="1118"/>
      <c r="J14" s="1119"/>
      <c r="K14" s="267">
        <v>414926</v>
      </c>
      <c r="L14" s="268">
        <v>2311</v>
      </c>
      <c r="M14" s="269">
        <v>2255</v>
      </c>
      <c r="N14" s="270">
        <v>2.5</v>
      </c>
    </row>
    <row r="15" spans="1:16" ht="13.5" customHeight="1">
      <c r="A15" s="248"/>
      <c r="B15" s="244"/>
      <c r="C15" s="244"/>
      <c r="D15" s="244"/>
      <c r="E15" s="244"/>
      <c r="F15" s="244"/>
      <c r="G15" s="1117" t="s">
        <v>477</v>
      </c>
      <c r="H15" s="1118"/>
      <c r="I15" s="1118"/>
      <c r="J15" s="1119"/>
      <c r="K15" s="267">
        <v>53106</v>
      </c>
      <c r="L15" s="268">
        <v>296</v>
      </c>
      <c r="M15" s="269">
        <v>1285</v>
      </c>
      <c r="N15" s="270">
        <v>-77</v>
      </c>
    </row>
    <row r="16" spans="1:16">
      <c r="A16" s="248"/>
      <c r="B16" s="244"/>
      <c r="C16" s="244"/>
      <c r="D16" s="244"/>
      <c r="E16" s="244"/>
      <c r="F16" s="244"/>
      <c r="G16" s="1120" t="s">
        <v>478</v>
      </c>
      <c r="H16" s="1121"/>
      <c r="I16" s="1121"/>
      <c r="J16" s="1122"/>
      <c r="K16" s="268">
        <v>-1036498</v>
      </c>
      <c r="L16" s="268">
        <v>-5772</v>
      </c>
      <c r="M16" s="269">
        <v>-6247</v>
      </c>
      <c r="N16" s="270">
        <v>-7.6</v>
      </c>
    </row>
    <row r="17" spans="1:16">
      <c r="A17" s="248"/>
      <c r="B17" s="244"/>
      <c r="C17" s="244"/>
      <c r="D17" s="244"/>
      <c r="E17" s="244"/>
      <c r="F17" s="244"/>
      <c r="G17" s="1120" t="s">
        <v>168</v>
      </c>
      <c r="H17" s="1121"/>
      <c r="I17" s="1121"/>
      <c r="J17" s="1122"/>
      <c r="K17" s="268">
        <v>10450221</v>
      </c>
      <c r="L17" s="268">
        <v>58195</v>
      </c>
      <c r="M17" s="269">
        <v>60903</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5.22</v>
      </c>
      <c r="L21" s="281">
        <v>6.11</v>
      </c>
      <c r="M21" s="282">
        <v>-0.89</v>
      </c>
      <c r="N21" s="249"/>
      <c r="O21" s="283"/>
      <c r="P21" s="279"/>
    </row>
    <row r="22" spans="1:16" s="284" customFormat="1">
      <c r="A22" s="279"/>
      <c r="B22" s="249"/>
      <c r="C22" s="249"/>
      <c r="D22" s="249"/>
      <c r="E22" s="249"/>
      <c r="F22" s="249"/>
      <c r="G22" s="1112" t="s">
        <v>484</v>
      </c>
      <c r="H22" s="1113"/>
      <c r="I22" s="1113"/>
      <c r="J22" s="1114"/>
      <c r="K22" s="285">
        <v>99.1</v>
      </c>
      <c r="L22" s="286">
        <v>100</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3713656</v>
      </c>
      <c r="L32" s="294">
        <v>20681</v>
      </c>
      <c r="M32" s="295">
        <v>32245</v>
      </c>
      <c r="N32" s="296">
        <v>-35.9</v>
      </c>
    </row>
    <row r="33" spans="1:16" ht="13.5" customHeight="1">
      <c r="A33" s="248"/>
      <c r="B33" s="244"/>
      <c r="C33" s="244"/>
      <c r="D33" s="244"/>
      <c r="E33" s="244"/>
      <c r="F33" s="244"/>
      <c r="G33" s="1128" t="s">
        <v>489</v>
      </c>
      <c r="H33" s="1129"/>
      <c r="I33" s="1129"/>
      <c r="J33" s="1130"/>
      <c r="K33" s="294" t="s">
        <v>475</v>
      </c>
      <c r="L33" s="294" t="s">
        <v>475</v>
      </c>
      <c r="M33" s="295">
        <v>4</v>
      </c>
      <c r="N33" s="296" t="s">
        <v>475</v>
      </c>
    </row>
    <row r="34" spans="1:16" ht="27" customHeight="1">
      <c r="A34" s="248"/>
      <c r="B34" s="244"/>
      <c r="C34" s="244"/>
      <c r="D34" s="244"/>
      <c r="E34" s="244"/>
      <c r="F34" s="244"/>
      <c r="G34" s="1128" t="s">
        <v>490</v>
      </c>
      <c r="H34" s="1129"/>
      <c r="I34" s="1129"/>
      <c r="J34" s="1130"/>
      <c r="K34" s="294" t="s">
        <v>475</v>
      </c>
      <c r="L34" s="294" t="s">
        <v>475</v>
      </c>
      <c r="M34" s="295">
        <v>33</v>
      </c>
      <c r="N34" s="296" t="s">
        <v>475</v>
      </c>
    </row>
    <row r="35" spans="1:16" ht="27" customHeight="1">
      <c r="A35" s="248"/>
      <c r="B35" s="244"/>
      <c r="C35" s="244"/>
      <c r="D35" s="244"/>
      <c r="E35" s="244"/>
      <c r="F35" s="244"/>
      <c r="G35" s="1128" t="s">
        <v>491</v>
      </c>
      <c r="H35" s="1129"/>
      <c r="I35" s="1129"/>
      <c r="J35" s="1130"/>
      <c r="K35" s="294">
        <v>1711711</v>
      </c>
      <c r="L35" s="294">
        <v>9532</v>
      </c>
      <c r="M35" s="295">
        <v>8277</v>
      </c>
      <c r="N35" s="296">
        <v>15.2</v>
      </c>
    </row>
    <row r="36" spans="1:16" ht="27" customHeight="1">
      <c r="A36" s="248"/>
      <c r="B36" s="244"/>
      <c r="C36" s="244"/>
      <c r="D36" s="244"/>
      <c r="E36" s="244"/>
      <c r="F36" s="244"/>
      <c r="G36" s="1128" t="s">
        <v>492</v>
      </c>
      <c r="H36" s="1129"/>
      <c r="I36" s="1129"/>
      <c r="J36" s="1130"/>
      <c r="K36" s="294">
        <v>98278</v>
      </c>
      <c r="L36" s="294">
        <v>547</v>
      </c>
      <c r="M36" s="295">
        <v>932</v>
      </c>
      <c r="N36" s="296">
        <v>-41.3</v>
      </c>
    </row>
    <row r="37" spans="1:16" ht="13.5" customHeight="1">
      <c r="A37" s="248"/>
      <c r="B37" s="244"/>
      <c r="C37" s="244"/>
      <c r="D37" s="244"/>
      <c r="E37" s="244"/>
      <c r="F37" s="244"/>
      <c r="G37" s="1128" t="s">
        <v>493</v>
      </c>
      <c r="H37" s="1129"/>
      <c r="I37" s="1129"/>
      <c r="J37" s="1130"/>
      <c r="K37" s="294">
        <v>150091</v>
      </c>
      <c r="L37" s="294">
        <v>836</v>
      </c>
      <c r="M37" s="295">
        <v>1529</v>
      </c>
      <c r="N37" s="296">
        <v>-45.3</v>
      </c>
    </row>
    <row r="38" spans="1:16" ht="27" customHeight="1">
      <c r="A38" s="248"/>
      <c r="B38" s="244"/>
      <c r="C38" s="244"/>
      <c r="D38" s="244"/>
      <c r="E38" s="244"/>
      <c r="F38" s="244"/>
      <c r="G38" s="1131" t="s">
        <v>494</v>
      </c>
      <c r="H38" s="1132"/>
      <c r="I38" s="1132"/>
      <c r="J38" s="1133"/>
      <c r="K38" s="297" t="s">
        <v>475</v>
      </c>
      <c r="L38" s="297" t="s">
        <v>475</v>
      </c>
      <c r="M38" s="298">
        <v>3</v>
      </c>
      <c r="N38" s="299" t="s">
        <v>475</v>
      </c>
      <c r="O38" s="293"/>
    </row>
    <row r="39" spans="1:16">
      <c r="A39" s="248"/>
      <c r="B39" s="244"/>
      <c r="C39" s="244"/>
      <c r="D39" s="244"/>
      <c r="E39" s="244"/>
      <c r="F39" s="244"/>
      <c r="G39" s="1131" t="s">
        <v>495</v>
      </c>
      <c r="H39" s="1132"/>
      <c r="I39" s="1132"/>
      <c r="J39" s="1133"/>
      <c r="K39" s="300">
        <v>-2089322</v>
      </c>
      <c r="L39" s="300">
        <v>-11635</v>
      </c>
      <c r="M39" s="301">
        <v>-7647</v>
      </c>
      <c r="N39" s="302">
        <v>52.2</v>
      </c>
      <c r="O39" s="293"/>
    </row>
    <row r="40" spans="1:16" ht="27" customHeight="1">
      <c r="A40" s="248"/>
      <c r="B40" s="244"/>
      <c r="C40" s="244"/>
      <c r="D40" s="244"/>
      <c r="E40" s="244"/>
      <c r="F40" s="244"/>
      <c r="G40" s="1128" t="s">
        <v>496</v>
      </c>
      <c r="H40" s="1129"/>
      <c r="I40" s="1129"/>
      <c r="J40" s="1130"/>
      <c r="K40" s="300">
        <v>-3607359</v>
      </c>
      <c r="L40" s="300">
        <v>-20089</v>
      </c>
      <c r="M40" s="301">
        <v>-26081</v>
      </c>
      <c r="N40" s="302">
        <v>-23</v>
      </c>
      <c r="O40" s="293"/>
    </row>
    <row r="41" spans="1:16">
      <c r="A41" s="248"/>
      <c r="B41" s="244"/>
      <c r="C41" s="244"/>
      <c r="D41" s="244"/>
      <c r="E41" s="244"/>
      <c r="F41" s="244"/>
      <c r="G41" s="1134" t="s">
        <v>278</v>
      </c>
      <c r="H41" s="1135"/>
      <c r="I41" s="1135"/>
      <c r="J41" s="1136"/>
      <c r="K41" s="294">
        <v>-22945</v>
      </c>
      <c r="L41" s="300">
        <v>-128</v>
      </c>
      <c r="M41" s="301">
        <v>9295</v>
      </c>
      <c r="N41" s="302">
        <v>-101.4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5707607</v>
      </c>
      <c r="J51" s="320">
        <v>32695</v>
      </c>
      <c r="K51" s="321">
        <v>-18</v>
      </c>
      <c r="L51" s="322">
        <v>38349</v>
      </c>
      <c r="M51" s="323">
        <v>6.9</v>
      </c>
      <c r="N51" s="324">
        <v>-24.9</v>
      </c>
    </row>
    <row r="52" spans="1:14">
      <c r="A52" s="248"/>
      <c r="B52" s="244"/>
      <c r="C52" s="244"/>
      <c r="D52" s="244"/>
      <c r="E52" s="244"/>
      <c r="F52" s="244"/>
      <c r="G52" s="325"/>
      <c r="H52" s="326" t="s">
        <v>507</v>
      </c>
      <c r="I52" s="327">
        <v>3304267</v>
      </c>
      <c r="J52" s="328">
        <v>18928</v>
      </c>
      <c r="K52" s="329">
        <v>-21.8</v>
      </c>
      <c r="L52" s="330">
        <v>22585</v>
      </c>
      <c r="M52" s="331">
        <v>6.2</v>
      </c>
      <c r="N52" s="332">
        <v>-28</v>
      </c>
    </row>
    <row r="53" spans="1:14">
      <c r="A53" s="248"/>
      <c r="B53" s="244"/>
      <c r="C53" s="244"/>
      <c r="D53" s="244"/>
      <c r="E53" s="244"/>
      <c r="F53" s="244"/>
      <c r="G53" s="310" t="s">
        <v>508</v>
      </c>
      <c r="H53" s="311"/>
      <c r="I53" s="319">
        <v>5649398</v>
      </c>
      <c r="J53" s="320">
        <v>32234</v>
      </c>
      <c r="K53" s="321">
        <v>-1.4</v>
      </c>
      <c r="L53" s="322">
        <v>37688</v>
      </c>
      <c r="M53" s="323">
        <v>-1.7</v>
      </c>
      <c r="N53" s="324">
        <v>0.3</v>
      </c>
    </row>
    <row r="54" spans="1:14">
      <c r="A54" s="248"/>
      <c r="B54" s="244"/>
      <c r="C54" s="244"/>
      <c r="D54" s="244"/>
      <c r="E54" s="244"/>
      <c r="F54" s="244"/>
      <c r="G54" s="325"/>
      <c r="H54" s="326" t="s">
        <v>507</v>
      </c>
      <c r="I54" s="327">
        <v>3561685</v>
      </c>
      <c r="J54" s="328">
        <v>20322</v>
      </c>
      <c r="K54" s="329">
        <v>7.4</v>
      </c>
      <c r="L54" s="330">
        <v>22661</v>
      </c>
      <c r="M54" s="331">
        <v>0.3</v>
      </c>
      <c r="N54" s="332">
        <v>7.1</v>
      </c>
    </row>
    <row r="55" spans="1:14">
      <c r="A55" s="248"/>
      <c r="B55" s="244"/>
      <c r="C55" s="244"/>
      <c r="D55" s="244"/>
      <c r="E55" s="244"/>
      <c r="F55" s="244"/>
      <c r="G55" s="310" t="s">
        <v>509</v>
      </c>
      <c r="H55" s="311"/>
      <c r="I55" s="319">
        <v>7067313</v>
      </c>
      <c r="J55" s="320">
        <v>40181</v>
      </c>
      <c r="K55" s="321">
        <v>24.7</v>
      </c>
      <c r="L55" s="322">
        <v>38606</v>
      </c>
      <c r="M55" s="323">
        <v>2.4</v>
      </c>
      <c r="N55" s="324">
        <v>22.3</v>
      </c>
    </row>
    <row r="56" spans="1:14">
      <c r="A56" s="248"/>
      <c r="B56" s="244"/>
      <c r="C56" s="244"/>
      <c r="D56" s="244"/>
      <c r="E56" s="244"/>
      <c r="F56" s="244"/>
      <c r="G56" s="325"/>
      <c r="H56" s="326" t="s">
        <v>507</v>
      </c>
      <c r="I56" s="327">
        <v>3080699</v>
      </c>
      <c r="J56" s="328">
        <v>17515</v>
      </c>
      <c r="K56" s="329">
        <v>-13.8</v>
      </c>
      <c r="L56" s="330">
        <v>22435</v>
      </c>
      <c r="M56" s="331">
        <v>-1</v>
      </c>
      <c r="N56" s="332">
        <v>-12.8</v>
      </c>
    </row>
    <row r="57" spans="1:14">
      <c r="A57" s="248"/>
      <c r="B57" s="244"/>
      <c r="C57" s="244"/>
      <c r="D57" s="244"/>
      <c r="E57" s="244"/>
      <c r="F57" s="244"/>
      <c r="G57" s="310" t="s">
        <v>510</v>
      </c>
      <c r="H57" s="311"/>
      <c r="I57" s="319">
        <v>5706514</v>
      </c>
      <c r="J57" s="320">
        <v>31962</v>
      </c>
      <c r="K57" s="321">
        <v>-20.5</v>
      </c>
      <c r="L57" s="322">
        <v>39425</v>
      </c>
      <c r="M57" s="323">
        <v>2.1</v>
      </c>
      <c r="N57" s="324">
        <v>-22.6</v>
      </c>
    </row>
    <row r="58" spans="1:14">
      <c r="A58" s="248"/>
      <c r="B58" s="244"/>
      <c r="C58" s="244"/>
      <c r="D58" s="244"/>
      <c r="E58" s="244"/>
      <c r="F58" s="244"/>
      <c r="G58" s="325"/>
      <c r="H58" s="326" t="s">
        <v>507</v>
      </c>
      <c r="I58" s="327">
        <v>2380282</v>
      </c>
      <c r="J58" s="328">
        <v>13332</v>
      </c>
      <c r="K58" s="329">
        <v>-23.9</v>
      </c>
      <c r="L58" s="330">
        <v>22414</v>
      </c>
      <c r="M58" s="331">
        <v>-0.1</v>
      </c>
      <c r="N58" s="332">
        <v>-23.8</v>
      </c>
    </row>
    <row r="59" spans="1:14">
      <c r="A59" s="248"/>
      <c r="B59" s="244"/>
      <c r="C59" s="244"/>
      <c r="D59" s="244"/>
      <c r="E59" s="244"/>
      <c r="F59" s="244"/>
      <c r="G59" s="310" t="s">
        <v>511</v>
      </c>
      <c r="H59" s="311"/>
      <c r="I59" s="319">
        <v>5308740</v>
      </c>
      <c r="J59" s="320">
        <v>29563</v>
      </c>
      <c r="K59" s="321">
        <v>-7.5</v>
      </c>
      <c r="L59" s="322">
        <v>43141</v>
      </c>
      <c r="M59" s="323">
        <v>9.4</v>
      </c>
      <c r="N59" s="324">
        <v>-16.899999999999999</v>
      </c>
    </row>
    <row r="60" spans="1:14">
      <c r="A60" s="248"/>
      <c r="B60" s="244"/>
      <c r="C60" s="244"/>
      <c r="D60" s="244"/>
      <c r="E60" s="244"/>
      <c r="F60" s="244"/>
      <c r="G60" s="325"/>
      <c r="H60" s="326" t="s">
        <v>507</v>
      </c>
      <c r="I60" s="333">
        <v>3090593</v>
      </c>
      <c r="J60" s="328">
        <v>17211</v>
      </c>
      <c r="K60" s="329">
        <v>29.1</v>
      </c>
      <c r="L60" s="330">
        <v>21887</v>
      </c>
      <c r="M60" s="331">
        <v>-2.4</v>
      </c>
      <c r="N60" s="332">
        <v>31.5</v>
      </c>
    </row>
    <row r="61" spans="1:14">
      <c r="A61" s="248"/>
      <c r="B61" s="244"/>
      <c r="C61" s="244"/>
      <c r="D61" s="244"/>
      <c r="E61" s="244"/>
      <c r="F61" s="244"/>
      <c r="G61" s="310" t="s">
        <v>512</v>
      </c>
      <c r="H61" s="334"/>
      <c r="I61" s="335">
        <v>5887914</v>
      </c>
      <c r="J61" s="336">
        <v>33327</v>
      </c>
      <c r="K61" s="337">
        <v>-4.5</v>
      </c>
      <c r="L61" s="338">
        <v>39442</v>
      </c>
      <c r="M61" s="339">
        <v>3.8</v>
      </c>
      <c r="N61" s="324">
        <v>-8.3000000000000007</v>
      </c>
    </row>
    <row r="62" spans="1:14">
      <c r="A62" s="248"/>
      <c r="B62" s="244"/>
      <c r="C62" s="244"/>
      <c r="D62" s="244"/>
      <c r="E62" s="244"/>
      <c r="F62" s="244"/>
      <c r="G62" s="325"/>
      <c r="H62" s="326" t="s">
        <v>507</v>
      </c>
      <c r="I62" s="327">
        <v>3083505</v>
      </c>
      <c r="J62" s="328">
        <v>17462</v>
      </c>
      <c r="K62" s="329">
        <v>-4.5999999999999996</v>
      </c>
      <c r="L62" s="330">
        <v>22396</v>
      </c>
      <c r="M62" s="331">
        <v>0.6</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10.06</v>
      </c>
      <c r="G47" s="12">
        <v>9.9700000000000006</v>
      </c>
      <c r="H47" s="12">
        <v>8.2899999999999991</v>
      </c>
      <c r="I47" s="12">
        <v>11.06</v>
      </c>
      <c r="J47" s="13">
        <v>9.89</v>
      </c>
    </row>
    <row r="48" spans="2:10" ht="57.75" customHeight="1">
      <c r="B48" s="14"/>
      <c r="C48" s="1139" t="s">
        <v>4</v>
      </c>
      <c r="D48" s="1139"/>
      <c r="E48" s="1140"/>
      <c r="F48" s="15">
        <v>8.66</v>
      </c>
      <c r="G48" s="16">
        <v>6.03</v>
      </c>
      <c r="H48" s="16">
        <v>6.77</v>
      </c>
      <c r="I48" s="16">
        <v>6.37</v>
      </c>
      <c r="J48" s="17">
        <v>5.58</v>
      </c>
    </row>
    <row r="49" spans="2:10" ht="57.75" customHeight="1" thickBot="1">
      <c r="B49" s="18"/>
      <c r="C49" s="1141" t="s">
        <v>5</v>
      </c>
      <c r="D49" s="1141"/>
      <c r="E49" s="1142"/>
      <c r="F49" s="19">
        <v>3.56</v>
      </c>
      <c r="G49" s="20" t="s">
        <v>519</v>
      </c>
      <c r="H49" s="20" t="s">
        <v>520</v>
      </c>
      <c r="I49" s="20">
        <v>2.5499999999999998</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522</v>
      </c>
      <c r="D34" s="1149"/>
      <c r="E34" s="1150"/>
      <c r="F34" s="32">
        <v>8.33</v>
      </c>
      <c r="G34" s="33">
        <v>5.58</v>
      </c>
      <c r="H34" s="33">
        <v>6.49</v>
      </c>
      <c r="I34" s="33">
        <v>6.15</v>
      </c>
      <c r="J34" s="34">
        <v>5.16</v>
      </c>
      <c r="K34" s="22"/>
      <c r="L34" s="22"/>
      <c r="M34" s="22"/>
      <c r="N34" s="22"/>
      <c r="O34" s="22"/>
      <c r="P34" s="22"/>
    </row>
    <row r="35" spans="1:16" ht="39" customHeight="1">
      <c r="A35" s="22"/>
      <c r="B35" s="35"/>
      <c r="C35" s="1143" t="s">
        <v>523</v>
      </c>
      <c r="D35" s="1144"/>
      <c r="E35" s="1145"/>
      <c r="F35" s="36">
        <v>1.82</v>
      </c>
      <c r="G35" s="37">
        <v>2.12</v>
      </c>
      <c r="H35" s="37">
        <v>2.87</v>
      </c>
      <c r="I35" s="37">
        <v>3.84</v>
      </c>
      <c r="J35" s="38">
        <v>4.1500000000000004</v>
      </c>
      <c r="K35" s="22"/>
      <c r="L35" s="22"/>
      <c r="M35" s="22"/>
      <c r="N35" s="22"/>
      <c r="O35" s="22"/>
      <c r="P35" s="22"/>
    </row>
    <row r="36" spans="1:16" ht="39" customHeight="1">
      <c r="A36" s="22"/>
      <c r="B36" s="35"/>
      <c r="C36" s="1143" t="s">
        <v>524</v>
      </c>
      <c r="D36" s="1144"/>
      <c r="E36" s="1145"/>
      <c r="F36" s="36">
        <v>0.28999999999999998</v>
      </c>
      <c r="G36" s="37">
        <v>0.31</v>
      </c>
      <c r="H36" s="37">
        <v>0.86</v>
      </c>
      <c r="I36" s="37">
        <v>0.72</v>
      </c>
      <c r="J36" s="38">
        <v>0.8</v>
      </c>
      <c r="K36" s="22"/>
      <c r="L36" s="22"/>
      <c r="M36" s="22"/>
      <c r="N36" s="22"/>
      <c r="O36" s="22"/>
      <c r="P36" s="22"/>
    </row>
    <row r="37" spans="1:16" ht="39" customHeight="1">
      <c r="A37" s="22"/>
      <c r="B37" s="35"/>
      <c r="C37" s="1143" t="s">
        <v>525</v>
      </c>
      <c r="D37" s="1144"/>
      <c r="E37" s="1145"/>
      <c r="F37" s="36">
        <v>0.38</v>
      </c>
      <c r="G37" s="37">
        <v>0.26</v>
      </c>
      <c r="H37" s="37">
        <v>7.0000000000000007E-2</v>
      </c>
      <c r="I37" s="37">
        <v>7.0000000000000007E-2</v>
      </c>
      <c r="J37" s="38">
        <v>0.64</v>
      </c>
      <c r="K37" s="22"/>
      <c r="L37" s="22"/>
      <c r="M37" s="22"/>
      <c r="N37" s="22"/>
      <c r="O37" s="22"/>
      <c r="P37" s="22"/>
    </row>
    <row r="38" spans="1:16" ht="39" customHeight="1">
      <c r="A38" s="22"/>
      <c r="B38" s="35"/>
      <c r="C38" s="1143" t="s">
        <v>526</v>
      </c>
      <c r="D38" s="1144"/>
      <c r="E38" s="1145"/>
      <c r="F38" s="36">
        <v>0.33</v>
      </c>
      <c r="G38" s="37">
        <v>0.47</v>
      </c>
      <c r="H38" s="37">
        <v>0.28000000000000003</v>
      </c>
      <c r="I38" s="37">
        <v>0.22</v>
      </c>
      <c r="J38" s="38">
        <v>0.42</v>
      </c>
      <c r="K38" s="22"/>
      <c r="L38" s="22"/>
      <c r="M38" s="22"/>
      <c r="N38" s="22"/>
      <c r="O38" s="22"/>
      <c r="P38" s="22"/>
    </row>
    <row r="39" spans="1:16" ht="39" customHeight="1">
      <c r="A39" s="22"/>
      <c r="B39" s="35"/>
      <c r="C39" s="1143" t="s">
        <v>527</v>
      </c>
      <c r="D39" s="1144"/>
      <c r="E39" s="1145"/>
      <c r="F39" s="36">
        <v>0.03</v>
      </c>
      <c r="G39" s="37">
        <v>0.3</v>
      </c>
      <c r="H39" s="37">
        <v>0.36</v>
      </c>
      <c r="I39" s="37">
        <v>0.67</v>
      </c>
      <c r="J39" s="38">
        <v>0.34</v>
      </c>
      <c r="K39" s="22"/>
      <c r="L39" s="22"/>
      <c r="M39" s="22"/>
      <c r="N39" s="22"/>
      <c r="O39" s="22"/>
      <c r="P39" s="22"/>
    </row>
    <row r="40" spans="1:16" ht="39" customHeight="1">
      <c r="A40" s="22"/>
      <c r="B40" s="35"/>
      <c r="C40" s="1143" t="s">
        <v>528</v>
      </c>
      <c r="D40" s="1144"/>
      <c r="E40" s="1145"/>
      <c r="F40" s="36">
        <v>0.09</v>
      </c>
      <c r="G40" s="37">
        <v>7.0000000000000007E-2</v>
      </c>
      <c r="H40" s="37">
        <v>0.06</v>
      </c>
      <c r="I40" s="37">
        <v>0.06</v>
      </c>
      <c r="J40" s="38">
        <v>0.03</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0.02</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3546</v>
      </c>
      <c r="L45" s="60">
        <v>3622</v>
      </c>
      <c r="M45" s="60">
        <v>3654</v>
      </c>
      <c r="N45" s="60">
        <v>3677</v>
      </c>
      <c r="O45" s="61">
        <v>3714</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1994</v>
      </c>
      <c r="L48" s="64">
        <v>2186</v>
      </c>
      <c r="M48" s="64">
        <v>2120</v>
      </c>
      <c r="N48" s="64">
        <v>1958</v>
      </c>
      <c r="O48" s="65">
        <v>1712</v>
      </c>
      <c r="P48" s="48"/>
      <c r="Q48" s="48"/>
      <c r="R48" s="48"/>
      <c r="S48" s="48"/>
      <c r="T48" s="48"/>
      <c r="U48" s="48"/>
    </row>
    <row r="49" spans="1:21" ht="30.75" customHeight="1">
      <c r="A49" s="48"/>
      <c r="B49" s="1161"/>
      <c r="C49" s="1162"/>
      <c r="D49" s="62"/>
      <c r="E49" s="1153" t="s">
        <v>15</v>
      </c>
      <c r="F49" s="1153"/>
      <c r="G49" s="1153"/>
      <c r="H49" s="1153"/>
      <c r="I49" s="1153"/>
      <c r="J49" s="1154"/>
      <c r="K49" s="63">
        <v>142</v>
      </c>
      <c r="L49" s="64">
        <v>127</v>
      </c>
      <c r="M49" s="64">
        <v>133</v>
      </c>
      <c r="N49" s="64">
        <v>135</v>
      </c>
      <c r="O49" s="65">
        <v>98</v>
      </c>
      <c r="P49" s="48"/>
      <c r="Q49" s="48"/>
      <c r="R49" s="48"/>
      <c r="S49" s="48"/>
      <c r="T49" s="48"/>
      <c r="U49" s="48"/>
    </row>
    <row r="50" spans="1:21" ht="30.75" customHeight="1">
      <c r="A50" s="48"/>
      <c r="B50" s="1161"/>
      <c r="C50" s="1162"/>
      <c r="D50" s="62"/>
      <c r="E50" s="1153" t="s">
        <v>16</v>
      </c>
      <c r="F50" s="1153"/>
      <c r="G50" s="1153"/>
      <c r="H50" s="1153"/>
      <c r="I50" s="1153"/>
      <c r="J50" s="1154"/>
      <c r="K50" s="63">
        <v>171</v>
      </c>
      <c r="L50" s="64">
        <v>152</v>
      </c>
      <c r="M50" s="64">
        <v>153</v>
      </c>
      <c r="N50" s="64">
        <v>153</v>
      </c>
      <c r="O50" s="65">
        <v>150</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5682</v>
      </c>
      <c r="L52" s="64">
        <v>5765</v>
      </c>
      <c r="M52" s="64">
        <v>5673</v>
      </c>
      <c r="N52" s="64">
        <v>5654</v>
      </c>
      <c r="O52" s="65">
        <v>5697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171</v>
      </c>
      <c r="L53" s="69">
        <v>322</v>
      </c>
      <c r="M53" s="69">
        <v>387</v>
      </c>
      <c r="N53" s="69">
        <v>269</v>
      </c>
      <c r="O53" s="70">
        <v>-23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39859</v>
      </c>
      <c r="J41" s="83">
        <v>37699</v>
      </c>
      <c r="K41" s="83">
        <v>36610</v>
      </c>
      <c r="L41" s="83">
        <v>35306</v>
      </c>
      <c r="M41" s="84">
        <v>34365</v>
      </c>
    </row>
    <row r="42" spans="2:13" ht="27.75" customHeight="1">
      <c r="B42" s="1169"/>
      <c r="C42" s="1170"/>
      <c r="D42" s="85"/>
      <c r="E42" s="1175" t="s">
        <v>25</v>
      </c>
      <c r="F42" s="1175"/>
      <c r="G42" s="1175"/>
      <c r="H42" s="1176"/>
      <c r="I42" s="86">
        <v>14179</v>
      </c>
      <c r="J42" s="87">
        <v>13709</v>
      </c>
      <c r="K42" s="87">
        <v>13521</v>
      </c>
      <c r="L42" s="87">
        <v>12695</v>
      </c>
      <c r="M42" s="88">
        <v>11555</v>
      </c>
    </row>
    <row r="43" spans="2:13" ht="27.75" customHeight="1">
      <c r="B43" s="1169"/>
      <c r="C43" s="1170"/>
      <c r="D43" s="85"/>
      <c r="E43" s="1175" t="s">
        <v>26</v>
      </c>
      <c r="F43" s="1175"/>
      <c r="G43" s="1175"/>
      <c r="H43" s="1176"/>
      <c r="I43" s="86">
        <v>24801</v>
      </c>
      <c r="J43" s="87">
        <v>24659</v>
      </c>
      <c r="K43" s="87">
        <v>24309</v>
      </c>
      <c r="L43" s="87">
        <v>23127</v>
      </c>
      <c r="M43" s="88">
        <v>20772</v>
      </c>
    </row>
    <row r="44" spans="2:13" ht="27.75" customHeight="1">
      <c r="B44" s="1169"/>
      <c r="C44" s="1170"/>
      <c r="D44" s="85"/>
      <c r="E44" s="1175" t="s">
        <v>27</v>
      </c>
      <c r="F44" s="1175"/>
      <c r="G44" s="1175"/>
      <c r="H44" s="1176"/>
      <c r="I44" s="86">
        <v>964</v>
      </c>
      <c r="J44" s="87">
        <v>852</v>
      </c>
      <c r="K44" s="87">
        <v>728</v>
      </c>
      <c r="L44" s="87">
        <v>590</v>
      </c>
      <c r="M44" s="88">
        <v>511</v>
      </c>
    </row>
    <row r="45" spans="2:13" ht="27.75" customHeight="1">
      <c r="B45" s="1169"/>
      <c r="C45" s="1170"/>
      <c r="D45" s="85"/>
      <c r="E45" s="1175" t="s">
        <v>28</v>
      </c>
      <c r="F45" s="1175"/>
      <c r="G45" s="1175"/>
      <c r="H45" s="1176"/>
      <c r="I45" s="86">
        <v>10632</v>
      </c>
      <c r="J45" s="87">
        <v>10188</v>
      </c>
      <c r="K45" s="87">
        <v>9963</v>
      </c>
      <c r="L45" s="87">
        <v>10121</v>
      </c>
      <c r="M45" s="88">
        <v>9903</v>
      </c>
    </row>
    <row r="46" spans="2:13" ht="27.75" customHeight="1">
      <c r="B46" s="1169"/>
      <c r="C46" s="1170"/>
      <c r="D46" s="85"/>
      <c r="E46" s="1175" t="s">
        <v>29</v>
      </c>
      <c r="F46" s="1175"/>
      <c r="G46" s="1175"/>
      <c r="H46" s="1176"/>
      <c r="I46" s="86">
        <v>305</v>
      </c>
      <c r="J46" s="87">
        <v>350</v>
      </c>
      <c r="K46" s="87">
        <v>420</v>
      </c>
      <c r="L46" s="87">
        <v>596</v>
      </c>
      <c r="M46" s="88">
        <v>523</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12995</v>
      </c>
      <c r="J49" s="87">
        <v>12452</v>
      </c>
      <c r="K49" s="87">
        <v>11004</v>
      </c>
      <c r="L49" s="87">
        <v>12312</v>
      </c>
      <c r="M49" s="88">
        <v>12145</v>
      </c>
    </row>
    <row r="50" spans="2:13" ht="27.75" customHeight="1">
      <c r="B50" s="1169"/>
      <c r="C50" s="1170"/>
      <c r="D50" s="85"/>
      <c r="E50" s="1175" t="s">
        <v>34</v>
      </c>
      <c r="F50" s="1175"/>
      <c r="G50" s="1175"/>
      <c r="H50" s="1176"/>
      <c r="I50" s="86">
        <v>24194</v>
      </c>
      <c r="J50" s="87">
        <v>22445</v>
      </c>
      <c r="K50" s="87">
        <v>21138</v>
      </c>
      <c r="L50" s="87">
        <v>19877</v>
      </c>
      <c r="M50" s="88">
        <v>18442</v>
      </c>
    </row>
    <row r="51" spans="2:13" ht="27.75" customHeight="1">
      <c r="B51" s="1171"/>
      <c r="C51" s="1172"/>
      <c r="D51" s="85"/>
      <c r="E51" s="1175" t="s">
        <v>35</v>
      </c>
      <c r="F51" s="1175"/>
      <c r="G51" s="1175"/>
      <c r="H51" s="1176"/>
      <c r="I51" s="86">
        <v>40712</v>
      </c>
      <c r="J51" s="87">
        <v>41383</v>
      </c>
      <c r="K51" s="87">
        <v>41092</v>
      </c>
      <c r="L51" s="87">
        <v>40103</v>
      </c>
      <c r="M51" s="88">
        <v>40070</v>
      </c>
    </row>
    <row r="52" spans="2:13" ht="27.75" customHeight="1" thickBot="1">
      <c r="B52" s="1179" t="s">
        <v>36</v>
      </c>
      <c r="C52" s="1180"/>
      <c r="D52" s="90"/>
      <c r="E52" s="1181" t="s">
        <v>37</v>
      </c>
      <c r="F52" s="1181"/>
      <c r="G52" s="1181"/>
      <c r="H52" s="1182"/>
      <c r="I52" s="91">
        <v>12839</v>
      </c>
      <c r="J52" s="92">
        <v>11178</v>
      </c>
      <c r="K52" s="92">
        <v>12317</v>
      </c>
      <c r="L52" s="92">
        <v>10142</v>
      </c>
      <c r="M52" s="93">
        <v>6972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32695</v>
      </c>
      <c r="E3" s="116"/>
      <c r="F3" s="117">
        <v>38349</v>
      </c>
      <c r="G3" s="118"/>
      <c r="H3" s="119"/>
    </row>
    <row r="4" spans="1:8">
      <c r="A4" s="120"/>
      <c r="B4" s="121"/>
      <c r="C4" s="122"/>
      <c r="D4" s="123">
        <v>18928</v>
      </c>
      <c r="E4" s="124"/>
      <c r="F4" s="125">
        <v>22585</v>
      </c>
      <c r="G4" s="126"/>
      <c r="H4" s="127"/>
    </row>
    <row r="5" spans="1:8">
      <c r="A5" s="108" t="s">
        <v>508</v>
      </c>
      <c r="B5" s="113"/>
      <c r="C5" s="114"/>
      <c r="D5" s="115">
        <v>32234</v>
      </c>
      <c r="E5" s="116"/>
      <c r="F5" s="117">
        <v>37688</v>
      </c>
      <c r="G5" s="118"/>
      <c r="H5" s="119"/>
    </row>
    <row r="6" spans="1:8">
      <c r="A6" s="120"/>
      <c r="B6" s="121"/>
      <c r="C6" s="122"/>
      <c r="D6" s="123">
        <v>20322</v>
      </c>
      <c r="E6" s="124"/>
      <c r="F6" s="125">
        <v>22661</v>
      </c>
      <c r="G6" s="126"/>
      <c r="H6" s="127"/>
    </row>
    <row r="7" spans="1:8">
      <c r="A7" s="108" t="s">
        <v>509</v>
      </c>
      <c r="B7" s="113"/>
      <c r="C7" s="114"/>
      <c r="D7" s="115">
        <v>40181</v>
      </c>
      <c r="E7" s="116"/>
      <c r="F7" s="117">
        <v>38606</v>
      </c>
      <c r="G7" s="118"/>
      <c r="H7" s="119"/>
    </row>
    <row r="8" spans="1:8">
      <c r="A8" s="120"/>
      <c r="B8" s="121"/>
      <c r="C8" s="122"/>
      <c r="D8" s="123">
        <v>17515</v>
      </c>
      <c r="E8" s="124"/>
      <c r="F8" s="125">
        <v>22435</v>
      </c>
      <c r="G8" s="126"/>
      <c r="H8" s="127"/>
    </row>
    <row r="9" spans="1:8">
      <c r="A9" s="108" t="s">
        <v>510</v>
      </c>
      <c r="B9" s="113"/>
      <c r="C9" s="114"/>
      <c r="D9" s="115">
        <v>31962</v>
      </c>
      <c r="E9" s="116"/>
      <c r="F9" s="117">
        <v>39425</v>
      </c>
      <c r="G9" s="118"/>
      <c r="H9" s="119"/>
    </row>
    <row r="10" spans="1:8">
      <c r="A10" s="120"/>
      <c r="B10" s="121"/>
      <c r="C10" s="122"/>
      <c r="D10" s="123">
        <v>13332</v>
      </c>
      <c r="E10" s="124"/>
      <c r="F10" s="125">
        <v>22414</v>
      </c>
      <c r="G10" s="126"/>
      <c r="H10" s="127"/>
    </row>
    <row r="11" spans="1:8">
      <c r="A11" s="108" t="s">
        <v>511</v>
      </c>
      <c r="B11" s="113"/>
      <c r="C11" s="114"/>
      <c r="D11" s="115">
        <v>29563</v>
      </c>
      <c r="E11" s="116"/>
      <c r="F11" s="117">
        <v>43141</v>
      </c>
      <c r="G11" s="118"/>
      <c r="H11" s="119"/>
    </row>
    <row r="12" spans="1:8">
      <c r="A12" s="120"/>
      <c r="B12" s="121"/>
      <c r="C12" s="128"/>
      <c r="D12" s="123">
        <v>17211</v>
      </c>
      <c r="E12" s="124"/>
      <c r="F12" s="125">
        <v>21887</v>
      </c>
      <c r="G12" s="126"/>
      <c r="H12" s="127"/>
    </row>
    <row r="13" spans="1:8">
      <c r="A13" s="108"/>
      <c r="B13" s="113"/>
      <c r="C13" s="129"/>
      <c r="D13" s="130">
        <v>33327</v>
      </c>
      <c r="E13" s="131"/>
      <c r="F13" s="132">
        <v>39442</v>
      </c>
      <c r="G13" s="133"/>
      <c r="H13" s="119"/>
    </row>
    <row r="14" spans="1:8">
      <c r="A14" s="120"/>
      <c r="B14" s="121"/>
      <c r="C14" s="122"/>
      <c r="D14" s="123">
        <v>17462</v>
      </c>
      <c r="E14" s="124"/>
      <c r="F14" s="125">
        <v>22396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8.66</v>
      </c>
      <c r="C19" s="134">
        <f>ROUND(VALUE(SUBSTITUTE(実質収支比率等に係る経年分析!G$48,"▲","-")),2)</f>
        <v>6.03</v>
      </c>
      <c r="D19" s="134">
        <f>ROUND(VALUE(SUBSTITUTE(実質収支比率等に係る経年分析!H$48,"▲","-")),2)</f>
        <v>6.77</v>
      </c>
      <c r="E19" s="134">
        <f>ROUND(VALUE(SUBSTITUTE(実質収支比率等に係る経年分析!I$48,"▲","-")),2)</f>
        <v>6.37</v>
      </c>
      <c r="F19" s="134">
        <f>ROUND(VALUE(SUBSTITUTE(実質収支比率等に係る経年分析!J$48,"▲","-")),2)</f>
        <v>5.58</v>
      </c>
    </row>
    <row r="20" spans="1:11">
      <c r="A20" s="134" t="s">
        <v>42</v>
      </c>
      <c r="B20" s="134">
        <f>ROUND(VALUE(SUBSTITUTE(実質収支比率等に係る経年分析!F$47,"▲","-")),2)</f>
        <v>10.06</v>
      </c>
      <c r="C20" s="134">
        <f>ROUND(VALUE(SUBSTITUTE(実質収支比率等に係る経年分析!G$47,"▲","-")),2)</f>
        <v>9.9700000000000006</v>
      </c>
      <c r="D20" s="134">
        <f>ROUND(VALUE(SUBSTITUTE(実質収支比率等に係る経年分析!H$47,"▲","-")),2)</f>
        <v>8.2899999999999991</v>
      </c>
      <c r="E20" s="134">
        <f>ROUND(VALUE(SUBSTITUTE(実質収支比率等に係る経年分析!I$47,"▲","-")),2)</f>
        <v>11.06</v>
      </c>
      <c r="F20" s="134">
        <f>ROUND(VALUE(SUBSTITUTE(実質収支比率等に係る経年分析!J$47,"▲","-")),2)</f>
        <v>9.89</v>
      </c>
    </row>
    <row r="21" spans="1:11">
      <c r="A21" s="134" t="s">
        <v>43</v>
      </c>
      <c r="B21" s="134">
        <f>IF(ISNUMBER(VALUE(SUBSTITUTE(実質収支比率等に係る経年分析!F$49,"▲","-"))),ROUND(VALUE(SUBSTITUTE(実質収支比率等に係る経年分析!F$49,"▲","-")),2),NA())</f>
        <v>3.56</v>
      </c>
      <c r="C21" s="134">
        <f>IF(ISNUMBER(VALUE(SUBSTITUTE(実質収支比率等に係る経年分析!G$49,"▲","-"))),ROUND(VALUE(SUBSTITUTE(実質収支比率等に係る経年分析!G$49,"▲","-")),2),NA())</f>
        <v>-3.19</v>
      </c>
      <c r="D21" s="134">
        <f>IF(ISNUMBER(VALUE(SUBSTITUTE(実質収支比率等に係る経年分析!H$49,"▲","-"))),ROUND(VALUE(SUBSTITUTE(実質収支比率等に係る経年分析!H$49,"▲","-")),2),NA())</f>
        <v>-0.8</v>
      </c>
      <c r="E21" s="134">
        <f>IF(ISNUMBER(VALUE(SUBSTITUTE(実質収支比率等に係る経年分析!I$49,"▲","-"))),ROUND(VALUE(SUBSTITUTE(実質収支比率等に係る経年分析!I$49,"▲","-")),2),NA())</f>
        <v>2.5499999999999998</v>
      </c>
      <c r="F21" s="134">
        <f>IF(ISNUMBER(VALUE(SUBSTITUTE(実質収支比率等に係る経年分析!J$49,"▲","-"))),ROUND(VALUE(SUBSTITUTE(実質収支比率等に係る経年分析!J$49,"▲","-")),2),NA())</f>
        <v>-1.66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c r="A35" s="135" t="str">
        <f>IF(連結実質赤字比率に係る赤字・黒字の構成分析!C$35="",NA(),連結実質赤字比率に係る赤字・黒字の構成分析!C$35)</f>
        <v>市立病院事業会計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4.1500000000000004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5682</v>
      </c>
      <c r="E42" s="136"/>
      <c r="F42" s="136"/>
      <c r="G42" s="136">
        <f>'実質公債費比率（分子）の構造'!L$52</f>
        <v>5765</v>
      </c>
      <c r="H42" s="136"/>
      <c r="I42" s="136"/>
      <c r="J42" s="136">
        <f>'実質公債費比率（分子）の構造'!M$52</f>
        <v>5673</v>
      </c>
      <c r="K42" s="136"/>
      <c r="L42" s="136"/>
      <c r="M42" s="136">
        <f>'実質公債費比率（分子）の構造'!N$52</f>
        <v>5654</v>
      </c>
      <c r="N42" s="136"/>
      <c r="O42" s="136"/>
      <c r="P42" s="136">
        <f>'実質公債費比率（分子）の構造'!O$52</f>
        <v>5697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171</v>
      </c>
      <c r="C44" s="136"/>
      <c r="D44" s="136"/>
      <c r="E44" s="136">
        <f>'実質公債費比率（分子）の構造'!L$50</f>
        <v>152</v>
      </c>
      <c r="F44" s="136"/>
      <c r="G44" s="136"/>
      <c r="H44" s="136">
        <f>'実質公債費比率（分子）の構造'!M$50</f>
        <v>153</v>
      </c>
      <c r="I44" s="136"/>
      <c r="J44" s="136"/>
      <c r="K44" s="136">
        <f>'実質公債費比率（分子）の構造'!N$50</f>
        <v>153</v>
      </c>
      <c r="L44" s="136"/>
      <c r="M44" s="136"/>
      <c r="N44" s="136">
        <f>'実質公債費比率（分子）の構造'!O$50</f>
        <v>150</v>
      </c>
      <c r="O44" s="136"/>
      <c r="P44" s="136"/>
    </row>
    <row r="45" spans="1:16">
      <c r="A45" s="136" t="s">
        <v>53</v>
      </c>
      <c r="B45" s="136">
        <f>'実質公債費比率（分子）の構造'!K$49</f>
        <v>142</v>
      </c>
      <c r="C45" s="136"/>
      <c r="D45" s="136"/>
      <c r="E45" s="136">
        <f>'実質公債費比率（分子）の構造'!L$49</f>
        <v>127</v>
      </c>
      <c r="F45" s="136"/>
      <c r="G45" s="136"/>
      <c r="H45" s="136">
        <f>'実質公債費比率（分子）の構造'!M$49</f>
        <v>133</v>
      </c>
      <c r="I45" s="136"/>
      <c r="J45" s="136"/>
      <c r="K45" s="136">
        <f>'実質公債費比率（分子）の構造'!N$49</f>
        <v>135</v>
      </c>
      <c r="L45" s="136"/>
      <c r="M45" s="136"/>
      <c r="N45" s="136">
        <f>'実質公債費比率（分子）の構造'!O$49</f>
        <v>98</v>
      </c>
      <c r="O45" s="136"/>
      <c r="P45" s="136"/>
    </row>
    <row r="46" spans="1:16">
      <c r="A46" s="136" t="s">
        <v>54</v>
      </c>
      <c r="B46" s="136">
        <f>'実質公債費比率（分子）の構造'!K$48</f>
        <v>1994</v>
      </c>
      <c r="C46" s="136"/>
      <c r="D46" s="136"/>
      <c r="E46" s="136">
        <f>'実質公債費比率（分子）の構造'!L$48</f>
        <v>2186</v>
      </c>
      <c r="F46" s="136"/>
      <c r="G46" s="136"/>
      <c r="H46" s="136">
        <f>'実質公債費比率（分子）の構造'!M$48</f>
        <v>2120</v>
      </c>
      <c r="I46" s="136"/>
      <c r="J46" s="136"/>
      <c r="K46" s="136">
        <f>'実質公債費比率（分子）の構造'!N$48</f>
        <v>1958</v>
      </c>
      <c r="L46" s="136"/>
      <c r="M46" s="136"/>
      <c r="N46" s="136">
        <f>'実質公債費比率（分子）の構造'!O$48</f>
        <v>1712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3546</v>
      </c>
      <c r="C49" s="136"/>
      <c r="D49" s="136"/>
      <c r="E49" s="136">
        <f>'実質公債費比率（分子）の構造'!L$45</f>
        <v>3622</v>
      </c>
      <c r="F49" s="136"/>
      <c r="G49" s="136"/>
      <c r="H49" s="136">
        <f>'実質公債費比率（分子）の構造'!M$45</f>
        <v>3654</v>
      </c>
      <c r="I49" s="136"/>
      <c r="J49" s="136"/>
      <c r="K49" s="136">
        <f>'実質公債費比率（分子）の構造'!N$45</f>
        <v>3677</v>
      </c>
      <c r="L49" s="136"/>
      <c r="M49" s="136"/>
      <c r="N49" s="136">
        <f>'実質公債費比率（分子）の構造'!O$45</f>
        <v>3714</v>
      </c>
      <c r="O49" s="136"/>
      <c r="P49" s="136"/>
    </row>
    <row r="50" spans="1:16">
      <c r="A50" s="136" t="s">
        <v>58</v>
      </c>
      <c r="B50" s="136" t="e">
        <f>NA()</f>
        <v>#N/A</v>
      </c>
      <c r="C50" s="136">
        <f>IF(ISNUMBER('実質公債費比率（分子）の構造'!K$53),'実質公債費比率（分子）の構造'!K$53,NA())</f>
        <v>171</v>
      </c>
      <c r="D50" s="136" t="e">
        <f>NA()</f>
        <v>#N/A</v>
      </c>
      <c r="E50" s="136" t="e">
        <f>NA()</f>
        <v>#N/A</v>
      </c>
      <c r="F50" s="136">
        <f>IF(ISNUMBER('実質公債費比率（分子）の構造'!L$53),'実質公債費比率（分子）の構造'!L$53,NA())</f>
        <v>322</v>
      </c>
      <c r="G50" s="136" t="e">
        <f>NA()</f>
        <v>#N/A</v>
      </c>
      <c r="H50" s="136" t="e">
        <f>NA()</f>
        <v>#N/A</v>
      </c>
      <c r="I50" s="136">
        <f>IF(ISNUMBER('実質公債費比率（分子）の構造'!M$53),'実質公債費比率（分子）の構造'!M$53,NA())</f>
        <v>387</v>
      </c>
      <c r="J50" s="136" t="e">
        <f>NA()</f>
        <v>#N/A</v>
      </c>
      <c r="K50" s="136" t="e">
        <f>NA()</f>
        <v>#N/A</v>
      </c>
      <c r="L50" s="136">
        <f>IF(ISNUMBER('実質公債費比率（分子）の構造'!N$53),'実質公債費比率（分子）の構造'!N$53,NA())</f>
        <v>269</v>
      </c>
      <c r="M50" s="136" t="e">
        <f>NA()</f>
        <v>#N/A</v>
      </c>
      <c r="N50" s="136" t="e">
        <f>NA()</f>
        <v>#N/A</v>
      </c>
      <c r="O50" s="136">
        <f>IF(ISNUMBER('実質公債費比率（分子）の構造'!O$53),'実質公債費比率（分子）の構造'!O$53,NA())</f>
        <v>-23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40712</v>
      </c>
      <c r="E56" s="135"/>
      <c r="F56" s="135"/>
      <c r="G56" s="135">
        <f>'将来負担比率（分子）の構造'!J$51</f>
        <v>41383</v>
      </c>
      <c r="H56" s="135"/>
      <c r="I56" s="135"/>
      <c r="J56" s="135">
        <f>'将来負担比率（分子）の構造'!K$51</f>
        <v>41092</v>
      </c>
      <c r="K56" s="135"/>
      <c r="L56" s="135"/>
      <c r="M56" s="135">
        <f>'将来負担比率（分子）の構造'!L$51</f>
        <v>40103</v>
      </c>
      <c r="N56" s="135"/>
      <c r="O56" s="135"/>
      <c r="P56" s="135">
        <f>'将来負担比率（分子）の構造'!M$51</f>
        <v>40070</v>
      </c>
    </row>
    <row r="57" spans="1:16">
      <c r="A57" s="135" t="s">
        <v>34</v>
      </c>
      <c r="B57" s="135"/>
      <c r="C57" s="135"/>
      <c r="D57" s="135">
        <f>'将来負担比率（分子）の構造'!I$50</f>
        <v>24194</v>
      </c>
      <c r="E57" s="135"/>
      <c r="F57" s="135"/>
      <c r="G57" s="135">
        <f>'将来負担比率（分子）の構造'!J$50</f>
        <v>22445</v>
      </c>
      <c r="H57" s="135"/>
      <c r="I57" s="135"/>
      <c r="J57" s="135">
        <f>'将来負担比率（分子）の構造'!K$50</f>
        <v>21138</v>
      </c>
      <c r="K57" s="135"/>
      <c r="L57" s="135"/>
      <c r="M57" s="135">
        <f>'将来負担比率（分子）の構造'!L$50</f>
        <v>19877</v>
      </c>
      <c r="N57" s="135"/>
      <c r="O57" s="135"/>
      <c r="P57" s="135">
        <f>'将来負担比率（分子）の構造'!M$50</f>
        <v>18442</v>
      </c>
    </row>
    <row r="58" spans="1:16">
      <c r="A58" s="135" t="s">
        <v>33</v>
      </c>
      <c r="B58" s="135"/>
      <c r="C58" s="135"/>
      <c r="D58" s="135">
        <f>'将来負担比率（分子）の構造'!I$49</f>
        <v>12995</v>
      </c>
      <c r="E58" s="135"/>
      <c r="F58" s="135"/>
      <c r="G58" s="135">
        <f>'将来負担比率（分子）の構造'!J$49</f>
        <v>12452</v>
      </c>
      <c r="H58" s="135"/>
      <c r="I58" s="135"/>
      <c r="J58" s="135">
        <f>'将来負担比率（分子）の構造'!K$49</f>
        <v>11004</v>
      </c>
      <c r="K58" s="135"/>
      <c r="L58" s="135"/>
      <c r="M58" s="135">
        <f>'将来負担比率（分子）の構造'!L$49</f>
        <v>12312</v>
      </c>
      <c r="N58" s="135"/>
      <c r="O58" s="135"/>
      <c r="P58" s="135">
        <f>'将来負担比率（分子）の構造'!M$49</f>
        <v>12145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305</v>
      </c>
      <c r="C61" s="135"/>
      <c r="D61" s="135"/>
      <c r="E61" s="135">
        <f>'将来負担比率（分子）の構造'!J$46</f>
        <v>350</v>
      </c>
      <c r="F61" s="135"/>
      <c r="G61" s="135"/>
      <c r="H61" s="135">
        <f>'将来負担比率（分子）の構造'!K$46</f>
        <v>420</v>
      </c>
      <c r="I61" s="135"/>
      <c r="J61" s="135"/>
      <c r="K61" s="135">
        <f>'将来負担比率（分子）の構造'!L$46</f>
        <v>596</v>
      </c>
      <c r="L61" s="135"/>
      <c r="M61" s="135"/>
      <c r="N61" s="135">
        <f>'将来負担比率（分子）の構造'!M$46</f>
        <v>523</v>
      </c>
      <c r="O61" s="135"/>
      <c r="P61" s="135"/>
    </row>
    <row r="62" spans="1:16">
      <c r="A62" s="135" t="s">
        <v>28</v>
      </c>
      <c r="B62" s="135">
        <f>'将来負担比率（分子）の構造'!I$45</f>
        <v>10632</v>
      </c>
      <c r="C62" s="135"/>
      <c r="D62" s="135"/>
      <c r="E62" s="135">
        <f>'将来負担比率（分子）の構造'!J$45</f>
        <v>10188</v>
      </c>
      <c r="F62" s="135"/>
      <c r="G62" s="135"/>
      <c r="H62" s="135">
        <f>'将来負担比率（分子）の構造'!K$45</f>
        <v>9963</v>
      </c>
      <c r="I62" s="135"/>
      <c r="J62" s="135"/>
      <c r="K62" s="135">
        <f>'将来負担比率（分子）の構造'!L$45</f>
        <v>10121</v>
      </c>
      <c r="L62" s="135"/>
      <c r="M62" s="135"/>
      <c r="N62" s="135">
        <f>'将来負担比率（分子）の構造'!M$45</f>
        <v>9903</v>
      </c>
      <c r="O62" s="135"/>
      <c r="P62" s="135"/>
    </row>
    <row r="63" spans="1:16">
      <c r="A63" s="135" t="s">
        <v>27</v>
      </c>
      <c r="B63" s="135">
        <f>'将来負担比率（分子）の構造'!I$44</f>
        <v>964</v>
      </c>
      <c r="C63" s="135"/>
      <c r="D63" s="135"/>
      <c r="E63" s="135">
        <f>'将来負担比率（分子）の構造'!J$44</f>
        <v>852</v>
      </c>
      <c r="F63" s="135"/>
      <c r="G63" s="135"/>
      <c r="H63" s="135">
        <f>'将来負担比率（分子）の構造'!K$44</f>
        <v>728</v>
      </c>
      <c r="I63" s="135"/>
      <c r="J63" s="135"/>
      <c r="K63" s="135">
        <f>'将来負担比率（分子）の構造'!L$44</f>
        <v>590</v>
      </c>
      <c r="L63" s="135"/>
      <c r="M63" s="135"/>
      <c r="N63" s="135">
        <f>'将来負担比率（分子）の構造'!M$44</f>
        <v>511</v>
      </c>
      <c r="O63" s="135"/>
      <c r="P63" s="135"/>
    </row>
    <row r="64" spans="1:16">
      <c r="A64" s="135" t="s">
        <v>26</v>
      </c>
      <c r="B64" s="135">
        <f>'将来負担比率（分子）の構造'!I$43</f>
        <v>24801</v>
      </c>
      <c r="C64" s="135"/>
      <c r="D64" s="135"/>
      <c r="E64" s="135">
        <f>'将来負担比率（分子）の構造'!J$43</f>
        <v>24659</v>
      </c>
      <c r="F64" s="135"/>
      <c r="G64" s="135"/>
      <c r="H64" s="135">
        <f>'将来負担比率（分子）の構造'!K$43</f>
        <v>24309</v>
      </c>
      <c r="I64" s="135"/>
      <c r="J64" s="135"/>
      <c r="K64" s="135">
        <f>'将来負担比率（分子）の構造'!L$43</f>
        <v>23127</v>
      </c>
      <c r="L64" s="135"/>
      <c r="M64" s="135"/>
      <c r="N64" s="135">
        <f>'将来負担比率（分子）の構造'!M$43</f>
        <v>20772</v>
      </c>
      <c r="O64" s="135"/>
      <c r="P64" s="135"/>
    </row>
    <row r="65" spans="1:16">
      <c r="A65" s="135" t="s">
        <v>25</v>
      </c>
      <c r="B65" s="135">
        <f>'将来負担比率（分子）の構造'!I$42</f>
        <v>14179</v>
      </c>
      <c r="C65" s="135"/>
      <c r="D65" s="135"/>
      <c r="E65" s="135">
        <f>'将来負担比率（分子）の構造'!J$42</f>
        <v>13709</v>
      </c>
      <c r="F65" s="135"/>
      <c r="G65" s="135"/>
      <c r="H65" s="135">
        <f>'将来負担比率（分子）の構造'!K$42</f>
        <v>13521</v>
      </c>
      <c r="I65" s="135"/>
      <c r="J65" s="135"/>
      <c r="K65" s="135">
        <f>'将来負担比率（分子）の構造'!L$42</f>
        <v>12695</v>
      </c>
      <c r="L65" s="135"/>
      <c r="M65" s="135"/>
      <c r="N65" s="135">
        <f>'将来負担比率（分子）の構造'!M$42</f>
        <v>11555</v>
      </c>
      <c r="O65" s="135"/>
      <c r="P65" s="135"/>
    </row>
    <row r="66" spans="1:16">
      <c r="A66" s="135" t="s">
        <v>24</v>
      </c>
      <c r="B66" s="135">
        <f>'将来負担比率（分子）の構造'!I$41</f>
        <v>39859</v>
      </c>
      <c r="C66" s="135"/>
      <c r="D66" s="135"/>
      <c r="E66" s="135">
        <f>'将来負担比率（分子）の構造'!J$41</f>
        <v>37699</v>
      </c>
      <c r="F66" s="135"/>
      <c r="G66" s="135"/>
      <c r="H66" s="135">
        <f>'将来負担比率（分子）の構造'!K$41</f>
        <v>36610</v>
      </c>
      <c r="I66" s="135"/>
      <c r="J66" s="135"/>
      <c r="K66" s="135">
        <f>'将来負担比率（分子）の構造'!L$41</f>
        <v>35306</v>
      </c>
      <c r="L66" s="135"/>
      <c r="M66" s="135"/>
      <c r="N66" s="135">
        <f>'将来負担比率（分子）の構造'!M$41</f>
        <v>34365</v>
      </c>
      <c r="O66" s="135"/>
      <c r="P66" s="135"/>
    </row>
    <row r="67" spans="1:16">
      <c r="A67" s="135" t="s">
        <v>62</v>
      </c>
      <c r="B67" s="135" t="e">
        <f>NA()</f>
        <v>#N/A</v>
      </c>
      <c r="C67" s="135">
        <f>IF(ISNUMBER('将来負担比率（分子）の構造'!I$52), IF('将来負担比率（分子）の構造'!I$52 &lt; 0, 0, '将来負担比率（分子）の構造'!I$52), NA())</f>
        <v>12839</v>
      </c>
      <c r="D67" s="135" t="e">
        <f>NA()</f>
        <v>#N/A</v>
      </c>
      <c r="E67" s="135" t="e">
        <f>NA()</f>
        <v>#N/A</v>
      </c>
      <c r="F67" s="135">
        <f>IF(ISNUMBER('将来負担比率（分子）の構造'!J$52), IF('将来負担比率（分子）の構造'!J$52 &lt; 0, 0, '将来負担比率（分子）の構造'!J$52), NA())</f>
        <v>11178</v>
      </c>
      <c r="G67" s="135" t="e">
        <f>NA()</f>
        <v>#N/A</v>
      </c>
      <c r="H67" s="135" t="e">
        <f>NA()</f>
        <v>#N/A</v>
      </c>
      <c r="I67" s="135">
        <f>IF(ISNUMBER('将来負担比率（分子）の構造'!K$52), IF('将来負担比率（分子）の構造'!K$52 &lt; 0, 0, '将来負担比率（分子）の構造'!K$52), NA())</f>
        <v>12317</v>
      </c>
      <c r="J67" s="135" t="e">
        <f>NA()</f>
        <v>#N/A</v>
      </c>
      <c r="K67" s="135" t="e">
        <f>NA()</f>
        <v>#N/A</v>
      </c>
      <c r="L67" s="135">
        <f>IF(ISNUMBER('将来負担比率（分子）の構造'!L$52), IF('将来負担比率（分子）の構造'!L$52 &lt; 0, 0, '将来負担比率（分子）の構造'!L$52), NA())</f>
        <v>10142</v>
      </c>
      <c r="M67" s="135" t="e">
        <f>NA()</f>
        <v>#N/A</v>
      </c>
      <c r="N67" s="135" t="e">
        <f>NA()</f>
        <v>#N/A</v>
      </c>
      <c r="O67" s="135">
        <f>IF(ISNUMBER('将来負担比率（分子）の構造'!M$52), IF('将来負担比率（分子）の構造'!M$52 &lt; 0, 0, '将来負担比率（分子）の構造'!M$52), NA())</f>
        <v>6972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奥村周</cp:lastModifiedBy>
  <cp:lastPrinted>2015-04-22T07:55:51Z</cp:lastPrinted>
  <dcterms:created xsi:type="dcterms:W3CDTF">2015-02-17T06:34:08Z</dcterms:created>
  <dcterms:modified xsi:type="dcterms:W3CDTF">2015-04-22T07:59:27Z</dcterms:modified>
  <cp:category/>
</cp:coreProperties>
</file>