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4"/>
  <workbookPr/>
  <mc:AlternateContent xmlns:mc="http://schemas.openxmlformats.org/markup-compatibility/2006">
    <mc:Choice Requires="x15">
      <x15ac:absPath xmlns:x15ac="http://schemas.microsoft.com/office/spreadsheetml/2010/11/ac" url="N:\★新フォルダ体系\●01 共有\06_財政指標\財政状況資料集（総務省）\令和2年度（平成30年度版）\⑧HPアップ（公会計追加）\"/>
    </mc:Choice>
  </mc:AlternateContent>
  <xr:revisionPtr revIDLastSave="0" documentId="13_ncr:1_{26A5AADE-4906-41AA-A747-8085763C2B70}" xr6:coauthVersionLast="36" xr6:coauthVersionMax="36" xr10:uidLastSave="{00000000-0000-0000-0000-000000000000}"/>
  <bookViews>
    <workbookView xWindow="0" yWindow="0" windowWidth="15360" windowHeight="7635" tabRatio="60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C36" i="10"/>
  <c r="BE35" i="10"/>
  <c r="AM35" i="10"/>
  <c r="CO34" i="10"/>
  <c r="CO35" i="10" s="1"/>
  <c r="CO36" i="10" s="1"/>
  <c r="CO37" i="10" s="1"/>
  <c r="BW34" i="10"/>
  <c r="BW35" i="10" s="1"/>
  <c r="BW36" i="10" s="1"/>
  <c r="BW37" i="10" s="1"/>
  <c r="BW38" i="10" s="1"/>
  <c r="BW39" i="10" s="1"/>
  <c r="BW40" i="10" s="1"/>
  <c r="BW41" i="10" s="1"/>
  <c r="BW42" i="10" s="1"/>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alcChain>
</file>

<file path=xl/sharedStrings.xml><?xml version="1.0" encoding="utf-8"?>
<sst xmlns="http://schemas.openxmlformats.org/spreadsheetml/2006/main" count="1099" uniqueCount="602">
  <si>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</si>
  <si>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</si>
  <si>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</si>
  <si>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</si>
  <si>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</si>
  <si>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</si>
  <si>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</si>
  <si>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</si>
  <si>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</si>
  <si>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</si>
  <si>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</si>
  <si>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</si>
  <si>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</si>
  <si>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</si>
  <si>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</si>
  <si>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</si>
  <si>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</si>
  <si>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</si>
  <si>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</si>
  <si>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</si>
  <si>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</si>
  <si>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</si>
  <si>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</si>
  <si>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</si>
  <si>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</si>
  <si>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</si>
  <si>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</si>
  <si>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</si>
  <si>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</si>
  <si>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</si>
  <si>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</si>
  <si>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</si>
  <si>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</si>
  <si>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</si>
  <si>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</si>
  <si>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</si>
  <si>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</si>
  <si>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</si>
  <si>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</si>
  <si>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</si>
  <si>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</si>
  <si>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</si>
  <si>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</si>
  <si>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</si>
  <si>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</si>
  <si>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</si>
  <si>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</si>
  <si>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</si>
  <si>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</si>
  <si>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</si>
  <si>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</si>
  <si>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</si>
  <si>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</si>
  <si>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</si>
  <si>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</si>
  <si>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</si>
  <si>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</si>
  <si>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</si>
  <si>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</si>
  <si>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</si>
  <si>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</si>
  <si>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</si>
  <si>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</si>
  <si>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</si>
  <si>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</si>
  <si>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</si>
  <si>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</si>
  <si>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</si>
  <si>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</si>
  <si>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</si>
  <si>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</si>
  <si>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</si>
  <si>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</si>
  <si>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</si>
  <si>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</si>
  <si>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</si>
  <si>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</si>
  <si>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</si>
  <si>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</si>
  <si>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</si>
  <si>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</si>
  <si>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</si>
  <si>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</si>
  <si>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</si>
  <si>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</si>
  <si>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Ⅳ－３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</si>
  <si>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</si>
  <si>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</si>
  <si>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</si>
  <si>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</si>
  <si>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</si>
  <si>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</si>
  <si>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</si>
  <si>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</si>
  <si>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</si>
  <si>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</si>
  <si>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</si>
  <si>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</si>
  <si>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日野市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</si>
  <si>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</si>
  <si>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</si>
  <si>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</si>
  <si>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</si>
  <si>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</si>
  <si>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</si>
  <si>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</si>
  <si>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</si>
  <si>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</si>
  <si>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</si>
  <si>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</si>
  <si>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</si>
  <si>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</si>
  <si>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</si>
  <si>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</si>
  <si>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</si>
  <si>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</si>
  <si>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</si>
  <si>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</si>
  <si>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</si>
  <si>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</si>
  <si>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</si>
  <si>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</si>
  <si>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</si>
  <si>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</si>
  <si>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</si>
  <si>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</si>
  <si>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</si>
  <si>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</si>
  <si>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</si>
  <si>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</si>
  <si>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</si>
  <si>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</si>
  <si>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</si>
  <si>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</si>
  <si>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</si>
  <si>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</si>
  <si>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</si>
  <si>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</si>
  <si>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</si>
  <si>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</si>
  <si>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</si>
  <si>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</si>
  <si>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</si>
  <si>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</si>
  <si>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</si>
  <si>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</si>
  <si>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</si>
  <si>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</si>
  <si>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</si>
  <si>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</si>
  <si>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</si>
  <si>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4"/>
  </si>
  <si>
    <t>うち日本人(％)</t>
    <phoneticPr fontId="5"/>
  </si>
  <si>
    <t>0.3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</si>
  <si>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</si>
  <si>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</si>
  <si>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</si>
  <si>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</si>
  <si>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</si>
  <si>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</si>
  <si>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</si>
  <si>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</si>
  <si>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</si>
  <si>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</si>
  <si>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</si>
  <si>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</si>
  <si>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</si>
  <si>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</si>
  <si>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</si>
  <si>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</si>
  <si>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</si>
  <si>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</si>
  <si>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</si>
  <si>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</si>
  <si>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</si>
  <si>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</si>
  <si>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</si>
  <si>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</si>
  <si>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</si>
  <si>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</si>
  <si>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</si>
  <si>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</si>
  <si>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</si>
  <si>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</si>
  <si>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</si>
  <si>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</si>
  <si>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</si>
  <si>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</si>
  <si>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</si>
  <si>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</si>
  <si>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</si>
  <si>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</si>
  <si>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</si>
  <si>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</si>
  <si>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</si>
  <si>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</si>
  <si>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</si>
  <si>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</si>
  <si>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</si>
  <si>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</si>
  <si>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</si>
  <si>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</si>
  <si>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</si>
  <si>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</si>
  <si>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</si>
  <si>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</si>
  <si>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</si>
  <si>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</si>
  <si>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</si>
  <si>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</si>
  <si>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</si>
  <si>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</si>
  <si>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</si>
  <si>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東京都日野市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</si>
  <si>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</si>
  <si>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</si>
  <si>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</si>
  <si>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</si>
  <si>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</si>
  <si>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</si>
  <si>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</si>
  <si>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</si>
  <si>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</si>
  <si>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</si>
  <si>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</si>
  <si>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</si>
  <si>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</si>
  <si>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</si>
  <si>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</si>
  <si>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</si>
  <si>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</si>
  <si>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</si>
  <si>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</si>
  <si>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</si>
  <si>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</si>
  <si>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</si>
  <si>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</si>
  <si>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</si>
  <si>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</si>
  <si>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</si>
  <si>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</si>
  <si>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</si>
  <si>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</si>
  <si>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</si>
  <si>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</si>
  <si>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</si>
  <si>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</si>
  <si>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</si>
  <si>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</si>
  <si>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</si>
  <si>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</si>
  <si>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</si>
  <si>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</si>
  <si>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</si>
  <si>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</si>
  <si>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</si>
  <si>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</si>
  <si>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</si>
  <si>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</si>
  <si>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</si>
  <si>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</si>
  <si>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</si>
  <si>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</si>
  <si>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</si>
  <si>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</si>
  <si>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</si>
  <si>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</si>
  <si>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</si>
  <si>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</si>
  <si>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</si>
  <si>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</si>
  <si>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</si>
  <si>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</si>
  <si>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</si>
  <si>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</si>
  <si>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</si>
  <si>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</si>
  <si>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</si>
  <si>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</si>
  <si>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</si>
  <si>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</si>
  <si>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</si>
  <si>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</si>
  <si>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</si>
  <si>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</si>
  <si>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</si>
  <si>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</si>
  <si>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</si>
  <si>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</si>
  <si>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</si>
  <si>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</si>
  <si>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</si>
  <si>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</si>
  <si>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</si>
  <si>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</si>
  <si>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</si>
  <si>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</si>
  <si>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</si>
  <si>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</si>
  <si>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</si>
  <si>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</si>
  <si>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</si>
  <si>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</si>
  <si>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</si>
  <si>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</si>
  <si>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</si>
  <si>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</si>
  <si>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</si>
  <si>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</si>
  <si>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</si>
  <si>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</si>
  <si>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</si>
  <si>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</si>
  <si>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</si>
  <si>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</si>
  <si>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</si>
  <si>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</si>
  <si>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</si>
  <si>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</si>
  <si>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</si>
  <si>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</si>
  <si>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</si>
  <si>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</si>
  <si>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</si>
  <si>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</si>
  <si>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</si>
  <si>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</si>
  <si>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</si>
  <si>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</si>
  <si>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</si>
  <si>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</si>
  <si>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</si>
  <si>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</si>
  <si>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</si>
  <si>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</si>
  <si>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</si>
  <si>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</si>
  <si>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</si>
  <si>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</si>
  <si>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</si>
  <si>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</si>
  <si>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</si>
  <si>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</si>
  <si>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</si>
  <si>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</si>
  <si>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</si>
  <si>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</si>
  <si>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</si>
  <si>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</si>
  <si>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</si>
  <si>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</si>
  <si>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</si>
  <si>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</si>
  <si>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</si>
  <si>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</si>
  <si>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</si>
  <si>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</si>
  <si>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</si>
  <si>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</si>
  <si>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</si>
  <si>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</si>
  <si>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</si>
  <si>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</si>
  <si>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東京都日野市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</si>
  <si>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</si>
  <si>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</si>
  <si>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</si>
  <si>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</si>
  <si>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</si>
  <si>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</si>
  <si>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</si>
  <si>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</si>
  <si>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</si>
  <si>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</si>
  <si>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</si>
  <si>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</si>
  <si>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</si>
  <si>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</si>
  <si>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</si>
  <si>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</si>
  <si>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</si>
  <si>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</si>
  <si>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</si>
  <si>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</si>
  <si>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</si>
  <si>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</si>
  <si>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</si>
  <si>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</si>
  <si>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</si>
  <si>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</si>
  <si>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</si>
  <si>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</si>
  <si>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</si>
  <si>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</si>
  <si>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</si>
  <si>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</si>
  <si>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</si>
  <si>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</si>
  <si>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</si>
  <si>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</si>
  <si>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</si>
  <si>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市立病院事業会計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</si>
  <si>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</si>
  <si>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</si>
  <si>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</si>
  <si>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</si>
  <si>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</si>
  <si>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</si>
  <si>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</si>
  <si>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</si>
  <si>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</si>
  <si>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</si>
  <si>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</si>
  <si>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</si>
  <si>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</si>
  <si>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</si>
  <si>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</si>
  <si>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</si>
  <si>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</si>
  <si>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</si>
  <si>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</si>
  <si>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</si>
  <si>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</si>
  <si>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</si>
  <si>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</si>
  <si>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</si>
  <si>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</si>
  <si>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</si>
  <si>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</si>
  <si>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</si>
  <si>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</si>
  <si>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</si>
  <si>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</si>
  <si>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</si>
  <si>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</si>
  <si>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</si>
  <si>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</si>
  <si>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</si>
  <si>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</si>
  <si>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</si>
  <si>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</si>
  <si>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</si>
  <si>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</si>
  <si>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</si>
  <si>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</si>
  <si>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</si>
  <si>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</si>
  <si>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</si>
  <si>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</si>
  <si>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</si>
  <si>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</si>
  <si>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</si>
  <si>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</si>
  <si>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</si>
  <si>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</si>
  <si>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</si>
  <si>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</si>
  <si>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</si>
  <si>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</si>
  <si>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</si>
  <si>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</si>
  <si>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</si>
  <si>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</si>
  <si>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</si>
  <si>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</si>
  <si>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</si>
  <si>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</si>
  <si>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</si>
  <si>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</si>
  <si>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</si>
  <si>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</si>
  <si>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</si>
  <si>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</si>
  <si>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</si>
  <si>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</si>
  <si>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</si>
  <si>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</si>
  <si>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</si>
  <si>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</si>
  <si>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</si>
  <si>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</si>
  <si>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</si>
  <si>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</si>
  <si>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</si>
  <si>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</si>
  <si>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</si>
  <si>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</si>
  <si>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</si>
  <si>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</si>
  <si>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</si>
  <si>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</si>
  <si>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</si>
  <si>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</si>
  <si>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</si>
  <si>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</si>
  <si>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</si>
  <si>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</si>
  <si>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</si>
  <si>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</si>
  <si>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</si>
  <si>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</si>
  <si>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</si>
  <si>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</si>
  <si>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</si>
  <si>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</si>
  <si>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</si>
  <si>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</si>
  <si>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</si>
  <si>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</si>
  <si>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</si>
  <si>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</si>
  <si>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</si>
  <si>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</si>
  <si>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</si>
  <si>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</si>
  <si>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</si>
  <si>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</si>
  <si>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</si>
  <si>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</si>
  <si>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</si>
  <si>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</si>
  <si>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</si>
  <si>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</si>
  <si>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</si>
  <si>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</si>
  <si>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</si>
  <si>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</si>
  <si>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</si>
  <si>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</si>
  <si>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</si>
  <si>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</si>
  <si>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</si>
  <si>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</si>
  <si>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</si>
  <si>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</si>
  <si>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</si>
  <si>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</si>
  <si>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</si>
  <si>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</si>
  <si>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</si>
  <si>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</si>
  <si>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</si>
  <si>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</si>
  <si>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</si>
  <si>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</si>
  <si>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</si>
  <si>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</si>
  <si>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</si>
  <si>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</si>
  <si>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</si>
  <si>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</si>
  <si>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0.07</t>
  </si>
  <si>
    <t>▲ 1.86</t>
  </si>
  <si>
    <t>▲ 3.79</t>
  </si>
  <si>
    <t>一般会計</t>
  </si>
  <si>
    <t>市立病院事業会計</t>
  </si>
  <si>
    <t>介護保険特別会計</t>
  </si>
  <si>
    <t>国民健康保険特別会計</t>
  </si>
  <si>
    <t>土地区画整理事業特別会計</t>
  </si>
  <si>
    <t>下水道事業特別会計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</si>
  <si>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</si>
  <si>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</si>
  <si>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</si>
  <si>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</si>
  <si>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</si>
  <si>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</si>
  <si>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</si>
  <si>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</si>
  <si>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</si>
  <si>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18"/>
  </si>
  <si>
    <t>東京都市町村総合事務組合（一般会計）</t>
    <phoneticPr fontId="2"/>
  </si>
  <si>
    <t>東京都市町村総合事務組合（東京都市町村民交通災害共済事業特別会計）</t>
    <phoneticPr fontId="2"/>
  </si>
  <si>
    <t>東京都十一市競輪事業組合</t>
    <phoneticPr fontId="2"/>
  </si>
  <si>
    <t>東京都四市競艇事業組合</t>
    <phoneticPr fontId="2"/>
  </si>
  <si>
    <t>東京たま広域資源循環組合</t>
    <phoneticPr fontId="2"/>
  </si>
  <si>
    <t>南多摩斎場組合</t>
    <phoneticPr fontId="2"/>
  </si>
  <si>
    <t>東京都後期高齢者医療広域連合（一般会計）</t>
    <phoneticPr fontId="2"/>
  </si>
  <si>
    <t>東京都後期高齢者医療広域連合（後期高齢者医療特別会計）</t>
    <phoneticPr fontId="2"/>
  </si>
  <si>
    <t>浅川清流環境組合</t>
    <phoneticPr fontId="2"/>
  </si>
  <si>
    <t>日野市土地開発公社</t>
    <rPh sb="0" eb="3">
      <t>ヒノシ</t>
    </rPh>
    <rPh sb="3" eb="5">
      <t>トチ</t>
    </rPh>
    <rPh sb="5" eb="7">
      <t>カイハツ</t>
    </rPh>
    <rPh sb="7" eb="9">
      <t>コウシャ</t>
    </rPh>
    <phoneticPr fontId="5"/>
  </si>
  <si>
    <t>株式会社日野市企業公社</t>
    <rPh sb="0" eb="2">
      <t>カブシキ</t>
    </rPh>
    <rPh sb="2" eb="4">
      <t>カイシャ</t>
    </rPh>
    <rPh sb="4" eb="7">
      <t>ヒノシ</t>
    </rPh>
    <rPh sb="7" eb="9">
      <t>キギョウ</t>
    </rPh>
    <rPh sb="9" eb="11">
      <t>コウシャ</t>
    </rPh>
    <phoneticPr fontId="5"/>
  </si>
  <si>
    <t>公益財団法人日野市環境緑化協会</t>
    <rPh sb="0" eb="2">
      <t>コウエキ</t>
    </rPh>
    <rPh sb="2" eb="3">
      <t>ザイ</t>
    </rPh>
    <rPh sb="3" eb="4">
      <t>ダン</t>
    </rPh>
    <rPh sb="4" eb="6">
      <t>ホウジン</t>
    </rPh>
    <rPh sb="6" eb="9">
      <t>ヒノシ</t>
    </rPh>
    <rPh sb="9" eb="11">
      <t>カンキョウ</t>
    </rPh>
    <rPh sb="11" eb="13">
      <t>リョクカ</t>
    </rPh>
    <rPh sb="13" eb="15">
      <t>キョウカイ</t>
    </rPh>
    <phoneticPr fontId="5"/>
  </si>
  <si>
    <t>多摩都市モノレール株式会社</t>
    <rPh sb="0" eb="2">
      <t>タマ</t>
    </rPh>
    <rPh sb="2" eb="4">
      <t>トシ</t>
    </rPh>
    <rPh sb="9" eb="11">
      <t>カブシキ</t>
    </rPh>
    <rPh sb="11" eb="13">
      <t>カイシャ</t>
    </rPh>
    <phoneticPr fontId="5"/>
  </si>
  <si>
    <t>公共施設建設基金</t>
    <rPh sb="0" eb="2">
      <t>コウキョウ</t>
    </rPh>
    <rPh sb="2" eb="4">
      <t>シセツ</t>
    </rPh>
    <rPh sb="4" eb="6">
      <t>ケンセツ</t>
    </rPh>
    <rPh sb="6" eb="8">
      <t>キキン</t>
    </rPh>
    <phoneticPr fontId="2"/>
  </si>
  <si>
    <t>市民体育施設整備基金</t>
    <rPh sb="0" eb="2">
      <t>シミン</t>
    </rPh>
    <rPh sb="2" eb="4">
      <t>タイイク</t>
    </rPh>
    <rPh sb="4" eb="6">
      <t>シセツ</t>
    </rPh>
    <rPh sb="6" eb="8">
      <t>セイビ</t>
    </rPh>
    <rPh sb="8" eb="10">
      <t>キキン</t>
    </rPh>
    <phoneticPr fontId="2"/>
  </si>
  <si>
    <t>環境緑化基金</t>
    <rPh sb="0" eb="2">
      <t>カンキョウ</t>
    </rPh>
    <rPh sb="2" eb="4">
      <t>リョクカ</t>
    </rPh>
    <rPh sb="4" eb="6">
      <t>キキン</t>
    </rPh>
    <phoneticPr fontId="2"/>
  </si>
  <si>
    <t>学校施設整備基金</t>
    <rPh sb="0" eb="2">
      <t>ガッコウ</t>
    </rPh>
    <rPh sb="2" eb="4">
      <t>シセツ</t>
    </rPh>
    <rPh sb="4" eb="6">
      <t>セイビ</t>
    </rPh>
    <rPh sb="6" eb="8">
      <t>キキン</t>
    </rPh>
    <phoneticPr fontId="2"/>
  </si>
  <si>
    <t>-</t>
    <phoneticPr fontId="2"/>
  </si>
  <si>
    <t>〇</t>
    <phoneticPr fontId="2"/>
  </si>
  <si>
    <t>職員退職手当基金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</si>
  <si>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</si>
  <si>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</si>
  <si>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</si>
  <si>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類似団体との比較では、これまで同様に、将来負担比率は平均より低く、有形固定資産減価償却率は高いという状況である。
現在、市役所本庁舎の耐震・長寿命化工事、ごみ処理施設と体育館の更新を予定しており、将来負担比率の増、有形固定資産減価償却率の減を見込んでいる。
公共施設の老朽化対策は必要であるが、過度な将来負担比率とならないように留意しながら、長期的な視点を持って進めていく。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</si>
  <si>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</si>
  <si>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</si>
  <si>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</si>
  <si>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</si>
  <si>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</si>
  <si>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</si>
  <si>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将来負担比率、実質公債費比率ともに類似団体との比較では低い水準となっている。
しかし、今後は公共施設の老朽化対策などにより市債残高の増加が見込まれており、実質公債費比率の上昇も懸念される。
このため、本指標の多団体比較や経年比較を参考に、公債費負担が課題とならないよう留意しながら公共施設等の総合的な管理に取り組んでいく。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</si>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</sst>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98" xfId="15" applyNumberFormat="1" applyFont="1" applyFill="1" applyBorder="1" applyAlignment="1" applyProtection="1">
      <alignment horizontal="right" vertical="center" shrinkToFit="1"/>
      <protection locked="0"/>
    </xf>
    <xf numFmtId="177" fontId="33" fillId="0" borderId="99" xfId="15" applyNumberFormat="1" applyFont="1" applyFill="1" applyBorder="1" applyAlignment="1" applyProtection="1">
      <alignment horizontal="right" vertical="center" shrinkToFit="1"/>
      <protection locked="0"/>
    </xf>
    <xf numFmtId="177" fontId="33" fillId="0" borderId="100" xfId="15" applyNumberFormat="1" applyFont="1" applyFill="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1903D517-20C4-42A4-A31C-20DB1A1EC5FF}"/>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45117</c:v>
                </c:pt>
                <c:pt idx="1">
                  <c:v>43532</c:v>
                </c:pt>
                <c:pt idx="2">
                  <c:v>39893</c:v>
                </c:pt>
                <c:pt idx="3">
                  <c:v>41080</c:v>
                </c:pt>
                <c:pt idx="4">
                  <c:v>33173</c:v>
                </c:pt>
              </c:numCache>
            </c:numRef>
          </c:val>
          <c:smooth val="0"/>
          <c:extLst>
            <c:ext xmlns:c16="http://schemas.microsoft.com/office/drawing/2014/chart" uri="{C3380CC4-5D6E-409C-BE32-E72D297353CC}">
              <c16:uniqueId val="{00000000-0898-4112-AF50-2161677915A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30021</c:v>
                </c:pt>
                <c:pt idx="1">
                  <c:v>42731</c:v>
                </c:pt>
                <c:pt idx="2">
                  <c:v>46737</c:v>
                </c:pt>
                <c:pt idx="3">
                  <c:v>45091</c:v>
                </c:pt>
                <c:pt idx="4">
                  <c:v>49803</c:v>
                </c:pt>
              </c:numCache>
            </c:numRef>
          </c:val>
          <c:smooth val="0"/>
          <c:extLst>
            <c:ext xmlns:c16="http://schemas.microsoft.com/office/drawing/2014/chart" uri="{C3380CC4-5D6E-409C-BE32-E72D297353CC}">
              <c16:uniqueId val="{00000001-0898-4112-AF50-2161677915A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6.6</c:v>
                </c:pt>
                <c:pt idx="1">
                  <c:v>8.6300000000000008</c:v>
                </c:pt>
                <c:pt idx="2">
                  <c:v>6.68</c:v>
                </c:pt>
                <c:pt idx="3">
                  <c:v>8.49</c:v>
                </c:pt>
                <c:pt idx="4">
                  <c:v>4.6900000000000004</c:v>
                </c:pt>
              </c:numCache>
            </c:numRef>
          </c:val>
          <c:extLst>
            <c:ext xmlns:c16="http://schemas.microsoft.com/office/drawing/2014/chart" uri="{C3380CC4-5D6E-409C-BE32-E72D297353CC}">
              <c16:uniqueId val="{00000000-B0C4-43C7-B37C-4EC50E64974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15.37</c:v>
                </c:pt>
                <c:pt idx="1">
                  <c:v>12.76</c:v>
                </c:pt>
                <c:pt idx="2">
                  <c:v>12.33</c:v>
                </c:pt>
                <c:pt idx="3">
                  <c:v>12.41</c:v>
                </c:pt>
                <c:pt idx="4">
                  <c:v>12.42</c:v>
                </c:pt>
              </c:numCache>
            </c:numRef>
          </c:val>
          <c:extLst>
            <c:ext xmlns:c16="http://schemas.microsoft.com/office/drawing/2014/chart" uri="{C3380CC4-5D6E-409C-BE32-E72D297353CC}">
              <c16:uniqueId val="{00000001-B0C4-43C7-B37C-4EC50E64974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6.44</c:v>
                </c:pt>
                <c:pt idx="1">
                  <c:v>-7.0000000000000007E-2</c:v>
                </c:pt>
                <c:pt idx="2">
                  <c:v>-1.86</c:v>
                </c:pt>
                <c:pt idx="3">
                  <c:v>1.83</c:v>
                </c:pt>
                <c:pt idx="4">
                  <c:v>-3.79</c:v>
                </c:pt>
              </c:numCache>
            </c:numRef>
          </c:val>
          <c:smooth val="0"/>
          <c:extLst>
            <c:ext xmlns:c16="http://schemas.microsoft.com/office/drawing/2014/chart" uri="{C3380CC4-5D6E-409C-BE32-E72D297353CC}">
              <c16:uniqueId val="{00000002-B0C4-43C7-B37C-4EC50E64974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06E-468F-9631-8099CA99740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06E-468F-9631-8099CA99740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06E-468F-9631-8099CA997409}"/>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0.27</c:v>
                </c:pt>
                <c:pt idx="2">
                  <c:v>#N/A</c:v>
                </c:pt>
                <c:pt idx="3">
                  <c:v>0.04</c:v>
                </c:pt>
                <c:pt idx="4">
                  <c:v>#N/A</c:v>
                </c:pt>
                <c:pt idx="5">
                  <c:v>0.2</c:v>
                </c:pt>
                <c:pt idx="6">
                  <c:v>#N/A</c:v>
                </c:pt>
                <c:pt idx="7">
                  <c:v>0.24</c:v>
                </c:pt>
                <c:pt idx="8">
                  <c:v>#N/A</c:v>
                </c:pt>
                <c:pt idx="9">
                  <c:v>7.0000000000000007E-2</c:v>
                </c:pt>
              </c:numCache>
            </c:numRef>
          </c:val>
          <c:extLst>
            <c:ext xmlns:c16="http://schemas.microsoft.com/office/drawing/2014/chart" uri="{C3380CC4-5D6E-409C-BE32-E72D297353CC}">
              <c16:uniqueId val="{00000003-706E-468F-9631-8099CA997409}"/>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0.23</c:v>
                </c:pt>
                <c:pt idx="2">
                  <c:v>#N/A</c:v>
                </c:pt>
                <c:pt idx="3">
                  <c:v>0.3</c:v>
                </c:pt>
                <c:pt idx="4">
                  <c:v>#N/A</c:v>
                </c:pt>
                <c:pt idx="5">
                  <c:v>0.28999999999999998</c:v>
                </c:pt>
                <c:pt idx="6">
                  <c:v>#N/A</c:v>
                </c:pt>
                <c:pt idx="7">
                  <c:v>0.21</c:v>
                </c:pt>
                <c:pt idx="8">
                  <c:v>#N/A</c:v>
                </c:pt>
                <c:pt idx="9">
                  <c:v>0.2</c:v>
                </c:pt>
              </c:numCache>
            </c:numRef>
          </c:val>
          <c:extLst>
            <c:ext xmlns:c16="http://schemas.microsoft.com/office/drawing/2014/chart" uri="{C3380CC4-5D6E-409C-BE32-E72D297353CC}">
              <c16:uniqueId val="{00000004-706E-468F-9631-8099CA997409}"/>
            </c:ext>
          </c:extLst>
        </c:ser>
        <c:ser>
          <c:idx val="5"/>
          <c:order val="5"/>
          <c:tx>
            <c:strRef>
              <c:f>データシート!$A$32</c:f>
              <c:strCache>
                <c:ptCount val="1"/>
                <c:pt idx="0">
                  <c:v>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1.01</c:v>
                </c:pt>
                <c:pt idx="2">
                  <c:v>#N/A</c:v>
                </c:pt>
                <c:pt idx="3">
                  <c:v>0.4</c:v>
                </c:pt>
                <c:pt idx="4">
                  <c:v>#N/A</c:v>
                </c:pt>
                <c:pt idx="5">
                  <c:v>0.61</c:v>
                </c:pt>
                <c:pt idx="6">
                  <c:v>#N/A</c:v>
                </c:pt>
                <c:pt idx="7">
                  <c:v>0.45</c:v>
                </c:pt>
                <c:pt idx="8">
                  <c:v>#N/A</c:v>
                </c:pt>
                <c:pt idx="9">
                  <c:v>0.23</c:v>
                </c:pt>
              </c:numCache>
            </c:numRef>
          </c:val>
          <c:extLst>
            <c:ext xmlns:c16="http://schemas.microsoft.com/office/drawing/2014/chart" uri="{C3380CC4-5D6E-409C-BE32-E72D297353CC}">
              <c16:uniqueId val="{00000005-706E-468F-9631-8099CA997409}"/>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0.74</c:v>
                </c:pt>
                <c:pt idx="2">
                  <c:v>#N/A</c:v>
                </c:pt>
                <c:pt idx="3">
                  <c:v>0.48</c:v>
                </c:pt>
                <c:pt idx="4">
                  <c:v>#N/A</c:v>
                </c:pt>
                <c:pt idx="5">
                  <c:v>0.42</c:v>
                </c:pt>
                <c:pt idx="6">
                  <c:v>#N/A</c:v>
                </c:pt>
                <c:pt idx="7">
                  <c:v>1.44</c:v>
                </c:pt>
                <c:pt idx="8">
                  <c:v>#N/A</c:v>
                </c:pt>
                <c:pt idx="9">
                  <c:v>0.27</c:v>
                </c:pt>
              </c:numCache>
            </c:numRef>
          </c:val>
          <c:extLst>
            <c:ext xmlns:c16="http://schemas.microsoft.com/office/drawing/2014/chart" uri="{C3380CC4-5D6E-409C-BE32-E72D297353CC}">
              <c16:uniqueId val="{00000006-706E-468F-9631-8099CA997409}"/>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0.06</c:v>
                </c:pt>
                <c:pt idx="2">
                  <c:v>#N/A</c:v>
                </c:pt>
                <c:pt idx="3">
                  <c:v>0.01</c:v>
                </c:pt>
                <c:pt idx="4">
                  <c:v>#N/A</c:v>
                </c:pt>
                <c:pt idx="5">
                  <c:v>0.61</c:v>
                </c:pt>
                <c:pt idx="6">
                  <c:v>#N/A</c:v>
                </c:pt>
                <c:pt idx="7">
                  <c:v>0.37</c:v>
                </c:pt>
                <c:pt idx="8">
                  <c:v>#N/A</c:v>
                </c:pt>
                <c:pt idx="9">
                  <c:v>0.56000000000000005</c:v>
                </c:pt>
              </c:numCache>
            </c:numRef>
          </c:val>
          <c:extLst>
            <c:ext xmlns:c16="http://schemas.microsoft.com/office/drawing/2014/chart" uri="{C3380CC4-5D6E-409C-BE32-E72D297353CC}">
              <c16:uniqueId val="{00000007-706E-468F-9631-8099CA997409}"/>
            </c:ext>
          </c:extLst>
        </c:ser>
        <c:ser>
          <c:idx val="8"/>
          <c:order val="8"/>
          <c:tx>
            <c:strRef>
              <c:f>データシート!$A$35</c:f>
              <c:strCache>
                <c:ptCount val="1"/>
                <c:pt idx="0">
                  <c:v>市立病院事業会計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3.3</c:v>
                </c:pt>
                <c:pt idx="2">
                  <c:v>#N/A</c:v>
                </c:pt>
                <c:pt idx="3">
                  <c:v>3.92</c:v>
                </c:pt>
                <c:pt idx="4">
                  <c:v>#N/A</c:v>
                </c:pt>
                <c:pt idx="5">
                  <c:v>3.77</c:v>
                </c:pt>
                <c:pt idx="6">
                  <c:v>#N/A</c:v>
                </c:pt>
                <c:pt idx="7">
                  <c:v>2.58</c:v>
                </c:pt>
                <c:pt idx="8">
                  <c:v>#N/A</c:v>
                </c:pt>
                <c:pt idx="9">
                  <c:v>3.07</c:v>
                </c:pt>
              </c:numCache>
            </c:numRef>
          </c:val>
          <c:extLst>
            <c:ext xmlns:c16="http://schemas.microsoft.com/office/drawing/2014/chart" uri="{C3380CC4-5D6E-409C-BE32-E72D297353CC}">
              <c16:uniqueId val="{00000008-706E-468F-9631-8099CA99740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5.58</c:v>
                </c:pt>
                <c:pt idx="2">
                  <c:v>#N/A</c:v>
                </c:pt>
                <c:pt idx="3">
                  <c:v>8.2200000000000006</c:v>
                </c:pt>
                <c:pt idx="4">
                  <c:v>#N/A</c:v>
                </c:pt>
                <c:pt idx="5">
                  <c:v>6.06</c:v>
                </c:pt>
                <c:pt idx="6">
                  <c:v>#N/A</c:v>
                </c:pt>
                <c:pt idx="7">
                  <c:v>8.0299999999999994</c:v>
                </c:pt>
                <c:pt idx="8">
                  <c:v>#N/A</c:v>
                </c:pt>
                <c:pt idx="9">
                  <c:v>4.45</c:v>
                </c:pt>
              </c:numCache>
            </c:numRef>
          </c:val>
          <c:extLst>
            <c:ext xmlns:c16="http://schemas.microsoft.com/office/drawing/2014/chart" uri="{C3380CC4-5D6E-409C-BE32-E72D297353CC}">
              <c16:uniqueId val="{00000009-706E-468F-9631-8099CA99740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5746</c:v>
                </c:pt>
                <c:pt idx="5">
                  <c:v>5384</c:v>
                </c:pt>
                <c:pt idx="8">
                  <c:v>5663</c:v>
                </c:pt>
                <c:pt idx="11">
                  <c:v>5535</c:v>
                </c:pt>
                <c:pt idx="14">
                  <c:v>5650</c:v>
                </c:pt>
              </c:numCache>
            </c:numRef>
          </c:val>
          <c:extLst>
            <c:ext xmlns:c16="http://schemas.microsoft.com/office/drawing/2014/chart" uri="{C3380CC4-5D6E-409C-BE32-E72D297353CC}">
              <c16:uniqueId val="{00000000-C1D5-49E9-935C-08F4A562543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1D5-49E9-935C-08F4A562543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150</c:v>
                </c:pt>
                <c:pt idx="3">
                  <c:v>178</c:v>
                </c:pt>
                <c:pt idx="6">
                  <c:v>178</c:v>
                </c:pt>
                <c:pt idx="9">
                  <c:v>177</c:v>
                </c:pt>
                <c:pt idx="12">
                  <c:v>109</c:v>
                </c:pt>
              </c:numCache>
            </c:numRef>
          </c:val>
          <c:extLst>
            <c:ext xmlns:c16="http://schemas.microsoft.com/office/drawing/2014/chart" uri="{C3380CC4-5D6E-409C-BE32-E72D297353CC}">
              <c16:uniqueId val="{00000002-C1D5-49E9-935C-08F4A562543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81</c:v>
                </c:pt>
                <c:pt idx="3">
                  <c:v>83</c:v>
                </c:pt>
                <c:pt idx="6">
                  <c:v>83</c:v>
                </c:pt>
                <c:pt idx="9">
                  <c:v>76</c:v>
                </c:pt>
                <c:pt idx="12">
                  <c:v>65</c:v>
                </c:pt>
              </c:numCache>
            </c:numRef>
          </c:val>
          <c:extLst>
            <c:ext xmlns:c16="http://schemas.microsoft.com/office/drawing/2014/chart" uri="{C3380CC4-5D6E-409C-BE32-E72D297353CC}">
              <c16:uniqueId val="{00000003-C1D5-49E9-935C-08F4A562543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1780</c:v>
                </c:pt>
                <c:pt idx="3">
                  <c:v>1804</c:v>
                </c:pt>
                <c:pt idx="6">
                  <c:v>1779</c:v>
                </c:pt>
                <c:pt idx="9">
                  <c:v>1385</c:v>
                </c:pt>
                <c:pt idx="12">
                  <c:v>1486</c:v>
                </c:pt>
              </c:numCache>
            </c:numRef>
          </c:val>
          <c:extLst>
            <c:ext xmlns:c16="http://schemas.microsoft.com/office/drawing/2014/chart" uri="{C3380CC4-5D6E-409C-BE32-E72D297353CC}">
              <c16:uniqueId val="{00000004-C1D5-49E9-935C-08F4A562543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1D5-49E9-935C-08F4A562543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1D5-49E9-935C-08F4A562543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3487</c:v>
                </c:pt>
                <c:pt idx="3">
                  <c:v>3094</c:v>
                </c:pt>
                <c:pt idx="6">
                  <c:v>3035</c:v>
                </c:pt>
                <c:pt idx="9">
                  <c:v>3132</c:v>
                </c:pt>
                <c:pt idx="12">
                  <c:v>3180</c:v>
                </c:pt>
              </c:numCache>
            </c:numRef>
          </c:val>
          <c:extLst>
            <c:ext xmlns:c16="http://schemas.microsoft.com/office/drawing/2014/chart" uri="{C3380CC4-5D6E-409C-BE32-E72D297353CC}">
              <c16:uniqueId val="{00000007-C1D5-49E9-935C-08F4A562543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-248</c:v>
                </c:pt>
                <c:pt idx="2">
                  <c:v>#N/A</c:v>
                </c:pt>
                <c:pt idx="3">
                  <c:v>#N/A</c:v>
                </c:pt>
                <c:pt idx="4">
                  <c:v>-225</c:v>
                </c:pt>
                <c:pt idx="5">
                  <c:v>#N/A</c:v>
                </c:pt>
                <c:pt idx="6">
                  <c:v>#N/A</c:v>
                </c:pt>
                <c:pt idx="7">
                  <c:v>-588</c:v>
                </c:pt>
                <c:pt idx="8">
                  <c:v>#N/A</c:v>
                </c:pt>
                <c:pt idx="9">
                  <c:v>#N/A</c:v>
                </c:pt>
                <c:pt idx="10">
                  <c:v>-765</c:v>
                </c:pt>
                <c:pt idx="11">
                  <c:v>#N/A</c:v>
                </c:pt>
                <c:pt idx="12">
                  <c:v>#N/A</c:v>
                </c:pt>
                <c:pt idx="13">
                  <c:v>-810</c:v>
                </c:pt>
                <c:pt idx="14">
                  <c:v>#N/A</c:v>
                </c:pt>
              </c:numCache>
            </c:numRef>
          </c:val>
          <c:smooth val="0"/>
          <c:extLst>
            <c:ext xmlns:c16="http://schemas.microsoft.com/office/drawing/2014/chart" uri="{C3380CC4-5D6E-409C-BE32-E72D297353CC}">
              <c16:uniqueId val="{00000008-C1D5-49E9-935C-08F4A562543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39333</c:v>
                </c:pt>
                <c:pt idx="5">
                  <c:v>37973</c:v>
                </c:pt>
                <c:pt idx="8">
                  <c:v>36273</c:v>
                </c:pt>
                <c:pt idx="11">
                  <c:v>34770</c:v>
                </c:pt>
                <c:pt idx="14">
                  <c:v>33883</c:v>
                </c:pt>
              </c:numCache>
            </c:numRef>
          </c:val>
          <c:extLst>
            <c:ext xmlns:c16="http://schemas.microsoft.com/office/drawing/2014/chart" uri="{C3380CC4-5D6E-409C-BE32-E72D297353CC}">
              <c16:uniqueId val="{00000000-7B84-411C-A5A2-B871D96340C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18288</c:v>
                </c:pt>
                <c:pt idx="5">
                  <c:v>17869</c:v>
                </c:pt>
                <c:pt idx="8">
                  <c:v>16246</c:v>
                </c:pt>
                <c:pt idx="11">
                  <c:v>17169</c:v>
                </c:pt>
                <c:pt idx="14">
                  <c:v>17307</c:v>
                </c:pt>
              </c:numCache>
            </c:numRef>
          </c:val>
          <c:extLst>
            <c:ext xmlns:c16="http://schemas.microsoft.com/office/drawing/2014/chart" uri="{C3380CC4-5D6E-409C-BE32-E72D297353CC}">
              <c16:uniqueId val="{00000001-7B84-411C-A5A2-B871D96340C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14200</c:v>
                </c:pt>
                <c:pt idx="5">
                  <c:v>14819</c:v>
                </c:pt>
                <c:pt idx="8">
                  <c:v>14427</c:v>
                </c:pt>
                <c:pt idx="11">
                  <c:v>14595</c:v>
                </c:pt>
                <c:pt idx="14">
                  <c:v>14275</c:v>
                </c:pt>
              </c:numCache>
            </c:numRef>
          </c:val>
          <c:extLst>
            <c:ext xmlns:c16="http://schemas.microsoft.com/office/drawing/2014/chart" uri="{C3380CC4-5D6E-409C-BE32-E72D297353CC}">
              <c16:uniqueId val="{00000002-7B84-411C-A5A2-B871D96340C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B84-411C-A5A2-B871D96340C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B84-411C-A5A2-B871D96340C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457</c:v>
                </c:pt>
                <c:pt idx="3">
                  <c:v>313</c:v>
                </c:pt>
                <c:pt idx="6">
                  <c:v>266</c:v>
                </c:pt>
                <c:pt idx="9">
                  <c:v>443</c:v>
                </c:pt>
                <c:pt idx="12">
                  <c:v>990</c:v>
                </c:pt>
              </c:numCache>
            </c:numRef>
          </c:val>
          <c:extLst>
            <c:ext xmlns:c16="http://schemas.microsoft.com/office/drawing/2014/chart" uri="{C3380CC4-5D6E-409C-BE32-E72D297353CC}">
              <c16:uniqueId val="{00000005-7B84-411C-A5A2-B871D96340C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9175</c:v>
                </c:pt>
                <c:pt idx="3">
                  <c:v>8982</c:v>
                </c:pt>
                <c:pt idx="6">
                  <c:v>9072</c:v>
                </c:pt>
                <c:pt idx="9">
                  <c:v>9305</c:v>
                </c:pt>
                <c:pt idx="12">
                  <c:v>9493</c:v>
                </c:pt>
              </c:numCache>
            </c:numRef>
          </c:val>
          <c:extLst>
            <c:ext xmlns:c16="http://schemas.microsoft.com/office/drawing/2014/chart" uri="{C3380CC4-5D6E-409C-BE32-E72D297353CC}">
              <c16:uniqueId val="{00000006-7B84-411C-A5A2-B871D96340C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425</c:v>
                </c:pt>
                <c:pt idx="3">
                  <c:v>330</c:v>
                </c:pt>
                <c:pt idx="6">
                  <c:v>244</c:v>
                </c:pt>
                <c:pt idx="9">
                  <c:v>258</c:v>
                </c:pt>
                <c:pt idx="12">
                  <c:v>1008</c:v>
                </c:pt>
              </c:numCache>
            </c:numRef>
          </c:val>
          <c:extLst>
            <c:ext xmlns:c16="http://schemas.microsoft.com/office/drawing/2014/chart" uri="{C3380CC4-5D6E-409C-BE32-E72D297353CC}">
              <c16:uniqueId val="{00000007-7B84-411C-A5A2-B871D96340C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19531</c:v>
                </c:pt>
                <c:pt idx="3">
                  <c:v>18238</c:v>
                </c:pt>
                <c:pt idx="6">
                  <c:v>17151</c:v>
                </c:pt>
                <c:pt idx="9">
                  <c:v>15299</c:v>
                </c:pt>
                <c:pt idx="12">
                  <c:v>11567</c:v>
                </c:pt>
              </c:numCache>
            </c:numRef>
          </c:val>
          <c:extLst>
            <c:ext xmlns:c16="http://schemas.microsoft.com/office/drawing/2014/chart" uri="{C3380CC4-5D6E-409C-BE32-E72D297353CC}">
              <c16:uniqueId val="{00000008-7B84-411C-A5A2-B871D96340C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11812</c:v>
                </c:pt>
                <c:pt idx="3">
                  <c:v>11484</c:v>
                </c:pt>
                <c:pt idx="6">
                  <c:v>11152</c:v>
                </c:pt>
                <c:pt idx="9">
                  <c:v>10374</c:v>
                </c:pt>
                <c:pt idx="12">
                  <c:v>8297</c:v>
                </c:pt>
              </c:numCache>
            </c:numRef>
          </c:val>
          <c:extLst>
            <c:ext xmlns:c16="http://schemas.microsoft.com/office/drawing/2014/chart" uri="{C3380CC4-5D6E-409C-BE32-E72D297353CC}">
              <c16:uniqueId val="{00000009-7B84-411C-A5A2-B871D96340C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33853</c:v>
                </c:pt>
                <c:pt idx="3">
                  <c:v>33806</c:v>
                </c:pt>
                <c:pt idx="6">
                  <c:v>34426</c:v>
                </c:pt>
                <c:pt idx="9">
                  <c:v>34154</c:v>
                </c:pt>
                <c:pt idx="12">
                  <c:v>34447</c:v>
                </c:pt>
              </c:numCache>
            </c:numRef>
          </c:val>
          <c:extLst>
            <c:ext xmlns:c16="http://schemas.microsoft.com/office/drawing/2014/chart" uri="{C3380CC4-5D6E-409C-BE32-E72D297353CC}">
              <c16:uniqueId val="{0000000A-7B84-411C-A5A2-B871D96340C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3432</c:v>
                </c:pt>
                <c:pt idx="2">
                  <c:v>#N/A</c:v>
                </c:pt>
                <c:pt idx="3">
                  <c:v>#N/A</c:v>
                </c:pt>
                <c:pt idx="4">
                  <c:v>2490</c:v>
                </c:pt>
                <c:pt idx="5">
                  <c:v>#N/A</c:v>
                </c:pt>
                <c:pt idx="6">
                  <c:v>#N/A</c:v>
                </c:pt>
                <c:pt idx="7">
                  <c:v>5366</c:v>
                </c:pt>
                <c:pt idx="8">
                  <c:v>#N/A</c:v>
                </c:pt>
                <c:pt idx="9">
                  <c:v>#N/A</c:v>
                </c:pt>
                <c:pt idx="10">
                  <c:v>3299</c:v>
                </c:pt>
                <c:pt idx="11">
                  <c:v>#N/A</c:v>
                </c:pt>
                <c:pt idx="12">
                  <c:v>#N/A</c:v>
                </c:pt>
                <c:pt idx="13">
                  <c:v>337</c:v>
                </c:pt>
                <c:pt idx="14">
                  <c:v>#N/A</c:v>
                </c:pt>
              </c:numCache>
            </c:numRef>
          </c:val>
          <c:smooth val="0"/>
          <c:extLst>
            <c:ext xmlns:c16="http://schemas.microsoft.com/office/drawing/2014/chart" uri="{C3380CC4-5D6E-409C-BE32-E72D297353CC}">
              <c16:uniqueId val="{0000000B-7B84-411C-A5A2-B871D96340C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4252</c:v>
                </c:pt>
                <c:pt idx="1">
                  <c:v>4267</c:v>
                </c:pt>
                <c:pt idx="2">
                  <c:v>4271</c:v>
                </c:pt>
              </c:numCache>
            </c:numRef>
          </c:val>
          <c:extLst>
            <c:ext xmlns:c16="http://schemas.microsoft.com/office/drawing/2014/chart" uri="{C3380CC4-5D6E-409C-BE32-E72D297353CC}">
              <c16:uniqueId val="{00000000-E2B8-4C28-B18F-1078A6D1C1B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327</c:v>
                </c:pt>
                <c:pt idx="1">
                  <c:v>327</c:v>
                </c:pt>
                <c:pt idx="2">
                  <c:v>327</c:v>
                </c:pt>
              </c:numCache>
            </c:numRef>
          </c:val>
          <c:extLst>
            <c:ext xmlns:c16="http://schemas.microsoft.com/office/drawing/2014/chart" uri="{C3380CC4-5D6E-409C-BE32-E72D297353CC}">
              <c16:uniqueId val="{00000001-E2B8-4C28-B18F-1078A6D1C1B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9847</c:v>
                </c:pt>
                <c:pt idx="1">
                  <c:v>10000</c:v>
                </c:pt>
                <c:pt idx="2">
                  <c:v>9677</c:v>
                </c:pt>
              </c:numCache>
            </c:numRef>
          </c:val>
          <c:extLst>
            <c:ext xmlns:c16="http://schemas.microsoft.com/office/drawing/2014/chart" uri="{C3380CC4-5D6E-409C-BE32-E72D297353CC}">
              <c16:uniqueId val="{00000002-E2B8-4C28-B18F-1078A6D1C1B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{89AFF838-995A-4B4F-8AA9-A75D17C0D0B0}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14E2-4C08-9AAE-775D73798D6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{63EFD346-89D1-48F5-9126-53C08B1AE61F}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4E2-4C08-9AAE-775D73798D6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{9050A81D-005C-44A3-9C4A-96E0AA33E066}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4E2-4C08-9AAE-775D73798D6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{018E1967-8454-40CB-8992-99F1480CBFED}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4E2-4C08-9AAE-775D73798D6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{8A4B173F-9610-41ED-AC19-35DF983DD522}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4E2-4C08-9AAE-775D73798D6E}"/>
                </c:ext>
              </c:extLst>
            </c:dLbl>
            <c:dLbl>
              <c:idx val="8"/>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{A48222F8-3211-4593-9FDC-56E7BE3CA474}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14E2-4C08-9AAE-775D73798D6E}"/>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{9F94F9DE-753F-407D-B730-0E44F5BFE8C9}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14E2-4C08-9AAE-775D73798D6E}"/>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{28017B91-EBCD-4ADE-A67A-837B082F1E8A}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14E2-4C08-9AAE-775D73798D6E}"/>
                </c:ext>
              </c:extLst>
            </c:dLbl>
            <c:dLbl>
              <c:idx val="32"/>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{382022D8-A9A1-432E-9189-E23E1180DC9F}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14E2-4C08-9AAE-775D73798D6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60</c:v>
                </c:pt>
                <c:pt idx="16">
                  <c:v>60.3</c:v>
                </c:pt>
                <c:pt idx="24">
                  <c:v>61.6</c:v>
                </c:pt>
                <c:pt idx="32">
                  <c:v>62.5</c:v>
                </c:pt>
              </c:numCache>
            </c:numRef>
          </c:xVal>
          <c:yVal>
            <c:numRef>
              <c:f>公会計指標分析・財政指標組合せ分析表!$BP$51:$DC$51</c:f>
              <c:numCache>
                <c:formatCode>#,##0.0;"▲ "#,##0.0</c:formatCode>
                <c:ptCount val="40"/>
                <c:pt idx="8">
                  <c:v>8.1999999999999993</c:v>
                </c:pt>
                <c:pt idx="16">
                  <c:v>17.3</c:v>
                </c:pt>
                <c:pt idx="24">
                  <c:v>10.6</c:v>
                </c:pt>
                <c:pt idx="32">
                  <c:v>1</c:v>
                </c:pt>
              </c:numCache>
            </c:numRef>
          </c:yVal>
          <c:smooth val="0"/>
          <c:extLst>
            <c:ext xmlns:c16="http://schemas.microsoft.com/office/drawing/2014/chart" uri="{C3380CC4-5D6E-409C-BE32-E72D297353CC}">
              <c16:uniqueId val="{00000009-14E2-4C08-9AAE-775D73798D6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{757E1C7B-3982-4E90-A75D-99945BAF8A7E}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14E2-4C08-9AAE-775D73798D6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{5AC0E704-40FA-4F2A-8E6F-4E0D887A0E01}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4E2-4C08-9AAE-775D73798D6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{D6FA5F1E-DCC6-4413-93A4-FF67F9230DE1}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4E2-4C08-9AAE-775D73798D6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{EF01B633-4409-4E16-9B49-1E55FBF5C257}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4E2-4C08-9AAE-775D73798D6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{368AD79D-34D2-4348-9103-4D83BEF1C334}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4E2-4C08-9AAE-775D73798D6E}"/>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{671E3E2F-C7BE-4CE4-82D7-1683376BC9BE}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14E2-4C08-9AAE-775D73798D6E}"/>
                </c:ext>
              </c:extLst>
            </c:dLbl>
            <c:dLbl>
              <c:idx val="16"/>
              <c:layout>
                <c:manualLayout>
                  <c:x val="-3.7219953735886838E-2"/>
                  <c:y val="-6.4739042105865174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{B84B28BA-F8FF-4044-ACBE-2C7526532AF5}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14E2-4C08-9AAE-775D73798D6E}"/>
                </c:ext>
              </c:extLst>
            </c:dLbl>
            <c:dLbl>
              <c:idx val="24"/>
              <c:layout>
                <c:manualLayout>
                  <c:x val="-2.7070447203257766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{CC18AEF1-5343-4E55-AAC9-35904859F3AB}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14E2-4C08-9AAE-775D73798D6E}"/>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{4E314996-B8E5-43BF-B24A-16575CF14E60}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14E2-4C08-9AAE-775D73798D6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50.4</c:v>
                </c:pt>
                <c:pt idx="16">
                  <c:v>58.6</c:v>
                </c:pt>
                <c:pt idx="24">
                  <c:v>58.9</c:v>
                </c:pt>
                <c:pt idx="32">
                  <c:v>59.2</c:v>
                </c:pt>
              </c:numCache>
            </c:numRef>
          </c:xVal>
          <c:yVal>
            <c:numRef>
              <c:f>公会計指標分析・財政指標組合せ分析表!$BP$55:$DC$55</c:f>
              <c:numCache>
                <c:formatCode>#,##0.0;"▲ "#,##0.0</c:formatCode>
                <c:ptCount val="40"/>
                <c:pt idx="8">
                  <c:v>21.2</c:v>
                </c:pt>
                <c:pt idx="16">
                  <c:v>16.600000000000001</c:v>
                </c:pt>
                <c:pt idx="24">
                  <c:v>17.399999999999999</c:v>
                </c:pt>
                <c:pt idx="32">
                  <c:v>12.1</c:v>
                </c:pt>
              </c:numCache>
            </c:numRef>
          </c:yVal>
          <c:smooth val="0"/>
          <c:extLst>
            <c:ext xmlns:c16="http://schemas.microsoft.com/office/drawing/2014/chart" uri="{C3380CC4-5D6E-409C-BE32-E72D297353CC}">
              <c16:uniqueId val="{00000013-14E2-4C08-9AAE-775D73798D6E}"/>
            </c:ext>
          </c:extLst>
        </c:ser>
        <c:dLbls>
          <c:showLegendKey val="0"/>
          <c:showVal val="1"/>
          <c:showCatName val="0"/>
          <c:showSerName val="0"/>
          <c:showPercent val="0"/>
          <c:showBubbleSize val="0"/>
        </c:dLbls>
        <c:axId val="46179840"/>
        <c:axId val="46181760"/>
      </c:scatterChart>
      <c:valAx>
        <c:axId val="46179840"/>
        <c:scaling>
          <c:orientation val="minMax"/>
          <c:max val="64"/>
          <c:min val="4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5"/>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2"/>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{E68DC98A-734C-408E-8A7A-87BDDDDD1D2F}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51D2-43B1-BBA8-D9D5D177E11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{8FC59C32-C775-4439-A6F9-D19008573C28}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1D2-43B1-BBA8-D9D5D177E11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{CC2A98BE-EB5C-45EF-BAFC-FE287BE8D55C}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1D2-43B1-BBA8-D9D5D177E11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{3DF82207-0F64-4F2B-A91A-91AFC08D2452}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1D2-43B1-BBA8-D9D5D177E11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{5B7B11DD-E5DC-4CD2-AE66-0F95B7D109CF}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1D2-43B1-BBA8-D9D5D177E116}"/>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{8A04C6E7-A23A-454C-A62C-EFA8CF0714C5}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51D2-43B1-BBA8-D9D5D177E116}"/>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{0072818B-D579-43D4-9957-ECB006D5FD0D}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51D2-43B1-BBA8-D9D5D177E116}"/>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{890F041B-B6A2-4047-950C-4D7DAB7307C8}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51D2-43B1-BBA8-D9D5D177E116}"/>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{FCF19932-CA70-4588-90D1-029396A67E6A}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51D2-43B1-BBA8-D9D5D177E11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c:v>
                </c:pt>
                <c:pt idx="8">
                  <c:v>-0.5</c:v>
                </c:pt>
                <c:pt idx="16">
                  <c:v>-1.1000000000000001</c:v>
                </c:pt>
                <c:pt idx="24">
                  <c:v>-1.7</c:v>
                </c:pt>
                <c:pt idx="32">
                  <c:v>-2.2999999999999998</c:v>
                </c:pt>
              </c:numCache>
            </c:numRef>
          </c:xVal>
          <c:yVal>
            <c:numRef>
              <c:f>公会計指標分析・財政指標組合せ分析表!$BP$73:$DC$73</c:f>
              <c:numCache>
                <c:formatCode>#,##0.0;"▲ "#,##0.0</c:formatCode>
                <c:ptCount val="40"/>
                <c:pt idx="0">
                  <c:v>11.8</c:v>
                </c:pt>
                <c:pt idx="8">
                  <c:v>8.1999999999999993</c:v>
                </c:pt>
                <c:pt idx="16">
                  <c:v>17.3</c:v>
                </c:pt>
                <c:pt idx="24">
                  <c:v>10.6</c:v>
                </c:pt>
                <c:pt idx="32">
                  <c:v>1</c:v>
                </c:pt>
              </c:numCache>
            </c:numRef>
          </c:yVal>
          <c:smooth val="0"/>
          <c:extLst>
            <c:ext xmlns:c16="http://schemas.microsoft.com/office/drawing/2014/chart" uri="{C3380CC4-5D6E-409C-BE32-E72D297353CC}">
              <c16:uniqueId val="{00000009-51D2-43B1-BBA8-D9D5D177E11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{E97B36AB-2609-412D-9C9D-A7C83E94F539}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51D2-43B1-BBA8-D9D5D177E11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{F3905A26-DF33-4939-B953-4148D746528E}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1D2-43B1-BBA8-D9D5D177E11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{24D41CC8-8A43-40D1-B642-29A4A5634DC8}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1D2-43B1-BBA8-D9D5D177E11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{EFA47E77-1FF9-401A-B703-FBED302F0A14}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1D2-43B1-BBA8-D9D5D177E11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{25C56E40-B4D3-45D7-9DCF-0DB2B48D508A}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1D2-43B1-BBA8-D9D5D177E116}"/>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{F5E20BE9-34CB-4B78-A55B-B847EAFD8D7C}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51D2-43B1-BBA8-D9D5D177E116}"/>
                </c:ext>
              </c:extLst>
            </c:dLbl>
            <c:dLbl>
              <c:idx val="16"/>
              <c:layout>
                <c:manualLayout>
                  <c:x val="0"/>
                  <c:y val="1.0929463315128977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{BF797633-941F-45EA-869E-5B1B6DE5AA44}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51D2-43B1-BBA8-D9D5D177E116}"/>
                </c:ext>
              </c:extLst>
            </c:dLbl>
            <c:dLbl>
              <c:idx val="24"/>
              <c:layout>
                <c:manualLayout>
                  <c:x val="0"/>
                  <c:y val="-1.0929463315129057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{22A32D67-CA61-4B4D-80EE-94CB4833B076}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51D2-43B1-BBA8-D9D5D177E116}"/>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{9D3C7DB9-1B04-4452-B065-9F441F747BA1}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51D2-43B1-BBA8-D9D5D177E11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5.2</c:v>
                </c:pt>
                <c:pt idx="8">
                  <c:v>4.0999999999999996</c:v>
                </c:pt>
                <c:pt idx="16">
                  <c:v>3.6</c:v>
                </c:pt>
                <c:pt idx="24">
                  <c:v>3.6</c:v>
                </c:pt>
                <c:pt idx="32">
                  <c:v>3.5</c:v>
                </c:pt>
              </c:numCache>
            </c:numRef>
          </c:xVal>
          <c:yVal>
            <c:numRef>
              <c:f>公会計指標分析・財政指標組合せ分析表!$BP$77:$DC$77</c:f>
              <c:numCache>
                <c:formatCode>#,##0.0;"▲ "#,##0.0</c:formatCode>
                <c:ptCount val="40"/>
                <c:pt idx="0">
                  <c:v>30.5</c:v>
                </c:pt>
                <c:pt idx="8">
                  <c:v>21.2</c:v>
                </c:pt>
                <c:pt idx="16">
                  <c:v>16.600000000000001</c:v>
                </c:pt>
                <c:pt idx="24">
                  <c:v>17.399999999999999</c:v>
                </c:pt>
                <c:pt idx="32">
                  <c:v>12.1</c:v>
                </c:pt>
              </c:numCache>
            </c:numRef>
          </c:yVal>
          <c:smooth val="0"/>
          <c:extLst>
            <c:ext xmlns:c16="http://schemas.microsoft.com/office/drawing/2014/chart" uri="{C3380CC4-5D6E-409C-BE32-E72D297353CC}">
              <c16:uniqueId val="{00000013-51D2-43B1-BBA8-D9D5D177E116}"/>
            </c:ext>
          </c:extLst>
        </c:ser>
        <c:dLbls>
          <c:showLegendKey val="0"/>
          <c:showVal val="1"/>
          <c:showCatName val="0"/>
          <c:showSerName val="0"/>
          <c:showPercent val="0"/>
          <c:showBubbleSize val="0"/>
        </c:dLbls>
        <c:axId val="84219776"/>
        <c:axId val="84234240"/>
      </c:scatterChart>
      <c:valAx>
        <c:axId val="84219776"/>
        <c:scaling>
          <c:orientation val="minMax"/>
          <c:max val="5.8999999999999995"/>
          <c:min val="-2.800000000000000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6"/>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東京都日野市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とは、市の借金返済及びこれに準じる額の大きさを示す指標で、標準的な一般財源に占める公債費の割合を言う。平成３０年度の実質公債費比率は▲２．３％となり、対前年度比０．６％の改善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改善の要因としては、下水道事業の地方債残高の減少から、算定上の分子となる元利・準元利償還金が減少したほか、都市計画税の引き上げによって、都市計画税のうち公債費に充当された額が増加したことなどが挙げられ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満期一括償還地方債の借入がないため、利用していない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東京都日野市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将来負担比率とは、借入金（地方債）や将来支払っていく可能性のある負担額を残高程度で示す指標で、標準的な一般財源に占める後年度の負債・負担額の割合を言う。</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においては、都市計画税の引き上げによる充当可能特定歳入が増となった一方で、主に区画特会の基金残高の減から充当可能基金が減となるなど、全体としては減少する形となった。しかし、区画整理事業特別会計の地方債残高減や、社会福祉法人への建設費補助等の終了による債務負担行為に基づく支出予定額の減などから、将来負担額が減少することとなり、将来負担比率は９．６ポイント改善の１．０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東京都日野市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・平成２９年度は、前年度比１．２％の増、平成３０年度は、前年度比２．２％の減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２９年度は、歳入予算が法人市民税における一部大手企業の納税額の影響等を受け大幅に増加した一方、歳出予算は、新可燃ごみ処理施設に係る周辺環境整備費の利用増などにより、積み立てる財源が減少したことなどから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・平成３０年度は、歳入予算が法人市民税において大手企業の利益減などにより減少したが、プラスチック類資源化施設建設工事の進捗などから普通建設事業費が大幅に増加した。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・これら経費の増減に対応するため、基金の積み立て、取り崩しで調整を図った。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・将来的には、高齢化の進展に伴い社会保障関連経費は引き続き右肩上がりを見込むとともに、公共施設の更新などまちの高齢化への対応が求められている。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・また、景気の変動や突発的な災害への対応などに備え、基金残高の確保を図っていく。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・バランスの取れた積立と活用を行い、将来にわたって安定的な行政サービスの提供に努めていく。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プラスチック類資源化施設の整備、本庁舎の整備、小中学校施設の整備、緑地等の整備、学校大規模改造等小中学校施設の整備、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土地区画整理事業の推進、職員退職手当の資金確保　ほか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・平成２９年度は、前年度比１．６％の増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庁舎整備事業や土地区画整理事業、小中学校施設整備事業などの実施に伴い、特定目的基金を活用したものの、市税を中心とした歳入予算の増加を受け、将来の都市基盤整備事業に備えた基金の積み立てを行ったため、基金残高は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・平成３０年度は、前年度比３．２％の減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・前年度に比べ特定目的基金対象事業が増加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・特に、プラスチック類資源化施設整備や本庁舎整備事業の本格化により取崩しが増加したことなどにより、基金残高は前年度比で減少した。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・公共施設の更新などまちの高齢化への対応や、職員年齢構成を要因とする職員退職手当の増加に備え、基金残高の確保を図る。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・基金のバランスのとれた積立と活用を行い、将来にわたる安定的な行政サービスの提供に努める。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・平成２９年度は、前年度比０．４％の増、平成３０年度は、前年度比０．１％の増と、ともに基金残高は増加している。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・その背景として、歳出予算については、高齢化の進展や保育所の整備などを背景に、平成２９年度及び平成３０年度ともに、扶助費を中心に社会保障関連経費が増加している。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方で、歳入予算については、平成２９年度において法人市民税が一部大手企業の納税額の影響等を受け大幅に増加したことなどを受け、一般財源負担が減少しており、これが財政調整基金の積み立てにつなが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・景気の変動や災害発生に備えて、一定程度の基金残高の確保に努める。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・特に、市税は今後、生産年齢人口の減少などを受け、減収を見込んでおり、財政調整基金の確保がより一層必要となる。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・繰上償還など健全な財政運営に向けた活用の機会がなかったため、増減なし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・補償金免除繰上償還など、健全な財政運営に向け積極的に活用すべき機会に備え、市債償還財源の確保を図る。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29868CA-953D-4A28-A992-B954B64BEC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DFDE4E59-7EF1-498F-8330-A6470DBB3B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D62CAA79-14F4-4DE2-AA7D-BC963AFD64A5}"/>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ADC9853F-83D8-474C-A374-24AB7487767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795691BB-5942-4306-85A9-9EF91DC41EE6}"/>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AABE47DD-7B7B-4A0B-B991-DDEEEB0CFA11}"/>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東京都日野市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6B3DA690-22D0-47B2-AE60-7D3138A29255}"/>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11EAD5B8-0A04-44B2-99CB-559BA7FBF8F7}"/>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D5EF123C-A4AF-48F9-99A8-AE98E0A9D087}"/>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A09482A3-3F96-49FF-A851-066E58D4BA9B}"/>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DAF15B49-5B81-4A59-ABEC-D89FFAFABB3F}"/>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EA74B28B-015F-462A-8D67-52E4F2362FF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185,393
182,254
27.55
70,562,284
68,772,773
1,612,955
34,388,561
34,446,880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A0AD07AB-3B21-4769-9FD9-43F0E5E17619}"/>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251B778E-B0AF-4B92-A20A-4F490FBD5BC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611F6088-7BFD-4DBB-8582-B60F013270F9}"/>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24752105-A544-4DA0-AF94-56E9BD049709}"/>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8DF4FE56-4C7F-4318-9094-C9D987A805E1}"/>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BF4E314E-DC90-4AAA-AAFE-0B0ACEC269D1}"/>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5C0E38EA-B169-42EE-9F5C-21917EC7BAB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2ADC09ED-5A1D-4D70-BE93-8F24EBC7691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E582BF92-CC9E-492F-8810-4C6D511C76AD}"/>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3233E8F-0A0F-4B93-8B94-032ADBA3E5D2}"/>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96EE1EC3-EFBD-4C34-AE24-CA80AD4160E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24DB21E5-A142-493C-A41E-49A861D388C1}"/>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3FC20861-D53D-4BD5-8E8F-E1F626952147}"/>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989BEA0A-1E48-4363-A684-04EE9B87D4C1}"/>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A3CA0778-8D0C-44BF-8A8B-70CDB177C0C7}"/>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A8F194BF-48CC-4BB5-B1BA-CACC24C0ABFE}"/>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F444090A-19E1-4552-831D-098C64412CF2}"/>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8C9CAA8D-91AA-4C80-AA53-D7A725192C9D}"/>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7AEF5B85-D6FB-4673-A2BA-5AA51A8464A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728EE1F6-53FF-4CEB-8620-71A81FE671B7}"/>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25057F12-728A-46DB-84BA-28C929728E66}"/>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A06F9E36-D7B5-423B-8C9F-F277573DE51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DFD78601-ABAE-4F8E-969A-6552B07AF4A8}"/>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D469B9B8-2C5C-46A1-B28B-EDAFDC9088AD}"/>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4F878E24-EE3A-4145-B315-9AE6469311A3}"/>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9BA1619C-54ED-44FD-A65E-F3598A164D0D}"/>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D99AADE5-11DD-4A11-AA3F-2F030F299CCE}"/>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9C74B54B-8C3C-42C4-91D0-D6D2BAF8CAE9}"/>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923EBEC4-1ABF-4F34-9F47-B5ED67C0B7C7}"/>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B99FF9F9-8909-4A47-B79C-108B2625E105}"/>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C93FF8EB-AF26-4B61-8C2E-A6E82ABF9D5E}"/>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9D20850A-364D-494F-87FB-6EB804649D64}"/>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7E458152-DB69-4672-8B44-7EFD9E9A7C3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961FD74E-9904-4148-83C1-20CEA2DFF157}"/>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年度においては、</a:t>
          </a:r>
          <a:r>
            <a:rPr kumimoji="1" lang="en-US" altLang="ja-JP" sz="1100">
              <a:latin typeface="ＭＳ Ｐゴシック" panose="020B0600070205080204" pitchFamily="50" charset="-128"/>
              <a:ea typeface="ＭＳ Ｐゴシック" panose="020B0600070205080204" pitchFamily="50" charset="-128"/>
            </a:rPr>
            <a:t>62.6</a:t>
          </a:r>
          <a:r>
            <a:rPr kumimoji="1" lang="ja-JP" altLang="en-US" sz="1100">
              <a:latin typeface="ＭＳ Ｐゴシック" panose="020B0600070205080204" pitchFamily="50" charset="-128"/>
              <a:ea typeface="ＭＳ Ｐゴシック" panose="020B0600070205080204" pitchFamily="50" charset="-128"/>
            </a:rPr>
            <a:t>％前年度比で</a:t>
          </a:r>
          <a:r>
            <a:rPr kumimoji="1" lang="en-US" altLang="ja-JP" sz="1100">
              <a:latin typeface="ＭＳ Ｐゴシック" panose="020B0600070205080204" pitchFamily="50" charset="-128"/>
              <a:ea typeface="ＭＳ Ｐゴシック" panose="020B0600070205080204" pitchFamily="50" charset="-128"/>
            </a:rPr>
            <a:t>0.9</a:t>
          </a:r>
          <a:r>
            <a:rPr kumimoji="1" lang="ja-JP" altLang="en-US" sz="1100">
              <a:latin typeface="ＭＳ Ｐゴシック" panose="020B0600070205080204" pitchFamily="50" charset="-128"/>
              <a:ea typeface="ＭＳ Ｐゴシック" panose="020B0600070205080204" pitchFamily="50" charset="-128"/>
            </a:rPr>
            <a:t>％上昇している。また、類似団体平均の</a:t>
          </a:r>
          <a:r>
            <a:rPr kumimoji="1" lang="en-US" altLang="ja-JP" sz="1100">
              <a:latin typeface="ＭＳ Ｐゴシック" panose="020B0600070205080204" pitchFamily="50" charset="-128"/>
              <a:ea typeface="ＭＳ Ｐゴシック" panose="020B0600070205080204" pitchFamily="50" charset="-128"/>
            </a:rPr>
            <a:t>59.2</a:t>
          </a:r>
          <a:r>
            <a:rPr kumimoji="1" lang="ja-JP" altLang="en-US" sz="1100">
              <a:latin typeface="ＭＳ Ｐゴシック" panose="020B0600070205080204" pitchFamily="50" charset="-128"/>
              <a:ea typeface="ＭＳ Ｐゴシック" panose="020B0600070205080204" pitchFamily="50" charset="-128"/>
            </a:rPr>
            <a:t>％と比較しても高い水準となっている。有形固定資産減価償却率の高い庁舎の改修工事や一般廃棄物処理施設の建設などを進めているが、複数年での事業であるため、数値の改善には至っていない。</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823F35B6-70D3-47AA-874D-0CFA843B6A4B}"/>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C1721A9B-5461-4DD3-8176-60D5268E9BE4}"/>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B42093E1-5835-4668-8EEE-729ADD9CD072}"/>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a:extLst>
            <a:ext uri="{FF2B5EF4-FFF2-40B4-BE49-F238E27FC236}">
              <a16:creationId xmlns:a16="http://schemas.microsoft.com/office/drawing/2014/main" id="{5809B758-1812-44A1-BF31-B6F063D0DC76}"/>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a:extLst>
            <a:ext uri="{FF2B5EF4-FFF2-40B4-BE49-F238E27FC236}">
              <a16:creationId xmlns:a16="http://schemas.microsoft.com/office/drawing/2014/main" id="{ED4DFA79-F4C7-46DA-8E85-8E5E2A9A5926}"/>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a:extLst>
            <a:ext uri="{FF2B5EF4-FFF2-40B4-BE49-F238E27FC236}">
              <a16:creationId xmlns:a16="http://schemas.microsoft.com/office/drawing/2014/main" id="{398E4DEC-F2B1-43FB-B1AA-F97C9FB559BC}"/>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a:extLst>
            <a:ext uri="{FF2B5EF4-FFF2-40B4-BE49-F238E27FC236}">
              <a16:creationId xmlns:a16="http://schemas.microsoft.com/office/drawing/2014/main" id="{9A248488-2499-467D-94D5-16A113E318EE}"/>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a:extLst>
            <a:ext uri="{FF2B5EF4-FFF2-40B4-BE49-F238E27FC236}">
              <a16:creationId xmlns:a16="http://schemas.microsoft.com/office/drawing/2014/main" id="{F5E1B42F-E273-4A16-A696-9D40C0FE5A8A}"/>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a:extLst>
            <a:ext uri="{FF2B5EF4-FFF2-40B4-BE49-F238E27FC236}">
              <a16:creationId xmlns:a16="http://schemas.microsoft.com/office/drawing/2014/main" id="{399689B4-4179-4654-B089-5EB581A18017}"/>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a:extLst>
            <a:ext uri="{FF2B5EF4-FFF2-40B4-BE49-F238E27FC236}">
              <a16:creationId xmlns:a16="http://schemas.microsoft.com/office/drawing/2014/main" id="{F2759781-17FA-41B5-BD5F-BAD28DA3639E}"/>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a:extLst>
            <a:ext uri="{FF2B5EF4-FFF2-40B4-BE49-F238E27FC236}">
              <a16:creationId xmlns:a16="http://schemas.microsoft.com/office/drawing/2014/main" id="{72C34F7C-0A0B-44E5-B219-2FDB06417573}"/>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a:extLst>
            <a:ext uri="{FF2B5EF4-FFF2-40B4-BE49-F238E27FC236}">
              <a16:creationId xmlns:a16="http://schemas.microsoft.com/office/drawing/2014/main" id="{7D08328B-43A6-477A-AF0B-FBE87D195563}"/>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a:extLst>
            <a:ext uri="{FF2B5EF4-FFF2-40B4-BE49-F238E27FC236}">
              <a16:creationId xmlns:a16="http://schemas.microsoft.com/office/drawing/2014/main" id="{D0F31B9E-223A-4CBA-840B-8D949532600B}"/>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a:extLst>
            <a:ext uri="{FF2B5EF4-FFF2-40B4-BE49-F238E27FC236}">
              <a16:creationId xmlns:a16="http://schemas.microsoft.com/office/drawing/2014/main" id="{532CCE28-53C4-422B-AB1E-71F818C2D99B}"/>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27305</xdr:rowOff>
    </xdr:from>
    <xdr:to>
      <xdr:col>23</xdr:col>
      <xdr:colOff>85090</xdr:colOff>
      <xdr:row>33</xdr:row>
      <xdr:rowOff>381</xdr:rowOff>
    </xdr:to>
    <xdr:cxnSp macro="">
      <xdr:nvCxnSpPr>
        <xdr:cNvPr id="62" name="直線コネクタ 61">
          <a:extLst>
            <a:ext uri="{FF2B5EF4-FFF2-40B4-BE49-F238E27FC236}">
              <a16:creationId xmlns:a16="http://schemas.microsoft.com/office/drawing/2014/main" id="{32CA027C-BBC2-411F-A149-8008FC66AF02}"/>
            </a:ext>
          </a:extLst>
        </xdr:cNvPr>
        <xdr:cNvCxnSpPr/>
      </xdr:nvCxnSpPr>
      <xdr:spPr>
        <a:xfrm flipV="1">
          <a:off x="4760595" y="5427980"/>
          <a:ext cx="1270" cy="1001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4208</xdr:rowOff>
    </xdr:from>
    <xdr:ext cx="405111" cy="259045"/>
    <xdr:sp macro="" textlink="">
      <xdr:nvSpPr>
        <xdr:cNvPr id="63" name="有形固定資産減価償却率最小値テキスト">
          <a:extLst>
            <a:ext uri="{FF2B5EF4-FFF2-40B4-BE49-F238E27FC236}">
              <a16:creationId xmlns:a16="http://schemas.microsoft.com/office/drawing/2014/main" id="{EE6D66F6-FD83-4B62-B3CD-E02AB5F10AB4}"/>
            </a:ext>
          </a:extLst>
        </xdr:cNvPr>
        <xdr:cNvSpPr txBox="1"/>
      </xdr:nvSpPr>
      <xdr:spPr>
        <a:xfrm>
          <a:off x="4813300" y="6433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381</xdr:rowOff>
    </xdr:from>
    <xdr:to>
      <xdr:col>23</xdr:col>
      <xdr:colOff>174625</xdr:colOff>
      <xdr:row>33</xdr:row>
      <xdr:rowOff>381</xdr:rowOff>
    </xdr:to>
    <xdr:cxnSp macro="">
      <xdr:nvCxnSpPr>
        <xdr:cNvPr id="64" name="直線コネクタ 63">
          <a:extLst>
            <a:ext uri="{FF2B5EF4-FFF2-40B4-BE49-F238E27FC236}">
              <a16:creationId xmlns:a16="http://schemas.microsoft.com/office/drawing/2014/main" id="{8325DC25-47B7-4706-A3F6-63A79642028E}"/>
            </a:ext>
          </a:extLst>
        </xdr:cNvPr>
        <xdr:cNvCxnSpPr/>
      </xdr:nvCxnSpPr>
      <xdr:spPr>
        <a:xfrm>
          <a:off x="4673600" y="642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145432</xdr:rowOff>
    </xdr:from>
    <xdr:ext cx="405111" cy="259045"/>
    <xdr:sp macro="" textlink="">
      <xdr:nvSpPr>
        <xdr:cNvPr id="65" name="有形固定資産減価償却率最大値テキスト">
          <a:extLst>
            <a:ext uri="{FF2B5EF4-FFF2-40B4-BE49-F238E27FC236}">
              <a16:creationId xmlns:a16="http://schemas.microsoft.com/office/drawing/2014/main" id="{0A4C7F29-3A30-4D4E-8D08-FA7064B8F646}"/>
            </a:ext>
          </a:extLst>
        </xdr:cNvPr>
        <xdr:cNvSpPr txBox="1"/>
      </xdr:nvSpPr>
      <xdr:spPr>
        <a:xfrm>
          <a:off x="4813300" y="52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27305</xdr:rowOff>
    </xdr:from>
    <xdr:to>
      <xdr:col>23</xdr:col>
      <xdr:colOff>174625</xdr:colOff>
      <xdr:row>27</xdr:row>
      <xdr:rowOff>27305</xdr:rowOff>
    </xdr:to>
    <xdr:cxnSp macro="">
      <xdr:nvCxnSpPr>
        <xdr:cNvPr id="66" name="直線コネクタ 65">
          <a:extLst>
            <a:ext uri="{FF2B5EF4-FFF2-40B4-BE49-F238E27FC236}">
              <a16:creationId xmlns:a16="http://schemas.microsoft.com/office/drawing/2014/main" id="{27A99EF2-C25E-412B-A1E5-D86DF2C94CE0}"/>
            </a:ext>
          </a:extLst>
        </xdr:cNvPr>
        <xdr:cNvCxnSpPr/>
      </xdr:nvCxnSpPr>
      <xdr:spPr>
        <a:xfrm>
          <a:off x="4673600" y="5427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35196</xdr:rowOff>
    </xdr:from>
    <xdr:ext cx="405111" cy="259045"/>
    <xdr:sp macro="" textlink="">
      <xdr:nvSpPr>
        <xdr:cNvPr id="67" name="有形固定資産減価償却率平均値テキスト">
          <a:extLst>
            <a:ext uri="{FF2B5EF4-FFF2-40B4-BE49-F238E27FC236}">
              <a16:creationId xmlns:a16="http://schemas.microsoft.com/office/drawing/2014/main" id="{991A1B9E-13E0-4D29-A96C-FC4966A64151}"/>
            </a:ext>
          </a:extLst>
        </xdr:cNvPr>
        <xdr:cNvSpPr txBox="1"/>
      </xdr:nvSpPr>
      <xdr:spPr>
        <a:xfrm>
          <a:off x="4813300" y="5778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56769</xdr:rowOff>
    </xdr:from>
    <xdr:to>
      <xdr:col>23</xdr:col>
      <xdr:colOff>136525</xdr:colOff>
      <xdr:row>29</xdr:row>
      <xdr:rowOff>158369</xdr:rowOff>
    </xdr:to>
    <xdr:sp macro="" textlink="">
      <xdr:nvSpPr>
        <xdr:cNvPr id="68" name="フローチャート: 判断 67">
          <a:extLst>
            <a:ext uri="{FF2B5EF4-FFF2-40B4-BE49-F238E27FC236}">
              <a16:creationId xmlns:a16="http://schemas.microsoft.com/office/drawing/2014/main" id="{D95DBC0C-5D64-49A9-BCCF-8E79B9B716DA}"/>
            </a:ext>
          </a:extLst>
        </xdr:cNvPr>
        <xdr:cNvSpPr/>
      </xdr:nvSpPr>
      <xdr:spPr>
        <a:xfrm>
          <a:off x="4711700" y="5800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69723</xdr:rowOff>
    </xdr:from>
    <xdr:to>
      <xdr:col>19</xdr:col>
      <xdr:colOff>187325</xdr:colOff>
      <xdr:row>29</xdr:row>
      <xdr:rowOff>171323</xdr:rowOff>
    </xdr:to>
    <xdr:sp macro="" textlink="">
      <xdr:nvSpPr>
        <xdr:cNvPr id="69" name="フローチャート: 判断 68">
          <a:extLst>
            <a:ext uri="{FF2B5EF4-FFF2-40B4-BE49-F238E27FC236}">
              <a16:creationId xmlns:a16="http://schemas.microsoft.com/office/drawing/2014/main" id="{D7488FEF-C231-42F3-82E0-97D5F7C6F4DC}"/>
            </a:ext>
          </a:extLst>
        </xdr:cNvPr>
        <xdr:cNvSpPr/>
      </xdr:nvSpPr>
      <xdr:spPr>
        <a:xfrm>
          <a:off x="4000500" y="581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82677</xdr:rowOff>
    </xdr:from>
    <xdr:to>
      <xdr:col>15</xdr:col>
      <xdr:colOff>187325</xdr:colOff>
      <xdr:row>30</xdr:row>
      <xdr:rowOff>12827</xdr:rowOff>
    </xdr:to>
    <xdr:sp macro="" textlink="">
      <xdr:nvSpPr>
        <xdr:cNvPr id="70" name="フローチャート: 判断 69">
          <a:extLst>
            <a:ext uri="{FF2B5EF4-FFF2-40B4-BE49-F238E27FC236}">
              <a16:creationId xmlns:a16="http://schemas.microsoft.com/office/drawing/2014/main" id="{F9438BEA-FC95-40F5-BC58-3A5F02A8CBB3}"/>
            </a:ext>
          </a:extLst>
        </xdr:cNvPr>
        <xdr:cNvSpPr/>
      </xdr:nvSpPr>
      <xdr:spPr>
        <a:xfrm>
          <a:off x="3238500" y="582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93853</xdr:rowOff>
    </xdr:from>
    <xdr:to>
      <xdr:col>11</xdr:col>
      <xdr:colOff>187325</xdr:colOff>
      <xdr:row>32</xdr:row>
      <xdr:rowOff>24003</xdr:rowOff>
    </xdr:to>
    <xdr:sp macro="" textlink="">
      <xdr:nvSpPr>
        <xdr:cNvPr id="71" name="フローチャート: 判断 70">
          <a:extLst>
            <a:ext uri="{FF2B5EF4-FFF2-40B4-BE49-F238E27FC236}">
              <a16:creationId xmlns:a16="http://schemas.microsoft.com/office/drawing/2014/main" id="{77F379AD-D6EE-4937-874B-6514EC36D563}"/>
            </a:ext>
          </a:extLst>
        </xdr:cNvPr>
        <xdr:cNvSpPr/>
      </xdr:nvSpPr>
      <xdr:spPr>
        <a:xfrm>
          <a:off x="2476500" y="618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a:extLst>
            <a:ext uri="{FF2B5EF4-FFF2-40B4-BE49-F238E27FC236}">
              <a16:creationId xmlns:a16="http://schemas.microsoft.com/office/drawing/2014/main" id="{5D376E38-D581-4805-8D63-ACE685B2BE8D}"/>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03131308-487E-4214-8DD9-3AAE431A918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BFE10F83-2098-4A5D-A4B6-29982A83C93A}"/>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A9BB88E0-5656-41D9-8709-6F3669B8B35A}"/>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817BFB58-FDFF-4239-8699-976B8F3B8344}"/>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85725</xdr:rowOff>
    </xdr:from>
    <xdr:to>
      <xdr:col>23</xdr:col>
      <xdr:colOff>136525</xdr:colOff>
      <xdr:row>29</xdr:row>
      <xdr:rowOff>15875</xdr:rowOff>
    </xdr:to>
    <xdr:sp macro="" textlink="">
      <xdr:nvSpPr>
        <xdr:cNvPr id="77" name="楕円 76">
          <a:extLst>
            <a:ext uri="{FF2B5EF4-FFF2-40B4-BE49-F238E27FC236}">
              <a16:creationId xmlns:a16="http://schemas.microsoft.com/office/drawing/2014/main" id="{BB28EC28-8AD3-43DE-9218-225BE6FD911F}"/>
            </a:ext>
          </a:extLst>
        </xdr:cNvPr>
        <xdr:cNvSpPr/>
      </xdr:nvSpPr>
      <xdr:spPr>
        <a:xfrm>
          <a:off x="4711700" y="565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108602</xdr:rowOff>
    </xdr:from>
    <xdr:ext cx="405111" cy="259045"/>
    <xdr:sp macro="" textlink="">
      <xdr:nvSpPr>
        <xdr:cNvPr id="78" name="有形固定資産減価償却率該当値テキスト">
          <a:extLst>
            <a:ext uri="{FF2B5EF4-FFF2-40B4-BE49-F238E27FC236}">
              <a16:creationId xmlns:a16="http://schemas.microsoft.com/office/drawing/2014/main" id="{694A54D0-A7DD-4BF4-9700-53231CEAAAF2}"/>
            </a:ext>
          </a:extLst>
        </xdr:cNvPr>
        <xdr:cNvSpPr txBox="1"/>
      </xdr:nvSpPr>
      <xdr:spPr>
        <a:xfrm>
          <a:off x="4813300" y="550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124587</xdr:rowOff>
    </xdr:from>
    <xdr:to>
      <xdr:col>19</xdr:col>
      <xdr:colOff>187325</xdr:colOff>
      <xdr:row>29</xdr:row>
      <xdr:rowOff>54737</xdr:rowOff>
    </xdr:to>
    <xdr:sp macro="" textlink="">
      <xdr:nvSpPr>
        <xdr:cNvPr id="79" name="楕円 78">
          <a:extLst>
            <a:ext uri="{FF2B5EF4-FFF2-40B4-BE49-F238E27FC236}">
              <a16:creationId xmlns:a16="http://schemas.microsoft.com/office/drawing/2014/main" id="{4B13EC51-B8D1-4C60-AC28-89960E55FF47}"/>
            </a:ext>
          </a:extLst>
        </xdr:cNvPr>
        <xdr:cNvSpPr/>
      </xdr:nvSpPr>
      <xdr:spPr>
        <a:xfrm>
          <a:off x="4000500" y="569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136525</xdr:rowOff>
    </xdr:from>
    <xdr:to>
      <xdr:col>23</xdr:col>
      <xdr:colOff>85725</xdr:colOff>
      <xdr:row>29</xdr:row>
      <xdr:rowOff>3937</xdr:rowOff>
    </xdr:to>
    <xdr:cxnSp macro="">
      <xdr:nvCxnSpPr>
        <xdr:cNvPr id="80" name="直線コネクタ 79">
          <a:extLst>
            <a:ext uri="{FF2B5EF4-FFF2-40B4-BE49-F238E27FC236}">
              <a16:creationId xmlns:a16="http://schemas.microsoft.com/office/drawing/2014/main" id="{4C8C8D08-317E-45F4-B81C-755F4233EFF0}"/>
            </a:ext>
          </a:extLst>
        </xdr:cNvPr>
        <xdr:cNvCxnSpPr/>
      </xdr:nvCxnSpPr>
      <xdr:spPr>
        <a:xfrm flipV="1">
          <a:off x="4051300" y="5708650"/>
          <a:ext cx="711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9271</xdr:rowOff>
    </xdr:from>
    <xdr:to>
      <xdr:col>15</xdr:col>
      <xdr:colOff>187325</xdr:colOff>
      <xdr:row>29</xdr:row>
      <xdr:rowOff>110871</xdr:rowOff>
    </xdr:to>
    <xdr:sp macro="" textlink="">
      <xdr:nvSpPr>
        <xdr:cNvPr id="81" name="楕円 80">
          <a:extLst>
            <a:ext uri="{FF2B5EF4-FFF2-40B4-BE49-F238E27FC236}">
              <a16:creationId xmlns:a16="http://schemas.microsoft.com/office/drawing/2014/main" id="{81B2FD66-B51C-430A-BE11-F9005C52ED8B}"/>
            </a:ext>
          </a:extLst>
        </xdr:cNvPr>
        <xdr:cNvSpPr/>
      </xdr:nvSpPr>
      <xdr:spPr>
        <a:xfrm>
          <a:off x="3238500" y="575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3937</xdr:rowOff>
    </xdr:from>
    <xdr:to>
      <xdr:col>19</xdr:col>
      <xdr:colOff>136525</xdr:colOff>
      <xdr:row>29</xdr:row>
      <xdr:rowOff>60071</xdr:rowOff>
    </xdr:to>
    <xdr:cxnSp macro="">
      <xdr:nvCxnSpPr>
        <xdr:cNvPr id="82" name="直線コネクタ 81">
          <a:extLst>
            <a:ext uri="{FF2B5EF4-FFF2-40B4-BE49-F238E27FC236}">
              <a16:creationId xmlns:a16="http://schemas.microsoft.com/office/drawing/2014/main" id="{FFE6B5B4-50B2-4816-A2A8-25C6975E5CBB}"/>
            </a:ext>
          </a:extLst>
        </xdr:cNvPr>
        <xdr:cNvCxnSpPr/>
      </xdr:nvCxnSpPr>
      <xdr:spPr>
        <a:xfrm flipV="1">
          <a:off x="3289300" y="5747512"/>
          <a:ext cx="7620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22225</xdr:rowOff>
    </xdr:from>
    <xdr:to>
      <xdr:col>11</xdr:col>
      <xdr:colOff>187325</xdr:colOff>
      <xdr:row>29</xdr:row>
      <xdr:rowOff>123825</xdr:rowOff>
    </xdr:to>
    <xdr:sp macro="" textlink="">
      <xdr:nvSpPr>
        <xdr:cNvPr id="83" name="楕円 82">
          <a:extLst>
            <a:ext uri="{FF2B5EF4-FFF2-40B4-BE49-F238E27FC236}">
              <a16:creationId xmlns:a16="http://schemas.microsoft.com/office/drawing/2014/main" id="{937F1574-0CDB-4C1C-911F-B1A36A91F232}"/>
            </a:ext>
          </a:extLst>
        </xdr:cNvPr>
        <xdr:cNvSpPr/>
      </xdr:nvSpPr>
      <xdr:spPr>
        <a:xfrm>
          <a:off x="24765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60071</xdr:rowOff>
    </xdr:from>
    <xdr:to>
      <xdr:col>15</xdr:col>
      <xdr:colOff>136525</xdr:colOff>
      <xdr:row>29</xdr:row>
      <xdr:rowOff>73025</xdr:rowOff>
    </xdr:to>
    <xdr:cxnSp macro="">
      <xdr:nvCxnSpPr>
        <xdr:cNvPr id="84" name="直線コネクタ 83">
          <a:extLst>
            <a:ext uri="{FF2B5EF4-FFF2-40B4-BE49-F238E27FC236}">
              <a16:creationId xmlns:a16="http://schemas.microsoft.com/office/drawing/2014/main" id="{1D4C6581-DD7F-409D-A5BF-68424B97A86F}"/>
            </a:ext>
          </a:extLst>
        </xdr:cNvPr>
        <xdr:cNvCxnSpPr/>
      </xdr:nvCxnSpPr>
      <xdr:spPr>
        <a:xfrm flipV="1">
          <a:off x="2527300" y="5803646"/>
          <a:ext cx="762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162450</xdr:rowOff>
    </xdr:from>
    <xdr:ext cx="405111" cy="259045"/>
    <xdr:sp macro="" textlink="">
      <xdr:nvSpPr>
        <xdr:cNvPr id="85" name="n_1aveValue有形固定資産減価償却率">
          <a:extLst>
            <a:ext uri="{FF2B5EF4-FFF2-40B4-BE49-F238E27FC236}">
              <a16:creationId xmlns:a16="http://schemas.microsoft.com/office/drawing/2014/main" id="{FCC41A80-20AC-4893-A8B1-B1206C9DD46D}"/>
            </a:ext>
          </a:extLst>
        </xdr:cNvPr>
        <xdr:cNvSpPr txBox="1"/>
      </xdr:nvSpPr>
      <xdr:spPr>
        <a:xfrm>
          <a:off x="3836044" y="5906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3954</xdr:rowOff>
    </xdr:from>
    <xdr:ext cx="405111" cy="259045"/>
    <xdr:sp macro="" textlink="">
      <xdr:nvSpPr>
        <xdr:cNvPr id="86" name="n_2aveValue有形固定資産減価償却率">
          <a:extLst>
            <a:ext uri="{FF2B5EF4-FFF2-40B4-BE49-F238E27FC236}">
              <a16:creationId xmlns:a16="http://schemas.microsoft.com/office/drawing/2014/main" id="{C5776E40-104B-40F8-AA3D-60C3CD14B318}"/>
            </a:ext>
          </a:extLst>
        </xdr:cNvPr>
        <xdr:cNvSpPr txBox="1"/>
      </xdr:nvSpPr>
      <xdr:spPr>
        <a:xfrm>
          <a:off x="3086744" y="5918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15130</xdr:rowOff>
    </xdr:from>
    <xdr:ext cx="405111" cy="259045"/>
    <xdr:sp macro="" textlink="">
      <xdr:nvSpPr>
        <xdr:cNvPr id="87" name="n_3aveValue有形固定資産減価償却率">
          <a:extLst>
            <a:ext uri="{FF2B5EF4-FFF2-40B4-BE49-F238E27FC236}">
              <a16:creationId xmlns:a16="http://schemas.microsoft.com/office/drawing/2014/main" id="{10B5972B-8E6F-49C4-AF0B-965C55B7C4F0}"/>
            </a:ext>
          </a:extLst>
        </xdr:cNvPr>
        <xdr:cNvSpPr txBox="1"/>
      </xdr:nvSpPr>
      <xdr:spPr>
        <a:xfrm>
          <a:off x="2324744" y="6273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71264</xdr:rowOff>
    </xdr:from>
    <xdr:ext cx="405111" cy="259045"/>
    <xdr:sp macro="" textlink="">
      <xdr:nvSpPr>
        <xdr:cNvPr id="88" name="n_1mainValue有形固定資産減価償却率">
          <a:extLst>
            <a:ext uri="{FF2B5EF4-FFF2-40B4-BE49-F238E27FC236}">
              <a16:creationId xmlns:a16="http://schemas.microsoft.com/office/drawing/2014/main" id="{EF94F4E2-E7C6-4F78-97E5-C148C4DC3A0C}"/>
            </a:ext>
          </a:extLst>
        </xdr:cNvPr>
        <xdr:cNvSpPr txBox="1"/>
      </xdr:nvSpPr>
      <xdr:spPr>
        <a:xfrm>
          <a:off x="3836044" y="5471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127398</xdr:rowOff>
    </xdr:from>
    <xdr:ext cx="405111" cy="259045"/>
    <xdr:sp macro="" textlink="">
      <xdr:nvSpPr>
        <xdr:cNvPr id="89" name="n_2mainValue有形固定資産減価償却率">
          <a:extLst>
            <a:ext uri="{FF2B5EF4-FFF2-40B4-BE49-F238E27FC236}">
              <a16:creationId xmlns:a16="http://schemas.microsoft.com/office/drawing/2014/main" id="{5ECFA773-A0C7-423D-BF60-4B818B873051}"/>
            </a:ext>
          </a:extLst>
        </xdr:cNvPr>
        <xdr:cNvSpPr txBox="1"/>
      </xdr:nvSpPr>
      <xdr:spPr>
        <a:xfrm>
          <a:off x="3086744" y="5528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140352</xdr:rowOff>
    </xdr:from>
    <xdr:ext cx="405111" cy="259045"/>
    <xdr:sp macro="" textlink="">
      <xdr:nvSpPr>
        <xdr:cNvPr id="90" name="n_3mainValue有形固定資産減価償却率">
          <a:extLst>
            <a:ext uri="{FF2B5EF4-FFF2-40B4-BE49-F238E27FC236}">
              <a16:creationId xmlns:a16="http://schemas.microsoft.com/office/drawing/2014/main" id="{C1467851-63B0-4E12-89DF-3B11CADAB3D2}"/>
            </a:ext>
          </a:extLst>
        </xdr:cNvPr>
        <xdr:cNvSpPr txBox="1"/>
      </xdr:nvSpPr>
      <xdr:spPr>
        <a:xfrm>
          <a:off x="2324744" y="5541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a:extLst>
            <a:ext uri="{FF2B5EF4-FFF2-40B4-BE49-F238E27FC236}">
              <a16:creationId xmlns:a16="http://schemas.microsoft.com/office/drawing/2014/main" id="{12E98671-EDFE-42BD-97DF-B64C942B85AD}"/>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2" name="正方形/長方形 91">
          <a:extLst>
            <a:ext uri="{FF2B5EF4-FFF2-40B4-BE49-F238E27FC236}">
              <a16:creationId xmlns:a16="http://schemas.microsoft.com/office/drawing/2014/main" id="{105195E4-558E-49C5-AC2C-946D69123D31}"/>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3" name="正方形/長方形 92">
          <a:extLst>
            <a:ext uri="{FF2B5EF4-FFF2-40B4-BE49-F238E27FC236}">
              <a16:creationId xmlns:a16="http://schemas.microsoft.com/office/drawing/2014/main" id="{F18C533B-02A7-4C01-B967-9943706EC661}"/>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[ 582.0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a:extLst>
            <a:ext uri="{FF2B5EF4-FFF2-40B4-BE49-F238E27FC236}">
              <a16:creationId xmlns:a16="http://schemas.microsoft.com/office/drawing/2014/main" id="{3D29BBF5-4FF8-4E8A-A09C-283B3388A86E}"/>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a:extLst>
            <a:ext uri="{FF2B5EF4-FFF2-40B4-BE49-F238E27FC236}">
              <a16:creationId xmlns:a16="http://schemas.microsoft.com/office/drawing/2014/main" id="{D3E4FFE0-3888-4E26-9124-1011D42DC2A9}"/>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6" name="正方形/長方形 95">
          <a:extLst>
            <a:ext uri="{FF2B5EF4-FFF2-40B4-BE49-F238E27FC236}">
              <a16:creationId xmlns:a16="http://schemas.microsoft.com/office/drawing/2014/main" id="{85B9AAFD-3F67-41AF-BBD3-16755904D814}"/>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7" name="正方形/長方形 96">
          <a:extLst>
            <a:ext uri="{FF2B5EF4-FFF2-40B4-BE49-F238E27FC236}">
              <a16:creationId xmlns:a16="http://schemas.microsoft.com/office/drawing/2014/main" id="{E5C01B6E-399D-47A9-B99F-ACC507B5A3DD}"/>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8" name="正方形/長方形 97">
          <a:extLst>
            <a:ext uri="{FF2B5EF4-FFF2-40B4-BE49-F238E27FC236}">
              <a16:creationId xmlns:a16="http://schemas.microsoft.com/office/drawing/2014/main" id="{DDACC08D-4F77-4AFE-9240-930AA25C64FB}"/>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9" name="正方形/長方形 98">
          <a:extLst>
            <a:ext uri="{FF2B5EF4-FFF2-40B4-BE49-F238E27FC236}">
              <a16:creationId xmlns:a16="http://schemas.microsoft.com/office/drawing/2014/main" id="{71A9D27E-D1D0-4F27-BF05-7682F95C028C}"/>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a:extLst>
            <a:ext uri="{FF2B5EF4-FFF2-40B4-BE49-F238E27FC236}">
              <a16:creationId xmlns:a16="http://schemas.microsoft.com/office/drawing/2014/main" id="{3A7D373A-1446-4A24-B59C-958C5A8B7EF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a:extLst>
            <a:ext uri="{FF2B5EF4-FFF2-40B4-BE49-F238E27FC236}">
              <a16:creationId xmlns:a16="http://schemas.microsoft.com/office/drawing/2014/main" id="{85605182-E910-4791-9508-B63E154C2468}"/>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a:extLst>
            <a:ext uri="{FF2B5EF4-FFF2-40B4-BE49-F238E27FC236}">
              <a16:creationId xmlns:a16="http://schemas.microsoft.com/office/drawing/2014/main" id="{205B13A3-6AF1-4822-AE98-E6CDACA51402}"/>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3" name="テキスト ボックス 102">
          <a:extLst>
            <a:ext uri="{FF2B5EF4-FFF2-40B4-BE49-F238E27FC236}">
              <a16:creationId xmlns:a16="http://schemas.microsoft.com/office/drawing/2014/main" id="{9188F012-0AE9-4EDA-9B57-C27BCC437D58}"/>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債務負担比率については、前年度比</a:t>
          </a:r>
          <a:r>
            <a:rPr kumimoji="1" lang="en-US" altLang="ja-JP" sz="1100">
              <a:latin typeface="ＭＳ Ｐゴシック" panose="020B0600070205080204" pitchFamily="50" charset="-128"/>
              <a:ea typeface="ＭＳ Ｐゴシック" panose="020B0600070205080204" pitchFamily="50" charset="-128"/>
            </a:rPr>
            <a:t>121.5</a:t>
          </a:r>
          <a:r>
            <a:rPr kumimoji="1" lang="ja-JP" altLang="en-US" sz="1100">
              <a:latin typeface="ＭＳ Ｐゴシック" panose="020B0600070205080204" pitchFamily="50" charset="-128"/>
              <a:ea typeface="ＭＳ Ｐゴシック" panose="020B0600070205080204" pitchFamily="50" charset="-128"/>
            </a:rPr>
            <a:t>％上昇しており、類似団体平均を上回っている。分子においては、病院事業が経常利益を確保したことによる将来負担額の減、都市計画税の引き上げによる財源の増により、分子は減となった。分母においては、高齢化の進展や保育所の定員拡大による社会補償費が増加となり、経常経費充当一般財源が増加し、分母は減となった。今後は、公共施設の老朽化対策などにより地方債の発行額増加が見込まれるため、数値の悪化が予想され、引き続き健全な財政運営を進めていく必要がある。</a:t>
          </a:r>
        </a:p>
      </xdr:txBody>
    </xdr:sp>
    <xdr:clientData/>
  </xdr:twoCellAnchor>
  <xdr:oneCellAnchor>
    <xdr:from>
      <xdr:col>57</xdr:col>
      <xdr:colOff>111125</xdr:colOff>
      <xdr:row>23</xdr:row>
      <xdr:rowOff>47625</xdr:rowOff>
    </xdr:from>
    <xdr:ext cx="349839" cy="225703"/>
    <xdr:sp macro="" textlink="">
      <xdr:nvSpPr>
        <xdr:cNvPr id="104" name="テキスト ボックス 103">
          <a:extLst>
            <a:ext uri="{FF2B5EF4-FFF2-40B4-BE49-F238E27FC236}">
              <a16:creationId xmlns:a16="http://schemas.microsoft.com/office/drawing/2014/main" id="{A9BBF533-5396-425E-B855-F5C63FC86A42}"/>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a:extLst>
            <a:ext uri="{FF2B5EF4-FFF2-40B4-BE49-F238E27FC236}">
              <a16:creationId xmlns:a16="http://schemas.microsoft.com/office/drawing/2014/main" id="{77536A16-2927-4DA5-BCB1-B973BAA22259}"/>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6" name="直線コネクタ 105">
          <a:extLst>
            <a:ext uri="{FF2B5EF4-FFF2-40B4-BE49-F238E27FC236}">
              <a16:creationId xmlns:a16="http://schemas.microsoft.com/office/drawing/2014/main" id="{00C51B6E-F57A-4768-BF8F-85676082E5C3}"/>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7" name="テキスト ボックス 106">
          <a:extLst>
            <a:ext uri="{FF2B5EF4-FFF2-40B4-BE49-F238E27FC236}">
              <a16:creationId xmlns:a16="http://schemas.microsoft.com/office/drawing/2014/main" id="{A95B3763-CE41-4793-8818-4DBFECA861E8}"/>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8" name="直線コネクタ 107">
          <a:extLst>
            <a:ext uri="{FF2B5EF4-FFF2-40B4-BE49-F238E27FC236}">
              <a16:creationId xmlns:a16="http://schemas.microsoft.com/office/drawing/2014/main" id="{AFF41C13-AB87-4D66-9577-7092C584F5B2}"/>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09" name="テキスト ボックス 108">
          <a:extLst>
            <a:ext uri="{FF2B5EF4-FFF2-40B4-BE49-F238E27FC236}">
              <a16:creationId xmlns:a16="http://schemas.microsoft.com/office/drawing/2014/main" id="{4F9CE87D-C581-4CB6-9D9D-3EEB28334673}"/>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0" name="直線コネクタ 109">
          <a:extLst>
            <a:ext uri="{FF2B5EF4-FFF2-40B4-BE49-F238E27FC236}">
              <a16:creationId xmlns:a16="http://schemas.microsoft.com/office/drawing/2014/main" id="{26B1D537-691C-4583-BD9A-39DC16DC0BCE}"/>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1" name="テキスト ボックス 110">
          <a:extLst>
            <a:ext uri="{FF2B5EF4-FFF2-40B4-BE49-F238E27FC236}">
              <a16:creationId xmlns:a16="http://schemas.microsoft.com/office/drawing/2014/main" id="{83AF3F10-45F7-458B-B60F-A323DAD38599}"/>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2" name="直線コネクタ 111">
          <a:extLst>
            <a:ext uri="{FF2B5EF4-FFF2-40B4-BE49-F238E27FC236}">
              <a16:creationId xmlns:a16="http://schemas.microsoft.com/office/drawing/2014/main" id="{25D646AF-2CEB-4F86-9458-C6ED4D82CE91}"/>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3" name="テキスト ボックス 112">
          <a:extLst>
            <a:ext uri="{FF2B5EF4-FFF2-40B4-BE49-F238E27FC236}">
              <a16:creationId xmlns:a16="http://schemas.microsoft.com/office/drawing/2014/main" id="{FD96B9BC-4A5F-4ABA-914D-283860F615B1}"/>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4" name="直線コネクタ 113">
          <a:extLst>
            <a:ext uri="{FF2B5EF4-FFF2-40B4-BE49-F238E27FC236}">
              <a16:creationId xmlns:a16="http://schemas.microsoft.com/office/drawing/2014/main" id="{7125F985-E342-4780-BA23-B51689E2BA2F}"/>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5" name="テキスト ボックス 114">
          <a:extLst>
            <a:ext uri="{FF2B5EF4-FFF2-40B4-BE49-F238E27FC236}">
              <a16:creationId xmlns:a16="http://schemas.microsoft.com/office/drawing/2014/main" id="{AACBA92B-4355-4126-BF33-187646ED3533}"/>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6" name="直線コネクタ 115">
          <a:extLst>
            <a:ext uri="{FF2B5EF4-FFF2-40B4-BE49-F238E27FC236}">
              <a16:creationId xmlns:a16="http://schemas.microsoft.com/office/drawing/2014/main" id="{B18A85A8-7382-4D68-8CED-C6BE500C8792}"/>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7" name="テキスト ボックス 116">
          <a:extLst>
            <a:ext uri="{FF2B5EF4-FFF2-40B4-BE49-F238E27FC236}">
              <a16:creationId xmlns:a16="http://schemas.microsoft.com/office/drawing/2014/main" id="{2D717E19-86E5-4A49-9640-EBB79D31D6C8}"/>
            </a:ext>
          </a:extLst>
        </xdr:cNvPr>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a:extLst>
            <a:ext uri="{FF2B5EF4-FFF2-40B4-BE49-F238E27FC236}">
              <a16:creationId xmlns:a16="http://schemas.microsoft.com/office/drawing/2014/main" id="{062D5CE4-5AE6-4C67-96B2-AE0EE715828F}"/>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a:extLst>
            <a:ext uri="{FF2B5EF4-FFF2-40B4-BE49-F238E27FC236}">
              <a16:creationId xmlns:a16="http://schemas.microsoft.com/office/drawing/2014/main" id="{FBEC27B3-F95A-4F32-9166-0D1AAC45917B}"/>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a:extLst>
            <a:ext uri="{FF2B5EF4-FFF2-40B4-BE49-F238E27FC236}">
              <a16:creationId xmlns:a16="http://schemas.microsoft.com/office/drawing/2014/main" id="{3E2A91E4-50DF-4987-AD18-7757871AE3E5}"/>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115171</xdr:rowOff>
    </xdr:from>
    <xdr:to>
      <xdr:col>76</xdr:col>
      <xdr:colOff>21589</xdr:colOff>
      <xdr:row>35</xdr:row>
      <xdr:rowOff>31297</xdr:rowOff>
    </xdr:to>
    <xdr:cxnSp macro="">
      <xdr:nvCxnSpPr>
        <xdr:cNvPr id="121" name="直線コネクタ 120">
          <a:extLst>
            <a:ext uri="{FF2B5EF4-FFF2-40B4-BE49-F238E27FC236}">
              <a16:creationId xmlns:a16="http://schemas.microsoft.com/office/drawing/2014/main" id="{4387122E-2983-408D-B37C-BE9C9B7826D4}"/>
            </a:ext>
          </a:extLst>
        </xdr:cNvPr>
        <xdr:cNvCxnSpPr/>
      </xdr:nvCxnSpPr>
      <xdr:spPr>
        <a:xfrm flipV="1">
          <a:off x="14793595" y="5344396"/>
          <a:ext cx="1269" cy="145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2" name="債務償還比率最小値テキスト">
          <a:extLst>
            <a:ext uri="{FF2B5EF4-FFF2-40B4-BE49-F238E27FC236}">
              <a16:creationId xmlns:a16="http://schemas.microsoft.com/office/drawing/2014/main" id="{E2C8A29F-CF85-47CB-990C-FE5D64636443}"/>
            </a:ext>
          </a:extLst>
        </xdr:cNvPr>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3" name="直線コネクタ 122">
          <a:extLst>
            <a:ext uri="{FF2B5EF4-FFF2-40B4-BE49-F238E27FC236}">
              <a16:creationId xmlns:a16="http://schemas.microsoft.com/office/drawing/2014/main" id="{82320A1D-DC6B-461F-96C9-9BE0521437FB}"/>
            </a:ext>
          </a:extLst>
        </xdr:cNvPr>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61848</xdr:rowOff>
    </xdr:from>
    <xdr:ext cx="469744" cy="259045"/>
    <xdr:sp macro="" textlink="">
      <xdr:nvSpPr>
        <xdr:cNvPr id="124" name="債務償還比率最大値テキスト">
          <a:extLst>
            <a:ext uri="{FF2B5EF4-FFF2-40B4-BE49-F238E27FC236}">
              <a16:creationId xmlns:a16="http://schemas.microsoft.com/office/drawing/2014/main" id="{758901F2-5703-497E-A33C-2C5610B89EB4}"/>
            </a:ext>
          </a:extLst>
        </xdr:cNvPr>
        <xdr:cNvSpPr txBox="1"/>
      </xdr:nvSpPr>
      <xdr:spPr>
        <a:xfrm>
          <a:off x="14846300" y="5119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115171</xdr:rowOff>
    </xdr:from>
    <xdr:to>
      <xdr:col>76</xdr:col>
      <xdr:colOff>111125</xdr:colOff>
      <xdr:row>26</xdr:row>
      <xdr:rowOff>115171</xdr:rowOff>
    </xdr:to>
    <xdr:cxnSp macro="">
      <xdr:nvCxnSpPr>
        <xdr:cNvPr id="125" name="直線コネクタ 124">
          <a:extLst>
            <a:ext uri="{FF2B5EF4-FFF2-40B4-BE49-F238E27FC236}">
              <a16:creationId xmlns:a16="http://schemas.microsoft.com/office/drawing/2014/main" id="{6979978F-537D-49D9-B087-B3DCF003F1DF}"/>
            </a:ext>
          </a:extLst>
        </xdr:cNvPr>
        <xdr:cNvCxnSpPr/>
      </xdr:nvCxnSpPr>
      <xdr:spPr>
        <a:xfrm>
          <a:off x="14706600" y="5344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127416</xdr:rowOff>
    </xdr:from>
    <xdr:ext cx="469744" cy="259045"/>
    <xdr:sp macro="" textlink="">
      <xdr:nvSpPr>
        <xdr:cNvPr id="126" name="債務償還比率平均値テキスト">
          <a:extLst>
            <a:ext uri="{FF2B5EF4-FFF2-40B4-BE49-F238E27FC236}">
              <a16:creationId xmlns:a16="http://schemas.microsoft.com/office/drawing/2014/main" id="{CE60A6ED-C254-4545-A2CA-02B4F234D24C}"/>
            </a:ext>
          </a:extLst>
        </xdr:cNvPr>
        <xdr:cNvSpPr txBox="1"/>
      </xdr:nvSpPr>
      <xdr:spPr>
        <a:xfrm>
          <a:off x="14846300" y="5870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148989</xdr:rowOff>
    </xdr:from>
    <xdr:to>
      <xdr:col>76</xdr:col>
      <xdr:colOff>73025</xdr:colOff>
      <xdr:row>30</xdr:row>
      <xdr:rowOff>79139</xdr:rowOff>
    </xdr:to>
    <xdr:sp macro="" textlink="">
      <xdr:nvSpPr>
        <xdr:cNvPr id="127" name="フローチャート: 判断 126">
          <a:extLst>
            <a:ext uri="{FF2B5EF4-FFF2-40B4-BE49-F238E27FC236}">
              <a16:creationId xmlns:a16="http://schemas.microsoft.com/office/drawing/2014/main" id="{EEF91252-B2D6-473D-BD74-B6ED8DCD95A2}"/>
            </a:ext>
          </a:extLst>
        </xdr:cNvPr>
        <xdr:cNvSpPr/>
      </xdr:nvSpPr>
      <xdr:spPr>
        <a:xfrm>
          <a:off x="14744700" y="589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145442</xdr:rowOff>
    </xdr:from>
    <xdr:to>
      <xdr:col>72</xdr:col>
      <xdr:colOff>123825</xdr:colOff>
      <xdr:row>30</xdr:row>
      <xdr:rowOff>75592</xdr:rowOff>
    </xdr:to>
    <xdr:sp macro="" textlink="">
      <xdr:nvSpPr>
        <xdr:cNvPr id="128" name="フローチャート: 判断 127">
          <a:extLst>
            <a:ext uri="{FF2B5EF4-FFF2-40B4-BE49-F238E27FC236}">
              <a16:creationId xmlns:a16="http://schemas.microsoft.com/office/drawing/2014/main" id="{B5BE1900-33FB-436E-9A97-0718DF7BD4FC}"/>
            </a:ext>
          </a:extLst>
        </xdr:cNvPr>
        <xdr:cNvSpPr/>
      </xdr:nvSpPr>
      <xdr:spPr>
        <a:xfrm>
          <a:off x="14033500" y="588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D959E580-B374-4478-94C0-167AB12520DB}"/>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7B9F8182-E3D8-4781-B7C8-CC0ACE6F762A}"/>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D60ABD94-5ED9-4A41-BFBF-048B5B4DA3EF}"/>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82953E1D-160F-41FC-A7A1-CE6E32F39E65}"/>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FB1061E7-5330-44E1-8E9D-04143F9CEA36}"/>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111669</xdr:rowOff>
    </xdr:from>
    <xdr:to>
      <xdr:col>76</xdr:col>
      <xdr:colOff>73025</xdr:colOff>
      <xdr:row>30</xdr:row>
      <xdr:rowOff>41819</xdr:rowOff>
    </xdr:to>
    <xdr:sp macro="" textlink="">
      <xdr:nvSpPr>
        <xdr:cNvPr id="134" name="楕円 133">
          <a:extLst>
            <a:ext uri="{FF2B5EF4-FFF2-40B4-BE49-F238E27FC236}">
              <a16:creationId xmlns:a16="http://schemas.microsoft.com/office/drawing/2014/main" id="{6006355D-B567-4C99-9FEA-33FAEA26A445}"/>
            </a:ext>
          </a:extLst>
        </xdr:cNvPr>
        <xdr:cNvSpPr/>
      </xdr:nvSpPr>
      <xdr:spPr>
        <a:xfrm>
          <a:off x="14744700" y="585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134546</xdr:rowOff>
    </xdr:from>
    <xdr:ext cx="469744" cy="259045"/>
    <xdr:sp macro="" textlink="">
      <xdr:nvSpPr>
        <xdr:cNvPr id="135" name="債務償還比率該当値テキスト">
          <a:extLst>
            <a:ext uri="{FF2B5EF4-FFF2-40B4-BE49-F238E27FC236}">
              <a16:creationId xmlns:a16="http://schemas.microsoft.com/office/drawing/2014/main" id="{8FF4A8D5-FF18-4306-8164-396E4D1DA9BA}"/>
            </a:ext>
          </a:extLst>
        </xdr:cNvPr>
        <xdr:cNvSpPr txBox="1"/>
      </xdr:nvSpPr>
      <xdr:spPr>
        <a:xfrm>
          <a:off x="14846300" y="570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127589</xdr:rowOff>
    </xdr:from>
    <xdr:to>
      <xdr:col>72</xdr:col>
      <xdr:colOff>123825</xdr:colOff>
      <xdr:row>31</xdr:row>
      <xdr:rowOff>57739</xdr:rowOff>
    </xdr:to>
    <xdr:sp macro="" textlink="">
      <xdr:nvSpPr>
        <xdr:cNvPr id="136" name="楕円 135">
          <a:extLst>
            <a:ext uri="{FF2B5EF4-FFF2-40B4-BE49-F238E27FC236}">
              <a16:creationId xmlns:a16="http://schemas.microsoft.com/office/drawing/2014/main" id="{76F794BD-D880-4558-AE44-7E90B5D980A3}"/>
            </a:ext>
          </a:extLst>
        </xdr:cNvPr>
        <xdr:cNvSpPr/>
      </xdr:nvSpPr>
      <xdr:spPr>
        <a:xfrm>
          <a:off x="14033500" y="604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162469</xdr:rowOff>
    </xdr:from>
    <xdr:to>
      <xdr:col>76</xdr:col>
      <xdr:colOff>22225</xdr:colOff>
      <xdr:row>31</xdr:row>
      <xdr:rowOff>6939</xdr:rowOff>
    </xdr:to>
    <xdr:cxnSp macro="">
      <xdr:nvCxnSpPr>
        <xdr:cNvPr id="137" name="直線コネクタ 136">
          <a:extLst>
            <a:ext uri="{FF2B5EF4-FFF2-40B4-BE49-F238E27FC236}">
              <a16:creationId xmlns:a16="http://schemas.microsoft.com/office/drawing/2014/main" id="{F59DEAD8-0A12-4587-ACBF-50F13A9E7E8A}"/>
            </a:ext>
          </a:extLst>
        </xdr:cNvPr>
        <xdr:cNvCxnSpPr/>
      </xdr:nvCxnSpPr>
      <xdr:spPr>
        <a:xfrm flipV="1">
          <a:off x="14084300" y="5906044"/>
          <a:ext cx="711200" cy="187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92119</xdr:rowOff>
    </xdr:from>
    <xdr:ext cx="469744" cy="259045"/>
    <xdr:sp macro="" textlink="">
      <xdr:nvSpPr>
        <xdr:cNvPr id="138" name="n_1aveValue債務償還比率">
          <a:extLst>
            <a:ext uri="{FF2B5EF4-FFF2-40B4-BE49-F238E27FC236}">
              <a16:creationId xmlns:a16="http://schemas.microsoft.com/office/drawing/2014/main" id="{44C32F4C-9A25-4CAA-971B-BF409528D358}"/>
            </a:ext>
          </a:extLst>
        </xdr:cNvPr>
        <xdr:cNvSpPr txBox="1"/>
      </xdr:nvSpPr>
      <xdr:spPr>
        <a:xfrm>
          <a:off x="13836727" y="5664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48866</xdr:rowOff>
    </xdr:from>
    <xdr:ext cx="469744" cy="259045"/>
    <xdr:sp macro="" textlink="">
      <xdr:nvSpPr>
        <xdr:cNvPr id="139" name="n_1mainValue債務償還比率">
          <a:extLst>
            <a:ext uri="{FF2B5EF4-FFF2-40B4-BE49-F238E27FC236}">
              <a16:creationId xmlns:a16="http://schemas.microsoft.com/office/drawing/2014/main" id="{5A596C1F-36C7-4B78-B9BF-7AF8D5483F0F}"/>
            </a:ext>
          </a:extLst>
        </xdr:cNvPr>
        <xdr:cNvSpPr txBox="1"/>
      </xdr:nvSpPr>
      <xdr:spPr>
        <a:xfrm>
          <a:off x="13836727" y="613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a:extLst>
            <a:ext uri="{FF2B5EF4-FFF2-40B4-BE49-F238E27FC236}">
              <a16:creationId xmlns:a16="http://schemas.microsoft.com/office/drawing/2014/main" id="{4C89EAF5-0066-4A83-AE3A-EB2F584BB72A}"/>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a:extLst>
            <a:ext uri="{FF2B5EF4-FFF2-40B4-BE49-F238E27FC236}">
              <a16:creationId xmlns:a16="http://schemas.microsoft.com/office/drawing/2014/main" id="{3CC0CFB7-2A53-44E7-A4B5-35D1D9029B43}"/>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a:extLst>
            <a:ext uri="{FF2B5EF4-FFF2-40B4-BE49-F238E27FC236}">
              <a16:creationId xmlns:a16="http://schemas.microsoft.com/office/drawing/2014/main" id="{3B97DEEC-2863-45B5-8FF5-E5F4CD0C8F3A}"/>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a:extLst>
            <a:ext uri="{FF2B5EF4-FFF2-40B4-BE49-F238E27FC236}">
              <a16:creationId xmlns:a16="http://schemas.microsoft.com/office/drawing/2014/main" id="{C902CC4D-EC95-4186-BEFF-1223E6E5CC2B}"/>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a:extLst>
            <a:ext uri="{FF2B5EF4-FFF2-40B4-BE49-F238E27FC236}">
              <a16:creationId xmlns:a16="http://schemas.microsoft.com/office/drawing/2014/main" id="{80D89ED9-5615-4D5A-A372-51795D663C43}"/>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a:extLst>
            <a:ext uri="{FF2B5EF4-FFF2-40B4-BE49-F238E27FC236}">
              <a16:creationId xmlns:a16="http://schemas.microsoft.com/office/drawing/2014/main" id="{5A369164-2EED-4D2A-8834-21E27406D415}"/>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0255E8A-AE63-442F-AB0E-BDCD6FBC81D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10517E7-7A7B-4B71-8A44-68503EA8716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FC5672E-E8C1-4093-AB8A-5E223486806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22748AF-1062-46CD-AACF-91778EFDF52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東京都日野市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2DD4CCE-4CF7-45AE-956F-43E5E25EC49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55A9CA9-1BFD-4473-9D5D-CE4FC20BFBE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84015E3-C687-4500-BF6E-B00864C5A5A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2957468-C30E-491C-8DEA-63F7ACCFD65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1F29F03-DF75-4FE1-898E-7A64B7CA03F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805AAF9-B055-42D4-8014-936926AAED1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185,393
182,254
27.55
70,562,284
68,772,773
1,612,955
34,388,561
34,446,880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3C96A7E-C2DC-4505-B4FA-32893274D0D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528757D-C1CB-440D-8FF1-5079122D305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54B8721-F847-4029-9A2B-85004C109D1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BA4986C-CD62-4020-80D1-08CF56944CB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A1BBDC1-D870-4239-A3E2-6810A139D4A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1891B562-0265-4A53-8E5A-D25E0E597153}"/>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2EB35AD-7308-4DCC-BC1C-D459DCCF3AA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2EF5436-ADBB-4400-95D7-8F98EECF0A3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8A198A9-C932-4760-844D-54FEAB2EE72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0255FAE-4CC8-4972-908D-DAA59D3A7A7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9938906-3CD5-44BE-B91B-D83D0580858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5FCFF1C-C5BF-4ABF-9925-4057EE0B186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7A64C03-6ADC-452D-B03C-64552AB458B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B5A0897-9FF1-493C-94B7-84676C8186C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25F62D6-4AD9-493B-A5D3-5405457720C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E410FB8-E8FA-455B-869D-1A10E8AEF16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6697DF9-0BE5-42E8-95B7-167C6C68F22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3A3618F-7F31-4BCE-8C09-093681F22A5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D6CE070-6C9D-4EE6-9FC2-2A04B056681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FA5AE74E-22A4-46F0-9F50-5E247984DA62}"/>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12329D24-EF7E-44AF-A79A-77B92397D83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E5379F94-9F44-4A09-963E-A1F7A436B4A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F2BD0A16-CCC2-4BB3-9E36-E8A6CEBBD20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8CD7C74E-CB6D-4D5F-BEBF-78C7D694319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C18360D4-4011-4CC5-B52C-3DEC8BC113E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2EBCEFE3-5466-49A8-A899-E3A33A97F51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7AEE7785-46D9-43AA-ADE3-669DA9E0E17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F1789DBB-10D4-4A01-B48F-20734687229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D4F8CA14-CE2D-4F8D-8DB3-44DB7B0FC65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E5080215-DA4A-403E-ADFB-DF934553293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E7F0CE14-1010-4D10-8945-E7258F600EE1}"/>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F7793EB7-BD14-4ACC-9724-BB4DE01DB02E}"/>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BCD0E7E3-7271-4199-B3D3-36F395357C55}"/>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6183980A-8BCC-4476-BF13-73341FD029FD}"/>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79152DE7-776B-4F9C-A1C0-BDF7693EB04A}"/>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D87B0F5E-F055-4F3E-8D39-24EB14B05FA7}"/>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E0E19FEE-C62A-40F7-A00F-F802647B1B92}"/>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6D9B6468-D566-4644-ADDD-6C35A15C96D9}"/>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F0C9D1B0-54B1-4AF2-A8E3-EF6F81BF3E92}"/>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72498DE9-D402-42B4-9226-FB71788772BC}"/>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D3F98620-3A86-4CF5-BAB4-9B5978C128C6}"/>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8D6F456A-2698-429F-825A-AD3438C527C3}"/>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AECE423C-4580-4270-84DE-C0AD2A8808C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BAE06F3C-358D-43F2-93A5-038EE42D7C02}"/>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83C9660D-7A1C-4A03-B01E-9B408A9D8C3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82731</xdr:rowOff>
    </xdr:from>
    <xdr:to>
      <xdr:col>24</xdr:col>
      <xdr:colOff>62865</xdr:colOff>
      <xdr:row>41</xdr:row>
      <xdr:rowOff>133350</xdr:rowOff>
    </xdr:to>
    <xdr:cxnSp macro="">
      <xdr:nvCxnSpPr>
        <xdr:cNvPr id="57" name="直線コネクタ 56">
          <a:extLst>
            <a:ext uri="{FF2B5EF4-FFF2-40B4-BE49-F238E27FC236}">
              <a16:creationId xmlns:a16="http://schemas.microsoft.com/office/drawing/2014/main" id="{4C6667EC-B5FB-4930-8F51-C743FE485D10}"/>
            </a:ext>
          </a:extLst>
        </xdr:cNvPr>
        <xdr:cNvCxnSpPr/>
      </xdr:nvCxnSpPr>
      <xdr:spPr>
        <a:xfrm flipV="1">
          <a:off x="4634865" y="5740581"/>
          <a:ext cx="0" cy="142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340478" cy="259045"/>
    <xdr:sp macro="" textlink="">
      <xdr:nvSpPr>
        <xdr:cNvPr id="58" name="【道路】&#10;有形固定資産減価償却率最小値テキスト">
          <a:extLst>
            <a:ext uri="{FF2B5EF4-FFF2-40B4-BE49-F238E27FC236}">
              <a16:creationId xmlns:a16="http://schemas.microsoft.com/office/drawing/2014/main" id="{92080C2B-2086-434B-9362-3E5F7EEF6E90}"/>
            </a:ext>
          </a:extLst>
        </xdr:cNvPr>
        <xdr:cNvSpPr txBox="1"/>
      </xdr:nvSpPr>
      <xdr:spPr>
        <a:xfrm>
          <a:off x="4673600" y="716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a:extLst>
            <a:ext uri="{FF2B5EF4-FFF2-40B4-BE49-F238E27FC236}">
              <a16:creationId xmlns:a16="http://schemas.microsoft.com/office/drawing/2014/main" id="{C963C9EA-0243-4A35-96DC-240C08A8A4E7}"/>
            </a:ext>
          </a:extLst>
        </xdr:cNvPr>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29408</xdr:rowOff>
    </xdr:from>
    <xdr:ext cx="405111" cy="259045"/>
    <xdr:sp macro="" textlink="">
      <xdr:nvSpPr>
        <xdr:cNvPr id="60" name="【道路】&#10;有形固定資産減価償却率最大値テキスト">
          <a:extLst>
            <a:ext uri="{FF2B5EF4-FFF2-40B4-BE49-F238E27FC236}">
              <a16:creationId xmlns:a16="http://schemas.microsoft.com/office/drawing/2014/main" id="{59EF7F8A-F12F-4963-B667-D25AE8DD904A}"/>
            </a:ext>
          </a:extLst>
        </xdr:cNvPr>
        <xdr:cNvSpPr txBox="1"/>
      </xdr:nvSpPr>
      <xdr:spPr>
        <a:xfrm>
          <a:off x="4673600" y="5515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82731</xdr:rowOff>
    </xdr:from>
    <xdr:to>
      <xdr:col>24</xdr:col>
      <xdr:colOff>152400</xdr:colOff>
      <xdr:row>33</xdr:row>
      <xdr:rowOff>82731</xdr:rowOff>
    </xdr:to>
    <xdr:cxnSp macro="">
      <xdr:nvCxnSpPr>
        <xdr:cNvPr id="61" name="直線コネクタ 60">
          <a:extLst>
            <a:ext uri="{FF2B5EF4-FFF2-40B4-BE49-F238E27FC236}">
              <a16:creationId xmlns:a16="http://schemas.microsoft.com/office/drawing/2014/main" id="{40254C86-3797-4689-BE78-DEE19B597CE8}"/>
            </a:ext>
          </a:extLst>
        </xdr:cNvPr>
        <xdr:cNvCxnSpPr/>
      </xdr:nvCxnSpPr>
      <xdr:spPr>
        <a:xfrm>
          <a:off x="4546600" y="574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139717</xdr:rowOff>
    </xdr:from>
    <xdr:ext cx="405111" cy="259045"/>
    <xdr:sp macro="" textlink="">
      <xdr:nvSpPr>
        <xdr:cNvPr id="62" name="【道路】&#10;有形固定資産減価償却率平均値テキスト">
          <a:extLst>
            <a:ext uri="{FF2B5EF4-FFF2-40B4-BE49-F238E27FC236}">
              <a16:creationId xmlns:a16="http://schemas.microsoft.com/office/drawing/2014/main" id="{B50AF5C2-E67C-41E7-B6C8-6EA218ECC297}"/>
            </a:ext>
          </a:extLst>
        </xdr:cNvPr>
        <xdr:cNvSpPr txBox="1"/>
      </xdr:nvSpPr>
      <xdr:spPr>
        <a:xfrm>
          <a:off x="4673600" y="6140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116840</xdr:rowOff>
    </xdr:from>
    <xdr:to>
      <xdr:col>24</xdr:col>
      <xdr:colOff>114300</xdr:colOff>
      <xdr:row>37</xdr:row>
      <xdr:rowOff>46990</xdr:rowOff>
    </xdr:to>
    <xdr:sp macro="" textlink="">
      <xdr:nvSpPr>
        <xdr:cNvPr id="63" name="フローチャート: 判断 62">
          <a:extLst>
            <a:ext uri="{FF2B5EF4-FFF2-40B4-BE49-F238E27FC236}">
              <a16:creationId xmlns:a16="http://schemas.microsoft.com/office/drawing/2014/main" id="{51D83E8D-4FE6-4A27-B08F-6B8A4E1F89DA}"/>
            </a:ext>
          </a:extLst>
        </xdr:cNvPr>
        <xdr:cNvSpPr/>
      </xdr:nvSpPr>
      <xdr:spPr>
        <a:xfrm>
          <a:off x="4584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134801</xdr:rowOff>
    </xdr:from>
    <xdr:to>
      <xdr:col>20</xdr:col>
      <xdr:colOff>38100</xdr:colOff>
      <xdr:row>37</xdr:row>
      <xdr:rowOff>64951</xdr:rowOff>
    </xdr:to>
    <xdr:sp macro="" textlink="">
      <xdr:nvSpPr>
        <xdr:cNvPr id="64" name="フローチャート: 判断 63">
          <a:extLst>
            <a:ext uri="{FF2B5EF4-FFF2-40B4-BE49-F238E27FC236}">
              <a16:creationId xmlns:a16="http://schemas.microsoft.com/office/drawing/2014/main" id="{E0D15A86-9028-4D3C-A2EF-A502A0F22C2C}"/>
            </a:ext>
          </a:extLst>
        </xdr:cNvPr>
        <xdr:cNvSpPr/>
      </xdr:nvSpPr>
      <xdr:spPr>
        <a:xfrm>
          <a:off x="3746500" y="630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156028</xdr:rowOff>
    </xdr:from>
    <xdr:to>
      <xdr:col>15</xdr:col>
      <xdr:colOff>101600</xdr:colOff>
      <xdr:row>37</xdr:row>
      <xdr:rowOff>86178</xdr:rowOff>
    </xdr:to>
    <xdr:sp macro="" textlink="">
      <xdr:nvSpPr>
        <xdr:cNvPr id="65" name="フローチャート: 判断 64">
          <a:extLst>
            <a:ext uri="{FF2B5EF4-FFF2-40B4-BE49-F238E27FC236}">
              <a16:creationId xmlns:a16="http://schemas.microsoft.com/office/drawing/2014/main" id="{03FAE7AD-08A1-4960-AF74-49B18A3E0087}"/>
            </a:ext>
          </a:extLst>
        </xdr:cNvPr>
        <xdr:cNvSpPr/>
      </xdr:nvSpPr>
      <xdr:spPr>
        <a:xfrm>
          <a:off x="2857500" y="632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87449</xdr:rowOff>
    </xdr:from>
    <xdr:to>
      <xdr:col>10</xdr:col>
      <xdr:colOff>165100</xdr:colOff>
      <xdr:row>38</xdr:row>
      <xdr:rowOff>17599</xdr:rowOff>
    </xdr:to>
    <xdr:sp macro="" textlink="">
      <xdr:nvSpPr>
        <xdr:cNvPr id="66" name="フローチャート: 判断 65">
          <a:extLst>
            <a:ext uri="{FF2B5EF4-FFF2-40B4-BE49-F238E27FC236}">
              <a16:creationId xmlns:a16="http://schemas.microsoft.com/office/drawing/2014/main" id="{BCED87D2-28A1-4F01-ADE4-F8A21CD3A0A5}"/>
            </a:ext>
          </a:extLst>
        </xdr:cNvPr>
        <xdr:cNvSpPr/>
      </xdr:nvSpPr>
      <xdr:spPr>
        <a:xfrm>
          <a:off x="1968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6B117AF-8560-4FDC-A854-1B84FBEF01E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13E27377-BA16-4B55-81BF-BABF0A30A7B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4F62BAE-6BF1-4229-A03B-6D790D05454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EED867A-F56D-4B97-8A7D-31027BF766D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3F9F51A-983E-4781-AA10-022EBF57C3A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156028</xdr:rowOff>
    </xdr:from>
    <xdr:to>
      <xdr:col>24</xdr:col>
      <xdr:colOff>114300</xdr:colOff>
      <xdr:row>37</xdr:row>
      <xdr:rowOff>86178</xdr:rowOff>
    </xdr:to>
    <xdr:sp macro="" textlink="">
      <xdr:nvSpPr>
        <xdr:cNvPr id="72" name="楕円 71">
          <a:extLst>
            <a:ext uri="{FF2B5EF4-FFF2-40B4-BE49-F238E27FC236}">
              <a16:creationId xmlns:a16="http://schemas.microsoft.com/office/drawing/2014/main" id="{EEDB994A-AAD4-4FA4-B380-76976FA8F3BA}"/>
            </a:ext>
          </a:extLst>
        </xdr:cNvPr>
        <xdr:cNvSpPr/>
      </xdr:nvSpPr>
      <xdr:spPr>
        <a:xfrm>
          <a:off x="45847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134455</xdr:rowOff>
    </xdr:from>
    <xdr:ext cx="405111" cy="259045"/>
    <xdr:sp macro="" textlink="">
      <xdr:nvSpPr>
        <xdr:cNvPr id="73" name="【道路】&#10;有形固定資産減価償却率該当値テキスト">
          <a:extLst>
            <a:ext uri="{FF2B5EF4-FFF2-40B4-BE49-F238E27FC236}">
              <a16:creationId xmlns:a16="http://schemas.microsoft.com/office/drawing/2014/main" id="{5847EBEE-F4A2-4624-A90A-5178D418814F}"/>
            </a:ext>
          </a:extLst>
        </xdr:cNvPr>
        <xdr:cNvSpPr txBox="1"/>
      </xdr:nvSpPr>
      <xdr:spPr>
        <a:xfrm>
          <a:off x="4673600" y="6306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9072</xdr:rowOff>
    </xdr:from>
    <xdr:to>
      <xdr:col>20</xdr:col>
      <xdr:colOff>38100</xdr:colOff>
      <xdr:row>37</xdr:row>
      <xdr:rowOff>110672</xdr:rowOff>
    </xdr:to>
    <xdr:sp macro="" textlink="">
      <xdr:nvSpPr>
        <xdr:cNvPr id="74" name="楕円 73">
          <a:extLst>
            <a:ext uri="{FF2B5EF4-FFF2-40B4-BE49-F238E27FC236}">
              <a16:creationId xmlns:a16="http://schemas.microsoft.com/office/drawing/2014/main" id="{3975B050-D2A6-41F2-A7ED-C5C49772FB06}"/>
            </a:ext>
          </a:extLst>
        </xdr:cNvPr>
        <xdr:cNvSpPr/>
      </xdr:nvSpPr>
      <xdr:spPr>
        <a:xfrm>
          <a:off x="3746500" y="635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35378</xdr:rowOff>
    </xdr:from>
    <xdr:to>
      <xdr:col>24</xdr:col>
      <xdr:colOff>63500</xdr:colOff>
      <xdr:row>37</xdr:row>
      <xdr:rowOff>59872</xdr:rowOff>
    </xdr:to>
    <xdr:cxnSp macro="">
      <xdr:nvCxnSpPr>
        <xdr:cNvPr id="75" name="直線コネクタ 74">
          <a:extLst>
            <a:ext uri="{FF2B5EF4-FFF2-40B4-BE49-F238E27FC236}">
              <a16:creationId xmlns:a16="http://schemas.microsoft.com/office/drawing/2014/main" id="{48F46B4D-E505-4725-A6F9-C84FEAE0D831}"/>
            </a:ext>
          </a:extLst>
        </xdr:cNvPr>
        <xdr:cNvCxnSpPr/>
      </xdr:nvCxnSpPr>
      <xdr:spPr>
        <a:xfrm flipV="1">
          <a:off x="3797300" y="6379028"/>
          <a:ext cx="8382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41728</xdr:rowOff>
    </xdr:from>
    <xdr:to>
      <xdr:col>15</xdr:col>
      <xdr:colOff>101600</xdr:colOff>
      <xdr:row>37</xdr:row>
      <xdr:rowOff>143328</xdr:rowOff>
    </xdr:to>
    <xdr:sp macro="" textlink="">
      <xdr:nvSpPr>
        <xdr:cNvPr id="76" name="楕円 75">
          <a:extLst>
            <a:ext uri="{FF2B5EF4-FFF2-40B4-BE49-F238E27FC236}">
              <a16:creationId xmlns:a16="http://schemas.microsoft.com/office/drawing/2014/main" id="{DB51FD0C-EAAE-4DBE-A05E-24F2536F28EA}"/>
            </a:ext>
          </a:extLst>
        </xdr:cNvPr>
        <xdr:cNvSpPr/>
      </xdr:nvSpPr>
      <xdr:spPr>
        <a:xfrm>
          <a:off x="2857500" y="638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59872</xdr:rowOff>
    </xdr:from>
    <xdr:to>
      <xdr:col>19</xdr:col>
      <xdr:colOff>177800</xdr:colOff>
      <xdr:row>37</xdr:row>
      <xdr:rowOff>92528</xdr:rowOff>
    </xdr:to>
    <xdr:cxnSp macro="">
      <xdr:nvCxnSpPr>
        <xdr:cNvPr id="77" name="直線コネクタ 76">
          <a:extLst>
            <a:ext uri="{FF2B5EF4-FFF2-40B4-BE49-F238E27FC236}">
              <a16:creationId xmlns:a16="http://schemas.microsoft.com/office/drawing/2014/main" id="{A15018B1-2236-4C76-A3AD-8F24DD8F0CE4}"/>
            </a:ext>
          </a:extLst>
        </xdr:cNvPr>
        <xdr:cNvCxnSpPr/>
      </xdr:nvCxnSpPr>
      <xdr:spPr>
        <a:xfrm flipV="1">
          <a:off x="2908300" y="640352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61323</xdr:rowOff>
    </xdr:from>
    <xdr:to>
      <xdr:col>10</xdr:col>
      <xdr:colOff>165100</xdr:colOff>
      <xdr:row>37</xdr:row>
      <xdr:rowOff>162923</xdr:rowOff>
    </xdr:to>
    <xdr:sp macro="" textlink="">
      <xdr:nvSpPr>
        <xdr:cNvPr id="78" name="楕円 77">
          <a:extLst>
            <a:ext uri="{FF2B5EF4-FFF2-40B4-BE49-F238E27FC236}">
              <a16:creationId xmlns:a16="http://schemas.microsoft.com/office/drawing/2014/main" id="{479672EE-68B9-4017-A3EA-CD4FAFF0A0F5}"/>
            </a:ext>
          </a:extLst>
        </xdr:cNvPr>
        <xdr:cNvSpPr/>
      </xdr:nvSpPr>
      <xdr:spPr>
        <a:xfrm>
          <a:off x="1968500" y="640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92528</xdr:rowOff>
    </xdr:from>
    <xdr:to>
      <xdr:col>15</xdr:col>
      <xdr:colOff>50800</xdr:colOff>
      <xdr:row>37</xdr:row>
      <xdr:rowOff>112123</xdr:rowOff>
    </xdr:to>
    <xdr:cxnSp macro="">
      <xdr:nvCxnSpPr>
        <xdr:cNvPr id="79" name="直線コネクタ 78">
          <a:extLst>
            <a:ext uri="{FF2B5EF4-FFF2-40B4-BE49-F238E27FC236}">
              <a16:creationId xmlns:a16="http://schemas.microsoft.com/office/drawing/2014/main" id="{C3675828-83D8-4E47-B3E8-711CE4621ACB}"/>
            </a:ext>
          </a:extLst>
        </xdr:cNvPr>
        <xdr:cNvCxnSpPr/>
      </xdr:nvCxnSpPr>
      <xdr:spPr>
        <a:xfrm flipV="1">
          <a:off x="2019300" y="6436178"/>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81478</xdr:rowOff>
    </xdr:from>
    <xdr:ext cx="405111" cy="259045"/>
    <xdr:sp macro="" textlink="">
      <xdr:nvSpPr>
        <xdr:cNvPr id="80" name="n_1aveValue【道路】&#10;有形固定資産減価償却率">
          <a:extLst>
            <a:ext uri="{FF2B5EF4-FFF2-40B4-BE49-F238E27FC236}">
              <a16:creationId xmlns:a16="http://schemas.microsoft.com/office/drawing/2014/main" id="{6EEE13AD-8E25-4CA9-A4C7-FE335005E739}"/>
            </a:ext>
          </a:extLst>
        </xdr:cNvPr>
        <xdr:cNvSpPr txBox="1"/>
      </xdr:nvSpPr>
      <xdr:spPr>
        <a:xfrm>
          <a:off x="3582044" y="608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102705</xdr:rowOff>
    </xdr:from>
    <xdr:ext cx="405111" cy="259045"/>
    <xdr:sp macro="" textlink="">
      <xdr:nvSpPr>
        <xdr:cNvPr id="81" name="n_2aveValue【道路】&#10;有形固定資産減価償却率">
          <a:extLst>
            <a:ext uri="{FF2B5EF4-FFF2-40B4-BE49-F238E27FC236}">
              <a16:creationId xmlns:a16="http://schemas.microsoft.com/office/drawing/2014/main" id="{7FB24EAF-A652-4488-A8A3-21276FD93E37}"/>
            </a:ext>
          </a:extLst>
        </xdr:cNvPr>
        <xdr:cNvSpPr txBox="1"/>
      </xdr:nvSpPr>
      <xdr:spPr>
        <a:xfrm>
          <a:off x="2705744" y="610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8726</xdr:rowOff>
    </xdr:from>
    <xdr:ext cx="405111" cy="259045"/>
    <xdr:sp macro="" textlink="">
      <xdr:nvSpPr>
        <xdr:cNvPr id="82" name="n_3aveValue【道路】&#10;有形固定資産減価償却率">
          <a:extLst>
            <a:ext uri="{FF2B5EF4-FFF2-40B4-BE49-F238E27FC236}">
              <a16:creationId xmlns:a16="http://schemas.microsoft.com/office/drawing/2014/main" id="{34D42234-2026-4823-89ED-C3E4EF8B1786}"/>
            </a:ext>
          </a:extLst>
        </xdr:cNvPr>
        <xdr:cNvSpPr txBox="1"/>
      </xdr:nvSpPr>
      <xdr:spPr>
        <a:xfrm>
          <a:off x="1816744"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101799</xdr:rowOff>
    </xdr:from>
    <xdr:ext cx="405111" cy="259045"/>
    <xdr:sp macro="" textlink="">
      <xdr:nvSpPr>
        <xdr:cNvPr id="83" name="n_1mainValue【道路】&#10;有形固定資産減価償却率">
          <a:extLst>
            <a:ext uri="{FF2B5EF4-FFF2-40B4-BE49-F238E27FC236}">
              <a16:creationId xmlns:a16="http://schemas.microsoft.com/office/drawing/2014/main" id="{CBF0D8B7-05F9-49AA-96BD-F52F0EBCCB57}"/>
            </a:ext>
          </a:extLst>
        </xdr:cNvPr>
        <xdr:cNvSpPr txBox="1"/>
      </xdr:nvSpPr>
      <xdr:spPr>
        <a:xfrm>
          <a:off x="3582044" y="644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134455</xdr:rowOff>
    </xdr:from>
    <xdr:ext cx="405111" cy="259045"/>
    <xdr:sp macro="" textlink="">
      <xdr:nvSpPr>
        <xdr:cNvPr id="84" name="n_2mainValue【道路】&#10;有形固定資産減価償却率">
          <a:extLst>
            <a:ext uri="{FF2B5EF4-FFF2-40B4-BE49-F238E27FC236}">
              <a16:creationId xmlns:a16="http://schemas.microsoft.com/office/drawing/2014/main" id="{0EE1D08A-3610-4367-8DF9-CB121660F88B}"/>
            </a:ext>
          </a:extLst>
        </xdr:cNvPr>
        <xdr:cNvSpPr txBox="1"/>
      </xdr:nvSpPr>
      <xdr:spPr>
        <a:xfrm>
          <a:off x="2705744" y="647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8000</xdr:rowOff>
    </xdr:from>
    <xdr:ext cx="405111" cy="259045"/>
    <xdr:sp macro="" textlink="">
      <xdr:nvSpPr>
        <xdr:cNvPr id="85" name="n_3mainValue【道路】&#10;有形固定資産減価償却率">
          <a:extLst>
            <a:ext uri="{FF2B5EF4-FFF2-40B4-BE49-F238E27FC236}">
              <a16:creationId xmlns:a16="http://schemas.microsoft.com/office/drawing/2014/main" id="{6A247303-7B55-4B71-A4D9-83D65C8FB030}"/>
            </a:ext>
          </a:extLst>
        </xdr:cNvPr>
        <xdr:cNvSpPr txBox="1"/>
      </xdr:nvSpPr>
      <xdr:spPr>
        <a:xfrm>
          <a:off x="18167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E088B2E5-8C35-4E6B-B954-457A18DBAA3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136935A9-FAEF-405F-BB15-2FF547F599C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5B893E34-321B-48BE-BAC1-3B4A81A5850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B751CE38-F879-4A9C-B734-406C7E47499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15F4E275-EF5E-41DA-8300-B69EDD0D8B8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54284926-1B50-49D2-8C55-C26F7835F28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F9B0A85B-A8A3-418E-8C16-85E3D36A98E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52300654-E010-4B21-B859-BD9B5C182D4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id="{72475259-C11A-4040-A0D2-063CEF21F688}"/>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7FDC0B6C-88A1-4E98-AB36-0E6A839D716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6" name="直線コネクタ 95">
          <a:extLst>
            <a:ext uri="{FF2B5EF4-FFF2-40B4-BE49-F238E27FC236}">
              <a16:creationId xmlns:a16="http://schemas.microsoft.com/office/drawing/2014/main" id="{9BEC91AA-5198-4E01-8BFA-A9627033767B}"/>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7" name="テキスト ボックス 96">
          <a:extLst>
            <a:ext uri="{FF2B5EF4-FFF2-40B4-BE49-F238E27FC236}">
              <a16:creationId xmlns:a16="http://schemas.microsoft.com/office/drawing/2014/main" id="{CE1B18BE-12F4-4142-ADC7-93B4021F1C7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8" name="直線コネクタ 97">
          <a:extLst>
            <a:ext uri="{FF2B5EF4-FFF2-40B4-BE49-F238E27FC236}">
              <a16:creationId xmlns:a16="http://schemas.microsoft.com/office/drawing/2014/main" id="{C32CD26F-AAC2-464B-9545-07CC72568581}"/>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9" name="テキスト ボックス 98">
          <a:extLst>
            <a:ext uri="{FF2B5EF4-FFF2-40B4-BE49-F238E27FC236}">
              <a16:creationId xmlns:a16="http://schemas.microsoft.com/office/drawing/2014/main" id="{533C1C75-BF8B-4FBF-AA99-FA1F2CB1FA5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0" name="直線コネクタ 99">
          <a:extLst>
            <a:ext uri="{FF2B5EF4-FFF2-40B4-BE49-F238E27FC236}">
              <a16:creationId xmlns:a16="http://schemas.microsoft.com/office/drawing/2014/main" id="{860C218C-7AEF-4EDF-A936-30FB4B48A29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1" name="テキスト ボックス 100">
          <a:extLst>
            <a:ext uri="{FF2B5EF4-FFF2-40B4-BE49-F238E27FC236}">
              <a16:creationId xmlns:a16="http://schemas.microsoft.com/office/drawing/2014/main" id="{8A30D168-1A95-44D0-A787-6931DD7A1468}"/>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2" name="直線コネクタ 101">
          <a:extLst>
            <a:ext uri="{FF2B5EF4-FFF2-40B4-BE49-F238E27FC236}">
              <a16:creationId xmlns:a16="http://schemas.microsoft.com/office/drawing/2014/main" id="{905CE872-4333-4338-B82C-58E908CD5E79}"/>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3" name="テキスト ボックス 102">
          <a:extLst>
            <a:ext uri="{FF2B5EF4-FFF2-40B4-BE49-F238E27FC236}">
              <a16:creationId xmlns:a16="http://schemas.microsoft.com/office/drawing/2014/main" id="{4A206AB9-0C28-4BD2-8B89-F1242DC7BC66}"/>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a:extLst>
            <a:ext uri="{FF2B5EF4-FFF2-40B4-BE49-F238E27FC236}">
              <a16:creationId xmlns:a16="http://schemas.microsoft.com/office/drawing/2014/main" id="{15FCFFCB-49C5-4197-AFA0-6DAA6213F53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5" name="テキスト ボックス 104">
          <a:extLst>
            <a:ext uri="{FF2B5EF4-FFF2-40B4-BE49-F238E27FC236}">
              <a16:creationId xmlns:a16="http://schemas.microsoft.com/office/drawing/2014/main" id="{7330AA50-55B7-4BE2-8116-312FBEE5DEE5}"/>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a:extLst>
            <a:ext uri="{FF2B5EF4-FFF2-40B4-BE49-F238E27FC236}">
              <a16:creationId xmlns:a16="http://schemas.microsoft.com/office/drawing/2014/main" id="{F3EA520D-1123-445A-B21F-1D12DD58932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144734</xdr:rowOff>
    </xdr:from>
    <xdr:to>
      <xdr:col>54</xdr:col>
      <xdr:colOff>189865</xdr:colOff>
      <xdr:row>41</xdr:row>
      <xdr:rowOff>79355</xdr:rowOff>
    </xdr:to>
    <xdr:cxnSp macro="">
      <xdr:nvCxnSpPr>
        <xdr:cNvPr id="107" name="直線コネクタ 106">
          <a:extLst>
            <a:ext uri="{FF2B5EF4-FFF2-40B4-BE49-F238E27FC236}">
              <a16:creationId xmlns:a16="http://schemas.microsoft.com/office/drawing/2014/main" id="{E31C6DE4-E422-4829-8284-79E3D8E1B8D3}"/>
            </a:ext>
          </a:extLst>
        </xdr:cNvPr>
        <xdr:cNvCxnSpPr/>
      </xdr:nvCxnSpPr>
      <xdr:spPr>
        <a:xfrm flipV="1">
          <a:off x="10476865" y="5974034"/>
          <a:ext cx="0" cy="1134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83182</xdr:rowOff>
    </xdr:from>
    <xdr:ext cx="469744" cy="259045"/>
    <xdr:sp macro="" textlink="">
      <xdr:nvSpPr>
        <xdr:cNvPr id="108" name="【道路】&#10;一人当たり延長最小値テキスト">
          <a:extLst>
            <a:ext uri="{FF2B5EF4-FFF2-40B4-BE49-F238E27FC236}">
              <a16:creationId xmlns:a16="http://schemas.microsoft.com/office/drawing/2014/main" id="{ACA59C58-04DA-459B-8C38-4D2CB7E5FF42}"/>
            </a:ext>
          </a:extLst>
        </xdr:cNvPr>
        <xdr:cNvSpPr txBox="1"/>
      </xdr:nvSpPr>
      <xdr:spPr>
        <a:xfrm>
          <a:off x="10515600" y="711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79355</xdr:rowOff>
    </xdr:from>
    <xdr:to>
      <xdr:col>55</xdr:col>
      <xdr:colOff>88900</xdr:colOff>
      <xdr:row>41</xdr:row>
      <xdr:rowOff>79355</xdr:rowOff>
    </xdr:to>
    <xdr:cxnSp macro="">
      <xdr:nvCxnSpPr>
        <xdr:cNvPr id="109" name="直線コネクタ 108">
          <a:extLst>
            <a:ext uri="{FF2B5EF4-FFF2-40B4-BE49-F238E27FC236}">
              <a16:creationId xmlns:a16="http://schemas.microsoft.com/office/drawing/2014/main" id="{A48F0DFC-5BEB-4508-91F8-1610B2FC394F}"/>
            </a:ext>
          </a:extLst>
        </xdr:cNvPr>
        <xdr:cNvCxnSpPr/>
      </xdr:nvCxnSpPr>
      <xdr:spPr>
        <a:xfrm>
          <a:off x="10388600" y="710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91411</xdr:rowOff>
    </xdr:from>
    <xdr:ext cx="534377" cy="259045"/>
    <xdr:sp macro="" textlink="">
      <xdr:nvSpPr>
        <xdr:cNvPr id="110" name="【道路】&#10;一人当たり延長最大値テキスト">
          <a:extLst>
            <a:ext uri="{FF2B5EF4-FFF2-40B4-BE49-F238E27FC236}">
              <a16:creationId xmlns:a16="http://schemas.microsoft.com/office/drawing/2014/main" id="{7802D098-39E8-4A11-A7AD-7DB79B1C60A4}"/>
            </a:ext>
          </a:extLst>
        </xdr:cNvPr>
        <xdr:cNvSpPr txBox="1"/>
      </xdr:nvSpPr>
      <xdr:spPr>
        <a:xfrm>
          <a:off x="10515600" y="574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144734</xdr:rowOff>
    </xdr:from>
    <xdr:to>
      <xdr:col>55</xdr:col>
      <xdr:colOff>88900</xdr:colOff>
      <xdr:row>34</xdr:row>
      <xdr:rowOff>144734</xdr:rowOff>
    </xdr:to>
    <xdr:cxnSp macro="">
      <xdr:nvCxnSpPr>
        <xdr:cNvPr id="111" name="直線コネクタ 110">
          <a:extLst>
            <a:ext uri="{FF2B5EF4-FFF2-40B4-BE49-F238E27FC236}">
              <a16:creationId xmlns:a16="http://schemas.microsoft.com/office/drawing/2014/main" id="{ADEC6C1A-7BDD-405A-B2BF-403F610EEBCA}"/>
            </a:ext>
          </a:extLst>
        </xdr:cNvPr>
        <xdr:cNvCxnSpPr/>
      </xdr:nvCxnSpPr>
      <xdr:spPr>
        <a:xfrm>
          <a:off x="10388600" y="597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74200</xdr:rowOff>
    </xdr:from>
    <xdr:ext cx="469744" cy="259045"/>
    <xdr:sp macro="" textlink="">
      <xdr:nvSpPr>
        <xdr:cNvPr id="112" name="【道路】&#10;一人当たり延長平均値テキスト">
          <a:extLst>
            <a:ext uri="{FF2B5EF4-FFF2-40B4-BE49-F238E27FC236}">
              <a16:creationId xmlns:a16="http://schemas.microsoft.com/office/drawing/2014/main" id="{214BC8FD-B1E5-43C8-9020-30EE87B349EB}"/>
            </a:ext>
          </a:extLst>
        </xdr:cNvPr>
        <xdr:cNvSpPr txBox="1"/>
      </xdr:nvSpPr>
      <xdr:spPr>
        <a:xfrm>
          <a:off x="10515600" y="6760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51323</xdr:rowOff>
    </xdr:from>
    <xdr:to>
      <xdr:col>55</xdr:col>
      <xdr:colOff>50800</xdr:colOff>
      <xdr:row>40</xdr:row>
      <xdr:rowOff>152923</xdr:rowOff>
    </xdr:to>
    <xdr:sp macro="" textlink="">
      <xdr:nvSpPr>
        <xdr:cNvPr id="113" name="フローチャート: 判断 112">
          <a:extLst>
            <a:ext uri="{FF2B5EF4-FFF2-40B4-BE49-F238E27FC236}">
              <a16:creationId xmlns:a16="http://schemas.microsoft.com/office/drawing/2014/main" id="{720F59AF-C07A-477B-A7BB-A826C17E3007}"/>
            </a:ext>
          </a:extLst>
        </xdr:cNvPr>
        <xdr:cNvSpPr/>
      </xdr:nvSpPr>
      <xdr:spPr>
        <a:xfrm>
          <a:off x="10426700" y="690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61153</xdr:rowOff>
    </xdr:from>
    <xdr:to>
      <xdr:col>50</xdr:col>
      <xdr:colOff>165100</xdr:colOff>
      <xdr:row>40</xdr:row>
      <xdr:rowOff>162753</xdr:rowOff>
    </xdr:to>
    <xdr:sp macro="" textlink="">
      <xdr:nvSpPr>
        <xdr:cNvPr id="114" name="フローチャート: 判断 113">
          <a:extLst>
            <a:ext uri="{FF2B5EF4-FFF2-40B4-BE49-F238E27FC236}">
              <a16:creationId xmlns:a16="http://schemas.microsoft.com/office/drawing/2014/main" id="{EA1B06B9-FE27-4541-A504-04F17970A4D0}"/>
            </a:ext>
          </a:extLst>
        </xdr:cNvPr>
        <xdr:cNvSpPr/>
      </xdr:nvSpPr>
      <xdr:spPr>
        <a:xfrm>
          <a:off x="9588500" y="6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37241</xdr:rowOff>
    </xdr:from>
    <xdr:to>
      <xdr:col>46</xdr:col>
      <xdr:colOff>38100</xdr:colOff>
      <xdr:row>40</xdr:row>
      <xdr:rowOff>138841</xdr:rowOff>
    </xdr:to>
    <xdr:sp macro="" textlink="">
      <xdr:nvSpPr>
        <xdr:cNvPr id="115" name="フローチャート: 判断 114">
          <a:extLst>
            <a:ext uri="{FF2B5EF4-FFF2-40B4-BE49-F238E27FC236}">
              <a16:creationId xmlns:a16="http://schemas.microsoft.com/office/drawing/2014/main" id="{DDE6A819-B789-41B7-8701-9AF0FB8860D6}"/>
            </a:ext>
          </a:extLst>
        </xdr:cNvPr>
        <xdr:cNvSpPr/>
      </xdr:nvSpPr>
      <xdr:spPr>
        <a:xfrm>
          <a:off x="8699500" y="689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48168</xdr:rowOff>
    </xdr:from>
    <xdr:to>
      <xdr:col>41</xdr:col>
      <xdr:colOff>101600</xdr:colOff>
      <xdr:row>39</xdr:row>
      <xdr:rowOff>149768</xdr:rowOff>
    </xdr:to>
    <xdr:sp macro="" textlink="">
      <xdr:nvSpPr>
        <xdr:cNvPr id="116" name="フローチャート: 判断 115">
          <a:extLst>
            <a:ext uri="{FF2B5EF4-FFF2-40B4-BE49-F238E27FC236}">
              <a16:creationId xmlns:a16="http://schemas.microsoft.com/office/drawing/2014/main" id="{5F1AC78A-2CD7-45AA-B911-8B6EF09CA019}"/>
            </a:ext>
          </a:extLst>
        </xdr:cNvPr>
        <xdr:cNvSpPr/>
      </xdr:nvSpPr>
      <xdr:spPr>
        <a:xfrm>
          <a:off x="7810500" y="6734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F582A99C-632C-4578-B0DF-3000D8F2B44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F163E864-C3EC-4F93-82F7-8E0177A4D26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9D71CBBB-1877-4134-B284-D13BDC37EDC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AD306FAF-206C-4DB6-A1CA-BBE5775DE95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BE56912C-2E02-4FC7-A7CC-D19C2920F15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144866</xdr:rowOff>
    </xdr:from>
    <xdr:to>
      <xdr:col>55</xdr:col>
      <xdr:colOff>50800</xdr:colOff>
      <xdr:row>41</xdr:row>
      <xdr:rowOff>75016</xdr:rowOff>
    </xdr:to>
    <xdr:sp macro="" textlink="">
      <xdr:nvSpPr>
        <xdr:cNvPr id="122" name="楕円 121">
          <a:extLst>
            <a:ext uri="{FF2B5EF4-FFF2-40B4-BE49-F238E27FC236}">
              <a16:creationId xmlns:a16="http://schemas.microsoft.com/office/drawing/2014/main" id="{03046595-70A1-4BCD-A944-3D1E4D42830F}"/>
            </a:ext>
          </a:extLst>
        </xdr:cNvPr>
        <xdr:cNvSpPr/>
      </xdr:nvSpPr>
      <xdr:spPr>
        <a:xfrm>
          <a:off x="10426700" y="700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59793</xdr:rowOff>
    </xdr:from>
    <xdr:ext cx="469744" cy="259045"/>
    <xdr:sp macro="" textlink="">
      <xdr:nvSpPr>
        <xdr:cNvPr id="123" name="【道路】&#10;一人当たり延長該当値テキスト">
          <a:extLst>
            <a:ext uri="{FF2B5EF4-FFF2-40B4-BE49-F238E27FC236}">
              <a16:creationId xmlns:a16="http://schemas.microsoft.com/office/drawing/2014/main" id="{2CB4F417-B482-42A1-BFFD-AEABCEE74CC2}"/>
            </a:ext>
          </a:extLst>
        </xdr:cNvPr>
        <xdr:cNvSpPr txBox="1"/>
      </xdr:nvSpPr>
      <xdr:spPr>
        <a:xfrm>
          <a:off x="10515600" y="6917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144455</xdr:rowOff>
    </xdr:from>
    <xdr:to>
      <xdr:col>50</xdr:col>
      <xdr:colOff>165100</xdr:colOff>
      <xdr:row>41</xdr:row>
      <xdr:rowOff>74605</xdr:rowOff>
    </xdr:to>
    <xdr:sp macro="" textlink="">
      <xdr:nvSpPr>
        <xdr:cNvPr id="124" name="楕円 123">
          <a:extLst>
            <a:ext uri="{FF2B5EF4-FFF2-40B4-BE49-F238E27FC236}">
              <a16:creationId xmlns:a16="http://schemas.microsoft.com/office/drawing/2014/main" id="{8DA514BB-1C66-45A5-B619-65AA348387AE}"/>
            </a:ext>
          </a:extLst>
        </xdr:cNvPr>
        <xdr:cNvSpPr/>
      </xdr:nvSpPr>
      <xdr:spPr>
        <a:xfrm>
          <a:off x="9588500" y="700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23805</xdr:rowOff>
    </xdr:from>
    <xdr:to>
      <xdr:col>55</xdr:col>
      <xdr:colOff>0</xdr:colOff>
      <xdr:row>41</xdr:row>
      <xdr:rowOff>24216</xdr:rowOff>
    </xdr:to>
    <xdr:cxnSp macro="">
      <xdr:nvCxnSpPr>
        <xdr:cNvPr id="125" name="直線コネクタ 124">
          <a:extLst>
            <a:ext uri="{FF2B5EF4-FFF2-40B4-BE49-F238E27FC236}">
              <a16:creationId xmlns:a16="http://schemas.microsoft.com/office/drawing/2014/main" id="{77568E0D-3EF7-4CA3-97A2-D03BA969BFD7}"/>
            </a:ext>
          </a:extLst>
        </xdr:cNvPr>
        <xdr:cNvCxnSpPr/>
      </xdr:nvCxnSpPr>
      <xdr:spPr>
        <a:xfrm>
          <a:off x="9639300" y="7053255"/>
          <a:ext cx="8382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142718</xdr:rowOff>
    </xdr:from>
    <xdr:to>
      <xdr:col>46</xdr:col>
      <xdr:colOff>38100</xdr:colOff>
      <xdr:row>41</xdr:row>
      <xdr:rowOff>72868</xdr:rowOff>
    </xdr:to>
    <xdr:sp macro="" textlink="">
      <xdr:nvSpPr>
        <xdr:cNvPr id="126" name="楕円 125">
          <a:extLst>
            <a:ext uri="{FF2B5EF4-FFF2-40B4-BE49-F238E27FC236}">
              <a16:creationId xmlns:a16="http://schemas.microsoft.com/office/drawing/2014/main" id="{97E647D8-D472-462E-8F90-31FED537FBE2}"/>
            </a:ext>
          </a:extLst>
        </xdr:cNvPr>
        <xdr:cNvSpPr/>
      </xdr:nvSpPr>
      <xdr:spPr>
        <a:xfrm>
          <a:off x="8699500" y="700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22068</xdr:rowOff>
    </xdr:from>
    <xdr:to>
      <xdr:col>50</xdr:col>
      <xdr:colOff>114300</xdr:colOff>
      <xdr:row>41</xdr:row>
      <xdr:rowOff>23805</xdr:rowOff>
    </xdr:to>
    <xdr:cxnSp macro="">
      <xdr:nvCxnSpPr>
        <xdr:cNvPr id="127" name="直線コネクタ 126">
          <a:extLst>
            <a:ext uri="{FF2B5EF4-FFF2-40B4-BE49-F238E27FC236}">
              <a16:creationId xmlns:a16="http://schemas.microsoft.com/office/drawing/2014/main" id="{BB29AC77-477E-4DEE-89EF-0E1D392E5C8B}"/>
            </a:ext>
          </a:extLst>
        </xdr:cNvPr>
        <xdr:cNvCxnSpPr/>
      </xdr:nvCxnSpPr>
      <xdr:spPr>
        <a:xfrm>
          <a:off x="8750300" y="7051518"/>
          <a:ext cx="8890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142352</xdr:rowOff>
    </xdr:from>
    <xdr:to>
      <xdr:col>41</xdr:col>
      <xdr:colOff>101600</xdr:colOff>
      <xdr:row>41</xdr:row>
      <xdr:rowOff>72502</xdr:rowOff>
    </xdr:to>
    <xdr:sp macro="" textlink="">
      <xdr:nvSpPr>
        <xdr:cNvPr id="128" name="楕円 127">
          <a:extLst>
            <a:ext uri="{FF2B5EF4-FFF2-40B4-BE49-F238E27FC236}">
              <a16:creationId xmlns:a16="http://schemas.microsoft.com/office/drawing/2014/main" id="{1AB1D2C7-087D-48C8-8DAD-A3BD0D2CDD47}"/>
            </a:ext>
          </a:extLst>
        </xdr:cNvPr>
        <xdr:cNvSpPr/>
      </xdr:nvSpPr>
      <xdr:spPr>
        <a:xfrm>
          <a:off x="7810500" y="700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21702</xdr:rowOff>
    </xdr:from>
    <xdr:to>
      <xdr:col>45</xdr:col>
      <xdr:colOff>177800</xdr:colOff>
      <xdr:row>41</xdr:row>
      <xdr:rowOff>22068</xdr:rowOff>
    </xdr:to>
    <xdr:cxnSp macro="">
      <xdr:nvCxnSpPr>
        <xdr:cNvPr id="129" name="直線コネクタ 128">
          <a:extLst>
            <a:ext uri="{FF2B5EF4-FFF2-40B4-BE49-F238E27FC236}">
              <a16:creationId xmlns:a16="http://schemas.microsoft.com/office/drawing/2014/main" id="{6A43F291-82BE-4C52-83C1-E97ECB6ED796}"/>
            </a:ext>
          </a:extLst>
        </xdr:cNvPr>
        <xdr:cNvCxnSpPr/>
      </xdr:nvCxnSpPr>
      <xdr:spPr>
        <a:xfrm>
          <a:off x="7861300" y="7051152"/>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7830</xdr:rowOff>
    </xdr:from>
    <xdr:ext cx="469744" cy="259045"/>
    <xdr:sp macro="" textlink="">
      <xdr:nvSpPr>
        <xdr:cNvPr id="130" name="n_1aveValue【道路】&#10;一人当たり延長">
          <a:extLst>
            <a:ext uri="{FF2B5EF4-FFF2-40B4-BE49-F238E27FC236}">
              <a16:creationId xmlns:a16="http://schemas.microsoft.com/office/drawing/2014/main" id="{26B7AB03-ABD6-493E-9E2B-86FEBB436A1C}"/>
            </a:ext>
          </a:extLst>
        </xdr:cNvPr>
        <xdr:cNvSpPr txBox="1"/>
      </xdr:nvSpPr>
      <xdr:spPr>
        <a:xfrm>
          <a:off x="9391727" y="669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155368</xdr:rowOff>
    </xdr:from>
    <xdr:ext cx="469744" cy="259045"/>
    <xdr:sp macro="" textlink="">
      <xdr:nvSpPr>
        <xdr:cNvPr id="131" name="n_2aveValue【道路】&#10;一人当たり延長">
          <a:extLst>
            <a:ext uri="{FF2B5EF4-FFF2-40B4-BE49-F238E27FC236}">
              <a16:creationId xmlns:a16="http://schemas.microsoft.com/office/drawing/2014/main" id="{FB7A4B1B-EF6E-4ABB-836A-11EA7E50326D}"/>
            </a:ext>
          </a:extLst>
        </xdr:cNvPr>
        <xdr:cNvSpPr txBox="1"/>
      </xdr:nvSpPr>
      <xdr:spPr>
        <a:xfrm>
          <a:off x="8515427" y="667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166295</xdr:rowOff>
    </xdr:from>
    <xdr:ext cx="469744" cy="259045"/>
    <xdr:sp macro="" textlink="">
      <xdr:nvSpPr>
        <xdr:cNvPr id="132" name="n_3aveValue【道路】&#10;一人当たり延長">
          <a:extLst>
            <a:ext uri="{FF2B5EF4-FFF2-40B4-BE49-F238E27FC236}">
              <a16:creationId xmlns:a16="http://schemas.microsoft.com/office/drawing/2014/main" id="{6F6385EC-A379-4F66-88B1-F209B9E25E16}"/>
            </a:ext>
          </a:extLst>
        </xdr:cNvPr>
        <xdr:cNvSpPr txBox="1"/>
      </xdr:nvSpPr>
      <xdr:spPr>
        <a:xfrm>
          <a:off x="7626427" y="6509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65732</xdr:rowOff>
    </xdr:from>
    <xdr:ext cx="469744" cy="259045"/>
    <xdr:sp macro="" textlink="">
      <xdr:nvSpPr>
        <xdr:cNvPr id="133" name="n_1mainValue【道路】&#10;一人当たり延長">
          <a:extLst>
            <a:ext uri="{FF2B5EF4-FFF2-40B4-BE49-F238E27FC236}">
              <a16:creationId xmlns:a16="http://schemas.microsoft.com/office/drawing/2014/main" id="{6590CEEF-004B-4D1A-ADF1-EAA29E6AD2B0}"/>
            </a:ext>
          </a:extLst>
        </xdr:cNvPr>
        <xdr:cNvSpPr txBox="1"/>
      </xdr:nvSpPr>
      <xdr:spPr>
        <a:xfrm>
          <a:off x="9391727" y="709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63995</xdr:rowOff>
    </xdr:from>
    <xdr:ext cx="469744" cy="259045"/>
    <xdr:sp macro="" textlink="">
      <xdr:nvSpPr>
        <xdr:cNvPr id="134" name="n_2mainValue【道路】&#10;一人当たり延長">
          <a:extLst>
            <a:ext uri="{FF2B5EF4-FFF2-40B4-BE49-F238E27FC236}">
              <a16:creationId xmlns:a16="http://schemas.microsoft.com/office/drawing/2014/main" id="{386387EB-939C-4B20-900E-61B3AE014758}"/>
            </a:ext>
          </a:extLst>
        </xdr:cNvPr>
        <xdr:cNvSpPr txBox="1"/>
      </xdr:nvSpPr>
      <xdr:spPr>
        <a:xfrm>
          <a:off x="8515427" y="709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63629</xdr:rowOff>
    </xdr:from>
    <xdr:ext cx="469744" cy="259045"/>
    <xdr:sp macro="" textlink="">
      <xdr:nvSpPr>
        <xdr:cNvPr id="135" name="n_3mainValue【道路】&#10;一人当たり延長">
          <a:extLst>
            <a:ext uri="{FF2B5EF4-FFF2-40B4-BE49-F238E27FC236}">
              <a16:creationId xmlns:a16="http://schemas.microsoft.com/office/drawing/2014/main" id="{905DFF51-8C2D-4AC3-A9FF-23085DC950AF}"/>
            </a:ext>
          </a:extLst>
        </xdr:cNvPr>
        <xdr:cNvSpPr txBox="1"/>
      </xdr:nvSpPr>
      <xdr:spPr>
        <a:xfrm>
          <a:off x="7626427" y="7093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6" name="正方形/長方形 135">
          <a:extLst>
            <a:ext uri="{FF2B5EF4-FFF2-40B4-BE49-F238E27FC236}">
              <a16:creationId xmlns:a16="http://schemas.microsoft.com/office/drawing/2014/main" id="{02808CF6-2899-4BA3-943F-FB67FB34E38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7" name="正方形/長方形 136">
          <a:extLst>
            <a:ext uri="{FF2B5EF4-FFF2-40B4-BE49-F238E27FC236}">
              <a16:creationId xmlns:a16="http://schemas.microsoft.com/office/drawing/2014/main" id="{C7C0ABBF-E00A-467B-BBAB-59F1FA6AE63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8" name="正方形/長方形 137">
          <a:extLst>
            <a:ext uri="{FF2B5EF4-FFF2-40B4-BE49-F238E27FC236}">
              <a16:creationId xmlns:a16="http://schemas.microsoft.com/office/drawing/2014/main" id="{B8BD47E4-8961-4BE3-9490-BE29BA26CDF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9" name="正方形/長方形 138">
          <a:extLst>
            <a:ext uri="{FF2B5EF4-FFF2-40B4-BE49-F238E27FC236}">
              <a16:creationId xmlns:a16="http://schemas.microsoft.com/office/drawing/2014/main" id="{07D67B68-31DB-4FF2-B434-71297316B3B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0" name="正方形/長方形 139">
          <a:extLst>
            <a:ext uri="{FF2B5EF4-FFF2-40B4-BE49-F238E27FC236}">
              <a16:creationId xmlns:a16="http://schemas.microsoft.com/office/drawing/2014/main" id="{44C0C756-4123-4B15-A604-5260B2B8EFD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1" name="正方形/長方形 140">
          <a:extLst>
            <a:ext uri="{FF2B5EF4-FFF2-40B4-BE49-F238E27FC236}">
              <a16:creationId xmlns:a16="http://schemas.microsoft.com/office/drawing/2014/main" id="{6C733712-8A69-4E20-B018-0BF60C71068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2" name="正方形/長方形 141">
          <a:extLst>
            <a:ext uri="{FF2B5EF4-FFF2-40B4-BE49-F238E27FC236}">
              <a16:creationId xmlns:a16="http://schemas.microsoft.com/office/drawing/2014/main" id="{10D0C0C8-FBBF-43DA-BF65-2FF6535C632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3" name="正方形/長方形 142">
          <a:extLst>
            <a:ext uri="{FF2B5EF4-FFF2-40B4-BE49-F238E27FC236}">
              <a16:creationId xmlns:a16="http://schemas.microsoft.com/office/drawing/2014/main" id="{E4967CEA-C6B8-48D3-86AA-0015C75BEEE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4" name="テキスト ボックス 143">
          <a:extLst>
            <a:ext uri="{FF2B5EF4-FFF2-40B4-BE49-F238E27FC236}">
              <a16:creationId xmlns:a16="http://schemas.microsoft.com/office/drawing/2014/main" id="{F2DD2EB6-7007-4841-B2DE-2C0417C272E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5" name="直線コネクタ 144">
          <a:extLst>
            <a:ext uri="{FF2B5EF4-FFF2-40B4-BE49-F238E27FC236}">
              <a16:creationId xmlns:a16="http://schemas.microsoft.com/office/drawing/2014/main" id="{0DBADAA9-35BB-408B-9623-91DE241F04A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6" name="直線コネクタ 145">
          <a:extLst>
            <a:ext uri="{FF2B5EF4-FFF2-40B4-BE49-F238E27FC236}">
              <a16:creationId xmlns:a16="http://schemas.microsoft.com/office/drawing/2014/main" id="{3A7A22A3-94DF-4EB1-95D9-17364FE4BE53}"/>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7" name="テキスト ボックス 146">
          <a:extLst>
            <a:ext uri="{FF2B5EF4-FFF2-40B4-BE49-F238E27FC236}">
              <a16:creationId xmlns:a16="http://schemas.microsoft.com/office/drawing/2014/main" id="{4AD43BAA-1F9B-4430-800F-C965BC0AF55A}"/>
            </a:ext>
          </a:extLst>
        </xdr:cNvPr>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8" name="直線コネクタ 147">
          <a:extLst>
            <a:ext uri="{FF2B5EF4-FFF2-40B4-BE49-F238E27FC236}">
              <a16:creationId xmlns:a16="http://schemas.microsoft.com/office/drawing/2014/main" id="{ABBC2D52-0C34-41B1-81A2-52B5013B1CD9}"/>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9" name="テキスト ボックス 148">
          <a:extLst>
            <a:ext uri="{FF2B5EF4-FFF2-40B4-BE49-F238E27FC236}">
              <a16:creationId xmlns:a16="http://schemas.microsoft.com/office/drawing/2014/main" id="{3662A610-FC71-474F-A02B-A4CEFB2B3203}"/>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0" name="直線コネクタ 149">
          <a:extLst>
            <a:ext uri="{FF2B5EF4-FFF2-40B4-BE49-F238E27FC236}">
              <a16:creationId xmlns:a16="http://schemas.microsoft.com/office/drawing/2014/main" id="{0C67F6FD-2848-4657-AB41-9659533A8C5E}"/>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1" name="テキスト ボックス 150">
          <a:extLst>
            <a:ext uri="{FF2B5EF4-FFF2-40B4-BE49-F238E27FC236}">
              <a16:creationId xmlns:a16="http://schemas.microsoft.com/office/drawing/2014/main" id="{10177F74-2F10-4024-B3DB-F4BD5AD85EA5}"/>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2" name="直線コネクタ 151">
          <a:extLst>
            <a:ext uri="{FF2B5EF4-FFF2-40B4-BE49-F238E27FC236}">
              <a16:creationId xmlns:a16="http://schemas.microsoft.com/office/drawing/2014/main" id="{88C9C3A4-8932-4FFA-84EA-B44F547F4145}"/>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3" name="テキスト ボックス 152">
          <a:extLst>
            <a:ext uri="{FF2B5EF4-FFF2-40B4-BE49-F238E27FC236}">
              <a16:creationId xmlns:a16="http://schemas.microsoft.com/office/drawing/2014/main" id="{E0EA31A4-5B12-4E2F-9A6D-EE36D8F2F4E7}"/>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4" name="直線コネクタ 153">
          <a:extLst>
            <a:ext uri="{FF2B5EF4-FFF2-40B4-BE49-F238E27FC236}">
              <a16:creationId xmlns:a16="http://schemas.microsoft.com/office/drawing/2014/main" id="{E142AF59-60F1-471A-9A16-930338FEEE8E}"/>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5" name="テキスト ボックス 154">
          <a:extLst>
            <a:ext uri="{FF2B5EF4-FFF2-40B4-BE49-F238E27FC236}">
              <a16:creationId xmlns:a16="http://schemas.microsoft.com/office/drawing/2014/main" id="{5F4159FD-EAFA-4D91-9370-3E76A856D8D7}"/>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a:extLst>
            <a:ext uri="{FF2B5EF4-FFF2-40B4-BE49-F238E27FC236}">
              <a16:creationId xmlns:a16="http://schemas.microsoft.com/office/drawing/2014/main" id="{240C8D94-8931-4D41-95A1-79D8041B938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7" name="テキスト ボックス 156">
          <a:extLst>
            <a:ext uri="{FF2B5EF4-FFF2-40B4-BE49-F238E27FC236}">
              <a16:creationId xmlns:a16="http://schemas.microsoft.com/office/drawing/2014/main" id="{A952F22A-99B3-4CC1-B232-8122024EDF11}"/>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8" name="【橋りょう・トンネル】&#10;有形固定資産減価償却率グラフ枠">
          <a:extLst>
            <a:ext uri="{FF2B5EF4-FFF2-40B4-BE49-F238E27FC236}">
              <a16:creationId xmlns:a16="http://schemas.microsoft.com/office/drawing/2014/main" id="{DDEE9C93-C4BA-4189-8AE6-B18F9300AD6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85725</xdr:rowOff>
    </xdr:from>
    <xdr:to>
      <xdr:col>24</xdr:col>
      <xdr:colOff>62865</xdr:colOff>
      <xdr:row>64</xdr:row>
      <xdr:rowOff>55245</xdr:rowOff>
    </xdr:to>
    <xdr:cxnSp macro="">
      <xdr:nvCxnSpPr>
        <xdr:cNvPr id="159" name="直線コネクタ 158">
          <a:extLst>
            <a:ext uri="{FF2B5EF4-FFF2-40B4-BE49-F238E27FC236}">
              <a16:creationId xmlns:a16="http://schemas.microsoft.com/office/drawing/2014/main" id="{FBC21A42-65C8-4CFF-90C1-6446759517A6}"/>
            </a:ext>
          </a:extLst>
        </xdr:cNvPr>
        <xdr:cNvCxnSpPr/>
      </xdr:nvCxnSpPr>
      <xdr:spPr>
        <a:xfrm flipV="1">
          <a:off x="4634865" y="9515475"/>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59072</xdr:rowOff>
    </xdr:from>
    <xdr:ext cx="340478" cy="259045"/>
    <xdr:sp macro="" textlink="">
      <xdr:nvSpPr>
        <xdr:cNvPr id="160" name="【橋りょう・トンネル】&#10;有形固定資産減価償却率最小値テキスト">
          <a:extLst>
            <a:ext uri="{FF2B5EF4-FFF2-40B4-BE49-F238E27FC236}">
              <a16:creationId xmlns:a16="http://schemas.microsoft.com/office/drawing/2014/main" id="{B2E3A9F6-E92C-4A8E-9DD7-617B81B6A92E}"/>
            </a:ext>
          </a:extLst>
        </xdr:cNvPr>
        <xdr:cNvSpPr txBox="1"/>
      </xdr:nvSpPr>
      <xdr:spPr>
        <a:xfrm>
          <a:off x="4673600" y="110318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55245</xdr:rowOff>
    </xdr:from>
    <xdr:to>
      <xdr:col>24</xdr:col>
      <xdr:colOff>152400</xdr:colOff>
      <xdr:row>64</xdr:row>
      <xdr:rowOff>55245</xdr:rowOff>
    </xdr:to>
    <xdr:cxnSp macro="">
      <xdr:nvCxnSpPr>
        <xdr:cNvPr id="161" name="直線コネクタ 160">
          <a:extLst>
            <a:ext uri="{FF2B5EF4-FFF2-40B4-BE49-F238E27FC236}">
              <a16:creationId xmlns:a16="http://schemas.microsoft.com/office/drawing/2014/main" id="{EC97D282-523F-4D62-A467-6617D8972266}"/>
            </a:ext>
          </a:extLst>
        </xdr:cNvPr>
        <xdr:cNvCxnSpPr/>
      </xdr:nvCxnSpPr>
      <xdr:spPr>
        <a:xfrm>
          <a:off x="4546600" y="1102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32402</xdr:rowOff>
    </xdr:from>
    <xdr:ext cx="405111" cy="259045"/>
    <xdr:sp macro="" textlink="">
      <xdr:nvSpPr>
        <xdr:cNvPr id="162" name="【橋りょう・トンネル】&#10;有形固定資産減価償却率最大値テキスト">
          <a:extLst>
            <a:ext uri="{FF2B5EF4-FFF2-40B4-BE49-F238E27FC236}">
              <a16:creationId xmlns:a16="http://schemas.microsoft.com/office/drawing/2014/main" id="{9A06FFE8-A15B-480B-A6BC-9077703DAB4D}"/>
            </a:ext>
          </a:extLst>
        </xdr:cNvPr>
        <xdr:cNvSpPr txBox="1"/>
      </xdr:nvSpPr>
      <xdr:spPr>
        <a:xfrm>
          <a:off x="4673600" y="9290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85725</xdr:rowOff>
    </xdr:from>
    <xdr:to>
      <xdr:col>24</xdr:col>
      <xdr:colOff>152400</xdr:colOff>
      <xdr:row>55</xdr:row>
      <xdr:rowOff>85725</xdr:rowOff>
    </xdr:to>
    <xdr:cxnSp macro="">
      <xdr:nvCxnSpPr>
        <xdr:cNvPr id="163" name="直線コネクタ 162">
          <a:extLst>
            <a:ext uri="{FF2B5EF4-FFF2-40B4-BE49-F238E27FC236}">
              <a16:creationId xmlns:a16="http://schemas.microsoft.com/office/drawing/2014/main" id="{F43E0A4F-CD8B-42E5-9900-01729C771316}"/>
            </a:ext>
          </a:extLst>
        </xdr:cNvPr>
        <xdr:cNvCxnSpPr/>
      </xdr:nvCxnSpPr>
      <xdr:spPr>
        <a:xfrm>
          <a:off x="4546600" y="951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132097</xdr:rowOff>
    </xdr:from>
    <xdr:ext cx="405111" cy="259045"/>
    <xdr:sp macro="" textlink="">
      <xdr:nvSpPr>
        <xdr:cNvPr id="164" name="【橋りょう・トンネル】&#10;有形固定資産減価償却率平均値テキスト">
          <a:extLst>
            <a:ext uri="{FF2B5EF4-FFF2-40B4-BE49-F238E27FC236}">
              <a16:creationId xmlns:a16="http://schemas.microsoft.com/office/drawing/2014/main" id="{6488C31F-03CA-49C4-8D34-4A4310E7988E}"/>
            </a:ext>
          </a:extLst>
        </xdr:cNvPr>
        <xdr:cNvSpPr txBox="1"/>
      </xdr:nvSpPr>
      <xdr:spPr>
        <a:xfrm>
          <a:off x="4673600" y="9733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109220</xdr:rowOff>
    </xdr:from>
    <xdr:to>
      <xdr:col>24</xdr:col>
      <xdr:colOff>114300</xdr:colOff>
      <xdr:row>58</xdr:row>
      <xdr:rowOff>39370</xdr:rowOff>
    </xdr:to>
    <xdr:sp macro="" textlink="">
      <xdr:nvSpPr>
        <xdr:cNvPr id="165" name="フローチャート: 判断 164">
          <a:extLst>
            <a:ext uri="{FF2B5EF4-FFF2-40B4-BE49-F238E27FC236}">
              <a16:creationId xmlns:a16="http://schemas.microsoft.com/office/drawing/2014/main" id="{81689EDD-23CC-448C-A133-3EDCA104601A}"/>
            </a:ext>
          </a:extLst>
        </xdr:cNvPr>
        <xdr:cNvSpPr/>
      </xdr:nvSpPr>
      <xdr:spPr>
        <a:xfrm>
          <a:off x="4584700" y="988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133985</xdr:rowOff>
    </xdr:from>
    <xdr:to>
      <xdr:col>20</xdr:col>
      <xdr:colOff>38100</xdr:colOff>
      <xdr:row>58</xdr:row>
      <xdr:rowOff>64135</xdr:rowOff>
    </xdr:to>
    <xdr:sp macro="" textlink="">
      <xdr:nvSpPr>
        <xdr:cNvPr id="166" name="フローチャート: 判断 165">
          <a:extLst>
            <a:ext uri="{FF2B5EF4-FFF2-40B4-BE49-F238E27FC236}">
              <a16:creationId xmlns:a16="http://schemas.microsoft.com/office/drawing/2014/main" id="{51529CFA-F594-4586-8206-F6DC88601DA3}"/>
            </a:ext>
          </a:extLst>
        </xdr:cNvPr>
        <xdr:cNvSpPr/>
      </xdr:nvSpPr>
      <xdr:spPr>
        <a:xfrm>
          <a:off x="3746500" y="990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38735</xdr:rowOff>
    </xdr:from>
    <xdr:to>
      <xdr:col>15</xdr:col>
      <xdr:colOff>101600</xdr:colOff>
      <xdr:row>59</xdr:row>
      <xdr:rowOff>140335</xdr:rowOff>
    </xdr:to>
    <xdr:sp macro="" textlink="">
      <xdr:nvSpPr>
        <xdr:cNvPr id="167" name="フローチャート: 判断 166">
          <a:extLst>
            <a:ext uri="{FF2B5EF4-FFF2-40B4-BE49-F238E27FC236}">
              <a16:creationId xmlns:a16="http://schemas.microsoft.com/office/drawing/2014/main" id="{9BCED1FF-6F79-4FDD-9E32-E5F517504819}"/>
            </a:ext>
          </a:extLst>
        </xdr:cNvPr>
        <xdr:cNvSpPr/>
      </xdr:nvSpPr>
      <xdr:spPr>
        <a:xfrm>
          <a:off x="2857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147320</xdr:rowOff>
    </xdr:from>
    <xdr:to>
      <xdr:col>10</xdr:col>
      <xdr:colOff>165100</xdr:colOff>
      <xdr:row>59</xdr:row>
      <xdr:rowOff>77470</xdr:rowOff>
    </xdr:to>
    <xdr:sp macro="" textlink="">
      <xdr:nvSpPr>
        <xdr:cNvPr id="168" name="フローチャート: 判断 167">
          <a:extLst>
            <a:ext uri="{FF2B5EF4-FFF2-40B4-BE49-F238E27FC236}">
              <a16:creationId xmlns:a16="http://schemas.microsoft.com/office/drawing/2014/main" id="{132C765A-AE9F-421F-825C-77EF298C53C5}"/>
            </a:ext>
          </a:extLst>
        </xdr:cNvPr>
        <xdr:cNvSpPr/>
      </xdr:nvSpPr>
      <xdr:spPr>
        <a:xfrm>
          <a:off x="19685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9B6A030E-5906-4744-8E0F-8499C50AD50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D32100D9-A767-4A26-A1DE-5AA048F8080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7E6CAE18-01E7-4B6B-8F9D-1098613071B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912F6917-08EC-4EB1-81D8-D5CDF71A0F8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CD250A99-5293-41F0-9663-1340F86FF4A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33020</xdr:rowOff>
    </xdr:from>
    <xdr:to>
      <xdr:col>24</xdr:col>
      <xdr:colOff>114300</xdr:colOff>
      <xdr:row>58</xdr:row>
      <xdr:rowOff>134620</xdr:rowOff>
    </xdr:to>
    <xdr:sp macro="" textlink="">
      <xdr:nvSpPr>
        <xdr:cNvPr id="174" name="楕円 173">
          <a:extLst>
            <a:ext uri="{FF2B5EF4-FFF2-40B4-BE49-F238E27FC236}">
              <a16:creationId xmlns:a16="http://schemas.microsoft.com/office/drawing/2014/main" id="{17BB594F-2A82-4009-9668-015CD32CCF2D}"/>
            </a:ext>
          </a:extLst>
        </xdr:cNvPr>
        <xdr:cNvSpPr/>
      </xdr:nvSpPr>
      <xdr:spPr>
        <a:xfrm>
          <a:off x="4584700" y="99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11447</xdr:rowOff>
    </xdr:from>
    <xdr:ext cx="405111" cy="259045"/>
    <xdr:sp macro="" textlink="">
      <xdr:nvSpPr>
        <xdr:cNvPr id="175" name="【橋りょう・トンネル】&#10;有形固定資産減価償却率該当値テキスト">
          <a:extLst>
            <a:ext uri="{FF2B5EF4-FFF2-40B4-BE49-F238E27FC236}">
              <a16:creationId xmlns:a16="http://schemas.microsoft.com/office/drawing/2014/main" id="{4E0B96A9-1508-43AB-8F1B-D0B0E2609BDC}"/>
            </a:ext>
          </a:extLst>
        </xdr:cNvPr>
        <xdr:cNvSpPr txBox="1"/>
      </xdr:nvSpPr>
      <xdr:spPr>
        <a:xfrm>
          <a:off x="4673600" y="9955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170180</xdr:rowOff>
    </xdr:from>
    <xdr:to>
      <xdr:col>20</xdr:col>
      <xdr:colOff>38100</xdr:colOff>
      <xdr:row>58</xdr:row>
      <xdr:rowOff>100330</xdr:rowOff>
    </xdr:to>
    <xdr:sp macro="" textlink="">
      <xdr:nvSpPr>
        <xdr:cNvPr id="176" name="楕円 175">
          <a:extLst>
            <a:ext uri="{FF2B5EF4-FFF2-40B4-BE49-F238E27FC236}">
              <a16:creationId xmlns:a16="http://schemas.microsoft.com/office/drawing/2014/main" id="{918ECA00-DC80-4052-A8E6-8BFFD95717E8}"/>
            </a:ext>
          </a:extLst>
        </xdr:cNvPr>
        <xdr:cNvSpPr/>
      </xdr:nvSpPr>
      <xdr:spPr>
        <a:xfrm>
          <a:off x="3746500" y="994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49530</xdr:rowOff>
    </xdr:from>
    <xdr:to>
      <xdr:col>24</xdr:col>
      <xdr:colOff>63500</xdr:colOff>
      <xdr:row>58</xdr:row>
      <xdr:rowOff>83820</xdr:rowOff>
    </xdr:to>
    <xdr:cxnSp macro="">
      <xdr:nvCxnSpPr>
        <xdr:cNvPr id="177" name="直線コネクタ 176">
          <a:extLst>
            <a:ext uri="{FF2B5EF4-FFF2-40B4-BE49-F238E27FC236}">
              <a16:creationId xmlns:a16="http://schemas.microsoft.com/office/drawing/2014/main" id="{A82D7567-925A-459A-84BA-D0EAE9C18C8A}"/>
            </a:ext>
          </a:extLst>
        </xdr:cNvPr>
        <xdr:cNvCxnSpPr/>
      </xdr:nvCxnSpPr>
      <xdr:spPr>
        <a:xfrm>
          <a:off x="3797300" y="999363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29210</xdr:rowOff>
    </xdr:from>
    <xdr:to>
      <xdr:col>15</xdr:col>
      <xdr:colOff>101600</xdr:colOff>
      <xdr:row>58</xdr:row>
      <xdr:rowOff>130810</xdr:rowOff>
    </xdr:to>
    <xdr:sp macro="" textlink="">
      <xdr:nvSpPr>
        <xdr:cNvPr id="178" name="楕円 177">
          <a:extLst>
            <a:ext uri="{FF2B5EF4-FFF2-40B4-BE49-F238E27FC236}">
              <a16:creationId xmlns:a16="http://schemas.microsoft.com/office/drawing/2014/main" id="{CF4CADE4-17FE-4CEF-A491-003790EB3212}"/>
            </a:ext>
          </a:extLst>
        </xdr:cNvPr>
        <xdr:cNvSpPr/>
      </xdr:nvSpPr>
      <xdr:spPr>
        <a:xfrm>
          <a:off x="28575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49530</xdr:rowOff>
    </xdr:from>
    <xdr:to>
      <xdr:col>19</xdr:col>
      <xdr:colOff>177800</xdr:colOff>
      <xdr:row>58</xdr:row>
      <xdr:rowOff>80010</xdr:rowOff>
    </xdr:to>
    <xdr:cxnSp macro="">
      <xdr:nvCxnSpPr>
        <xdr:cNvPr id="179" name="直線コネクタ 178">
          <a:extLst>
            <a:ext uri="{FF2B5EF4-FFF2-40B4-BE49-F238E27FC236}">
              <a16:creationId xmlns:a16="http://schemas.microsoft.com/office/drawing/2014/main" id="{39212DC7-16F3-4F72-9B4F-42C963B882A6}"/>
            </a:ext>
          </a:extLst>
        </xdr:cNvPr>
        <xdr:cNvCxnSpPr/>
      </xdr:nvCxnSpPr>
      <xdr:spPr>
        <a:xfrm flipV="1">
          <a:off x="2908300" y="999363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50165</xdr:rowOff>
    </xdr:from>
    <xdr:to>
      <xdr:col>10</xdr:col>
      <xdr:colOff>165100</xdr:colOff>
      <xdr:row>58</xdr:row>
      <xdr:rowOff>151765</xdr:rowOff>
    </xdr:to>
    <xdr:sp macro="" textlink="">
      <xdr:nvSpPr>
        <xdr:cNvPr id="180" name="楕円 179">
          <a:extLst>
            <a:ext uri="{FF2B5EF4-FFF2-40B4-BE49-F238E27FC236}">
              <a16:creationId xmlns:a16="http://schemas.microsoft.com/office/drawing/2014/main" id="{8B57FC2E-E38C-48DC-98AC-5D27B58586D2}"/>
            </a:ext>
          </a:extLst>
        </xdr:cNvPr>
        <xdr:cNvSpPr/>
      </xdr:nvSpPr>
      <xdr:spPr>
        <a:xfrm>
          <a:off x="1968500" y="999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80010</xdr:rowOff>
    </xdr:from>
    <xdr:to>
      <xdr:col>15</xdr:col>
      <xdr:colOff>50800</xdr:colOff>
      <xdr:row>58</xdr:row>
      <xdr:rowOff>100965</xdr:rowOff>
    </xdr:to>
    <xdr:cxnSp macro="">
      <xdr:nvCxnSpPr>
        <xdr:cNvPr id="181" name="直線コネクタ 180">
          <a:extLst>
            <a:ext uri="{FF2B5EF4-FFF2-40B4-BE49-F238E27FC236}">
              <a16:creationId xmlns:a16="http://schemas.microsoft.com/office/drawing/2014/main" id="{460157A5-4416-4307-8783-56C98B8090D6}"/>
            </a:ext>
          </a:extLst>
        </xdr:cNvPr>
        <xdr:cNvCxnSpPr/>
      </xdr:nvCxnSpPr>
      <xdr:spPr>
        <a:xfrm flipV="1">
          <a:off x="2019300" y="1002411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80662</xdr:rowOff>
    </xdr:from>
    <xdr:ext cx="405111" cy="259045"/>
    <xdr:sp macro="" textlink="">
      <xdr:nvSpPr>
        <xdr:cNvPr id="182" name="n_1aveValue【橋りょう・トンネル】&#10;有形固定資産減価償却率">
          <a:extLst>
            <a:ext uri="{FF2B5EF4-FFF2-40B4-BE49-F238E27FC236}">
              <a16:creationId xmlns:a16="http://schemas.microsoft.com/office/drawing/2014/main" id="{332F1786-2A66-4D31-8742-3DB5D32A06BF}"/>
            </a:ext>
          </a:extLst>
        </xdr:cNvPr>
        <xdr:cNvSpPr txBox="1"/>
      </xdr:nvSpPr>
      <xdr:spPr>
        <a:xfrm>
          <a:off x="3582044" y="968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131462</xdr:rowOff>
    </xdr:from>
    <xdr:ext cx="405111" cy="259045"/>
    <xdr:sp macro="" textlink="">
      <xdr:nvSpPr>
        <xdr:cNvPr id="183" name="n_2aveValue【橋りょう・トンネル】&#10;有形固定資産減価償却率">
          <a:extLst>
            <a:ext uri="{FF2B5EF4-FFF2-40B4-BE49-F238E27FC236}">
              <a16:creationId xmlns:a16="http://schemas.microsoft.com/office/drawing/2014/main" id="{C7B43F14-A24A-433F-A2FC-28319CCAAEC3}"/>
            </a:ext>
          </a:extLst>
        </xdr:cNvPr>
        <xdr:cNvSpPr txBox="1"/>
      </xdr:nvSpPr>
      <xdr:spPr>
        <a:xfrm>
          <a:off x="27057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68597</xdr:rowOff>
    </xdr:from>
    <xdr:ext cx="405111" cy="259045"/>
    <xdr:sp macro="" textlink="">
      <xdr:nvSpPr>
        <xdr:cNvPr id="184" name="n_3aveValue【橋りょう・トンネル】&#10;有形固定資産減価償却率">
          <a:extLst>
            <a:ext uri="{FF2B5EF4-FFF2-40B4-BE49-F238E27FC236}">
              <a16:creationId xmlns:a16="http://schemas.microsoft.com/office/drawing/2014/main" id="{A04E6527-2DE9-4B9E-9CE9-6BB922413A8B}"/>
            </a:ext>
          </a:extLst>
        </xdr:cNvPr>
        <xdr:cNvSpPr txBox="1"/>
      </xdr:nvSpPr>
      <xdr:spPr>
        <a:xfrm>
          <a:off x="1816744" y="1018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91457</xdr:rowOff>
    </xdr:from>
    <xdr:ext cx="405111" cy="259045"/>
    <xdr:sp macro="" textlink="">
      <xdr:nvSpPr>
        <xdr:cNvPr id="185" name="n_1mainValue【橋りょう・トンネル】&#10;有形固定資産減価償却率">
          <a:extLst>
            <a:ext uri="{FF2B5EF4-FFF2-40B4-BE49-F238E27FC236}">
              <a16:creationId xmlns:a16="http://schemas.microsoft.com/office/drawing/2014/main" id="{9B48038B-2B28-493B-A17D-D906DAFF2D1A}"/>
            </a:ext>
          </a:extLst>
        </xdr:cNvPr>
        <xdr:cNvSpPr txBox="1"/>
      </xdr:nvSpPr>
      <xdr:spPr>
        <a:xfrm>
          <a:off x="3582044" y="1003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147337</xdr:rowOff>
    </xdr:from>
    <xdr:ext cx="405111" cy="259045"/>
    <xdr:sp macro="" textlink="">
      <xdr:nvSpPr>
        <xdr:cNvPr id="186" name="n_2mainValue【橋りょう・トンネル】&#10;有形固定資産減価償却率">
          <a:extLst>
            <a:ext uri="{FF2B5EF4-FFF2-40B4-BE49-F238E27FC236}">
              <a16:creationId xmlns:a16="http://schemas.microsoft.com/office/drawing/2014/main" id="{12861542-9154-4276-9521-AF30DB383ECB}"/>
            </a:ext>
          </a:extLst>
        </xdr:cNvPr>
        <xdr:cNvSpPr txBox="1"/>
      </xdr:nvSpPr>
      <xdr:spPr>
        <a:xfrm>
          <a:off x="2705744" y="974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168292</xdr:rowOff>
    </xdr:from>
    <xdr:ext cx="405111" cy="259045"/>
    <xdr:sp macro="" textlink="">
      <xdr:nvSpPr>
        <xdr:cNvPr id="187" name="n_3mainValue【橋りょう・トンネル】&#10;有形固定資産減価償却率">
          <a:extLst>
            <a:ext uri="{FF2B5EF4-FFF2-40B4-BE49-F238E27FC236}">
              <a16:creationId xmlns:a16="http://schemas.microsoft.com/office/drawing/2014/main" id="{0951E9CF-0E99-4A27-9980-0B97E09A87B2}"/>
            </a:ext>
          </a:extLst>
        </xdr:cNvPr>
        <xdr:cNvSpPr txBox="1"/>
      </xdr:nvSpPr>
      <xdr:spPr>
        <a:xfrm>
          <a:off x="1816744" y="976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a:extLst>
            <a:ext uri="{FF2B5EF4-FFF2-40B4-BE49-F238E27FC236}">
              <a16:creationId xmlns:a16="http://schemas.microsoft.com/office/drawing/2014/main" id="{99A1B9BE-25FC-4776-BFF0-BF48DD2848D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a:extLst>
            <a:ext uri="{FF2B5EF4-FFF2-40B4-BE49-F238E27FC236}">
              <a16:creationId xmlns:a16="http://schemas.microsoft.com/office/drawing/2014/main" id="{30C9769C-9889-4954-A007-2F929EC2390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a:extLst>
            <a:ext uri="{FF2B5EF4-FFF2-40B4-BE49-F238E27FC236}">
              <a16:creationId xmlns:a16="http://schemas.microsoft.com/office/drawing/2014/main" id="{362ACDC3-B7D9-4288-B7BC-E9F30CBC9E2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a:extLst>
            <a:ext uri="{FF2B5EF4-FFF2-40B4-BE49-F238E27FC236}">
              <a16:creationId xmlns:a16="http://schemas.microsoft.com/office/drawing/2014/main" id="{E70A2611-E896-44F0-8068-282C3B9680D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a:extLst>
            <a:ext uri="{FF2B5EF4-FFF2-40B4-BE49-F238E27FC236}">
              <a16:creationId xmlns:a16="http://schemas.microsoft.com/office/drawing/2014/main" id="{C0F499CE-255D-4A65-84A0-7AD0F95EA66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a:extLst>
            <a:ext uri="{FF2B5EF4-FFF2-40B4-BE49-F238E27FC236}">
              <a16:creationId xmlns:a16="http://schemas.microsoft.com/office/drawing/2014/main" id="{AD3A75AE-F456-4CCC-9C01-42C0A5ED4CB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a:extLst>
            <a:ext uri="{FF2B5EF4-FFF2-40B4-BE49-F238E27FC236}">
              <a16:creationId xmlns:a16="http://schemas.microsoft.com/office/drawing/2014/main" id="{9ACB76BC-AC2A-4A3A-A826-26A0B2EF42A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a:extLst>
            <a:ext uri="{FF2B5EF4-FFF2-40B4-BE49-F238E27FC236}">
              <a16:creationId xmlns:a16="http://schemas.microsoft.com/office/drawing/2014/main" id="{19EC549A-C497-4950-BEBD-0C37000D955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a:extLst>
            <a:ext uri="{FF2B5EF4-FFF2-40B4-BE49-F238E27FC236}">
              <a16:creationId xmlns:a16="http://schemas.microsoft.com/office/drawing/2014/main" id="{EA571C01-0176-4941-851A-DEF65626989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a:extLst>
            <a:ext uri="{FF2B5EF4-FFF2-40B4-BE49-F238E27FC236}">
              <a16:creationId xmlns:a16="http://schemas.microsoft.com/office/drawing/2014/main" id="{69D12DD9-CB57-4DF1-B441-E5EC64A1078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98" name="直線コネクタ 197">
          <a:extLst>
            <a:ext uri="{FF2B5EF4-FFF2-40B4-BE49-F238E27FC236}">
              <a16:creationId xmlns:a16="http://schemas.microsoft.com/office/drawing/2014/main" id="{97BA025C-4879-4DAD-B61C-0161599351DB}"/>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199" name="テキスト ボックス 198">
          <a:extLst>
            <a:ext uri="{FF2B5EF4-FFF2-40B4-BE49-F238E27FC236}">
              <a16:creationId xmlns:a16="http://schemas.microsoft.com/office/drawing/2014/main" id="{2D3DB882-6749-4572-9A34-49C9C79F4B94}"/>
            </a:ext>
          </a:extLst>
        </xdr:cNvPr>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0" name="直線コネクタ 199">
          <a:extLst>
            <a:ext uri="{FF2B5EF4-FFF2-40B4-BE49-F238E27FC236}">
              <a16:creationId xmlns:a16="http://schemas.microsoft.com/office/drawing/2014/main" id="{F2C21C48-FECA-4E57-9B73-ABC2F57BD254}"/>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1" name="テキスト ボックス 200">
          <a:extLst>
            <a:ext uri="{FF2B5EF4-FFF2-40B4-BE49-F238E27FC236}">
              <a16:creationId xmlns:a16="http://schemas.microsoft.com/office/drawing/2014/main" id="{05FEFB8F-1406-42D1-8814-A2D6CBD44CC4}"/>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02" name="直線コネクタ 201">
          <a:extLst>
            <a:ext uri="{FF2B5EF4-FFF2-40B4-BE49-F238E27FC236}">
              <a16:creationId xmlns:a16="http://schemas.microsoft.com/office/drawing/2014/main" id="{28F3D77E-3ABA-406C-9DBC-2AC9B52A17BA}"/>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203" name="テキスト ボックス 202">
          <a:extLst>
            <a:ext uri="{FF2B5EF4-FFF2-40B4-BE49-F238E27FC236}">
              <a16:creationId xmlns:a16="http://schemas.microsoft.com/office/drawing/2014/main" id="{CB1D02DE-4B09-4432-979A-4AD63538678B}"/>
            </a:ext>
          </a:extLst>
        </xdr:cNvPr>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a:extLst>
            <a:ext uri="{FF2B5EF4-FFF2-40B4-BE49-F238E27FC236}">
              <a16:creationId xmlns:a16="http://schemas.microsoft.com/office/drawing/2014/main" id="{80861A11-73C1-4552-A8A8-80484BEA70D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5" name="テキスト ボックス 204">
          <a:extLst>
            <a:ext uri="{FF2B5EF4-FFF2-40B4-BE49-F238E27FC236}">
              <a16:creationId xmlns:a16="http://schemas.microsoft.com/office/drawing/2014/main" id="{9570740C-B2CA-4851-A983-E4EB42013467}"/>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橋りょう・トンネル】&#10;一人当たり有形固定資産（償却資産）額グラフ枠">
          <a:extLst>
            <a:ext uri="{FF2B5EF4-FFF2-40B4-BE49-F238E27FC236}">
              <a16:creationId xmlns:a16="http://schemas.microsoft.com/office/drawing/2014/main" id="{6CBD6F62-F01F-400E-A60D-52B4CCF4BBE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61865</xdr:rowOff>
    </xdr:from>
    <xdr:to>
      <xdr:col>54</xdr:col>
      <xdr:colOff>189865</xdr:colOff>
      <xdr:row>63</xdr:row>
      <xdr:rowOff>52463</xdr:rowOff>
    </xdr:to>
    <xdr:cxnSp macro="">
      <xdr:nvCxnSpPr>
        <xdr:cNvPr id="207" name="直線コネクタ 206">
          <a:extLst>
            <a:ext uri="{FF2B5EF4-FFF2-40B4-BE49-F238E27FC236}">
              <a16:creationId xmlns:a16="http://schemas.microsoft.com/office/drawing/2014/main" id="{DC6A6B01-89C3-4E10-B2FA-DB9E6F3BF52D}"/>
            </a:ext>
          </a:extLst>
        </xdr:cNvPr>
        <xdr:cNvCxnSpPr/>
      </xdr:nvCxnSpPr>
      <xdr:spPr>
        <a:xfrm flipV="1">
          <a:off x="10476865" y="9663065"/>
          <a:ext cx="0" cy="1190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56290</xdr:rowOff>
    </xdr:from>
    <xdr:ext cx="378565" cy="259045"/>
    <xdr:sp macro="" textlink="">
      <xdr:nvSpPr>
        <xdr:cNvPr id="208" name="【橋りょう・トンネル】&#10;一人当たり有形固定資産（償却資産）額最小値テキスト">
          <a:extLst>
            <a:ext uri="{FF2B5EF4-FFF2-40B4-BE49-F238E27FC236}">
              <a16:creationId xmlns:a16="http://schemas.microsoft.com/office/drawing/2014/main" id="{AD77F004-3613-47F8-AA41-50E5200190F1}"/>
            </a:ext>
          </a:extLst>
        </xdr:cNvPr>
        <xdr:cNvSpPr txBox="1"/>
      </xdr:nvSpPr>
      <xdr:spPr>
        <a:xfrm>
          <a:off x="10515600" y="10857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52463</xdr:rowOff>
    </xdr:from>
    <xdr:to>
      <xdr:col>55</xdr:col>
      <xdr:colOff>88900</xdr:colOff>
      <xdr:row>63</xdr:row>
      <xdr:rowOff>52463</xdr:rowOff>
    </xdr:to>
    <xdr:cxnSp macro="">
      <xdr:nvCxnSpPr>
        <xdr:cNvPr id="209" name="直線コネクタ 208">
          <a:extLst>
            <a:ext uri="{FF2B5EF4-FFF2-40B4-BE49-F238E27FC236}">
              <a16:creationId xmlns:a16="http://schemas.microsoft.com/office/drawing/2014/main" id="{2A027AB3-B05C-4D7E-9239-E97E4898601D}"/>
            </a:ext>
          </a:extLst>
        </xdr:cNvPr>
        <xdr:cNvCxnSpPr/>
      </xdr:nvCxnSpPr>
      <xdr:spPr>
        <a:xfrm>
          <a:off x="10388600" y="1085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8542</xdr:rowOff>
    </xdr:from>
    <xdr:ext cx="599010" cy="259045"/>
    <xdr:sp macro="" textlink="">
      <xdr:nvSpPr>
        <xdr:cNvPr id="210" name="【橋りょう・トンネル】&#10;一人当たり有形固定資産（償却資産）額最大値テキスト">
          <a:extLst>
            <a:ext uri="{FF2B5EF4-FFF2-40B4-BE49-F238E27FC236}">
              <a16:creationId xmlns:a16="http://schemas.microsoft.com/office/drawing/2014/main" id="{4F402FA0-2629-444A-8D0D-79F90E35189C}"/>
            </a:ext>
          </a:extLst>
        </xdr:cNvPr>
        <xdr:cNvSpPr txBox="1"/>
      </xdr:nvSpPr>
      <xdr:spPr>
        <a:xfrm>
          <a:off x="10515600" y="943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61865</xdr:rowOff>
    </xdr:from>
    <xdr:to>
      <xdr:col>55</xdr:col>
      <xdr:colOff>88900</xdr:colOff>
      <xdr:row>56</xdr:row>
      <xdr:rowOff>61865</xdr:rowOff>
    </xdr:to>
    <xdr:cxnSp macro="">
      <xdr:nvCxnSpPr>
        <xdr:cNvPr id="211" name="直線コネクタ 210">
          <a:extLst>
            <a:ext uri="{FF2B5EF4-FFF2-40B4-BE49-F238E27FC236}">
              <a16:creationId xmlns:a16="http://schemas.microsoft.com/office/drawing/2014/main" id="{24E83686-A81A-4A0B-B502-A24973439BD1}"/>
            </a:ext>
          </a:extLst>
        </xdr:cNvPr>
        <xdr:cNvCxnSpPr/>
      </xdr:nvCxnSpPr>
      <xdr:spPr>
        <a:xfrm>
          <a:off x="10388600" y="9663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47589</xdr:rowOff>
    </xdr:from>
    <xdr:ext cx="534377" cy="259045"/>
    <xdr:sp macro="" textlink="">
      <xdr:nvSpPr>
        <xdr:cNvPr id="212" name="【橋りょう・トンネル】&#10;一人当たり有形固定資産（償却資産）額平均値テキスト">
          <a:extLst>
            <a:ext uri="{FF2B5EF4-FFF2-40B4-BE49-F238E27FC236}">
              <a16:creationId xmlns:a16="http://schemas.microsoft.com/office/drawing/2014/main" id="{E10956D2-90C4-401E-9BB7-23D77FAEB161}"/>
            </a:ext>
          </a:extLst>
        </xdr:cNvPr>
        <xdr:cNvSpPr txBox="1"/>
      </xdr:nvSpPr>
      <xdr:spPr>
        <a:xfrm>
          <a:off x="10515600" y="10163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24712</xdr:rowOff>
    </xdr:from>
    <xdr:to>
      <xdr:col>55</xdr:col>
      <xdr:colOff>50800</xdr:colOff>
      <xdr:row>60</xdr:row>
      <xdr:rowOff>126312</xdr:rowOff>
    </xdr:to>
    <xdr:sp macro="" textlink="">
      <xdr:nvSpPr>
        <xdr:cNvPr id="213" name="フローチャート: 判断 212">
          <a:extLst>
            <a:ext uri="{FF2B5EF4-FFF2-40B4-BE49-F238E27FC236}">
              <a16:creationId xmlns:a16="http://schemas.microsoft.com/office/drawing/2014/main" id="{C57607A6-9C2B-4EE2-9D58-54BC5660A490}"/>
            </a:ext>
          </a:extLst>
        </xdr:cNvPr>
        <xdr:cNvSpPr/>
      </xdr:nvSpPr>
      <xdr:spPr>
        <a:xfrm>
          <a:off x="10426700" y="1031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50441</xdr:rowOff>
    </xdr:from>
    <xdr:to>
      <xdr:col>50</xdr:col>
      <xdr:colOff>165100</xdr:colOff>
      <xdr:row>60</xdr:row>
      <xdr:rowOff>152041</xdr:rowOff>
    </xdr:to>
    <xdr:sp macro="" textlink="">
      <xdr:nvSpPr>
        <xdr:cNvPr id="214" name="フローチャート: 判断 213">
          <a:extLst>
            <a:ext uri="{FF2B5EF4-FFF2-40B4-BE49-F238E27FC236}">
              <a16:creationId xmlns:a16="http://schemas.microsoft.com/office/drawing/2014/main" id="{601E9093-9705-473F-840B-EC370ECFB46A}"/>
            </a:ext>
          </a:extLst>
        </xdr:cNvPr>
        <xdr:cNvSpPr/>
      </xdr:nvSpPr>
      <xdr:spPr>
        <a:xfrm>
          <a:off x="9588500" y="1033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137978</xdr:rowOff>
    </xdr:from>
    <xdr:to>
      <xdr:col>46</xdr:col>
      <xdr:colOff>38100</xdr:colOff>
      <xdr:row>60</xdr:row>
      <xdr:rowOff>68128</xdr:rowOff>
    </xdr:to>
    <xdr:sp macro="" textlink="">
      <xdr:nvSpPr>
        <xdr:cNvPr id="215" name="フローチャート: 判断 214">
          <a:extLst>
            <a:ext uri="{FF2B5EF4-FFF2-40B4-BE49-F238E27FC236}">
              <a16:creationId xmlns:a16="http://schemas.microsoft.com/office/drawing/2014/main" id="{D6011B52-4C72-49FA-8DBB-B13CEE82058B}"/>
            </a:ext>
          </a:extLst>
        </xdr:cNvPr>
        <xdr:cNvSpPr/>
      </xdr:nvSpPr>
      <xdr:spPr>
        <a:xfrm>
          <a:off x="8699500" y="1025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57</xdr:row>
      <xdr:rowOff>80473</xdr:rowOff>
    </xdr:from>
    <xdr:to>
      <xdr:col>41</xdr:col>
      <xdr:colOff>101600</xdr:colOff>
      <xdr:row>58</xdr:row>
      <xdr:rowOff>10623</xdr:rowOff>
    </xdr:to>
    <xdr:sp macro="" textlink="">
      <xdr:nvSpPr>
        <xdr:cNvPr id="216" name="フローチャート: 判断 215">
          <a:extLst>
            <a:ext uri="{FF2B5EF4-FFF2-40B4-BE49-F238E27FC236}">
              <a16:creationId xmlns:a16="http://schemas.microsoft.com/office/drawing/2014/main" id="{7C745244-BAA8-4856-A919-32DA345C05B9}"/>
            </a:ext>
          </a:extLst>
        </xdr:cNvPr>
        <xdr:cNvSpPr/>
      </xdr:nvSpPr>
      <xdr:spPr>
        <a:xfrm>
          <a:off x="7810500" y="98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3B10F637-90AB-43A4-B85C-44FAA0E132B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F8E88403-8A6E-4A2B-8655-5B13556406E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C0186011-B5D0-4C4A-B036-55257C2F488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463504F1-32A4-40CE-9BF7-857CC5024A0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DE3100C8-B4D2-478B-AE10-7CFA260BF9B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164616</xdr:rowOff>
    </xdr:from>
    <xdr:to>
      <xdr:col>55</xdr:col>
      <xdr:colOff>50800</xdr:colOff>
      <xdr:row>62</xdr:row>
      <xdr:rowOff>94766</xdr:rowOff>
    </xdr:to>
    <xdr:sp macro="" textlink="">
      <xdr:nvSpPr>
        <xdr:cNvPr id="222" name="楕円 221">
          <a:extLst>
            <a:ext uri="{FF2B5EF4-FFF2-40B4-BE49-F238E27FC236}">
              <a16:creationId xmlns:a16="http://schemas.microsoft.com/office/drawing/2014/main" id="{FB4F7FDA-4184-4476-9622-B60C105288D6}"/>
            </a:ext>
          </a:extLst>
        </xdr:cNvPr>
        <xdr:cNvSpPr/>
      </xdr:nvSpPr>
      <xdr:spPr>
        <a:xfrm>
          <a:off x="10426700" y="1062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143043</xdr:rowOff>
    </xdr:from>
    <xdr:ext cx="534377" cy="259045"/>
    <xdr:sp macro="" textlink="">
      <xdr:nvSpPr>
        <xdr:cNvPr id="223" name="【橋りょう・トンネル】&#10;一人当たり有形固定資産（償却資産）額該当値テキスト">
          <a:extLst>
            <a:ext uri="{FF2B5EF4-FFF2-40B4-BE49-F238E27FC236}">
              <a16:creationId xmlns:a16="http://schemas.microsoft.com/office/drawing/2014/main" id="{C4E62DFC-8721-4131-838B-79736D3FC555}"/>
            </a:ext>
          </a:extLst>
        </xdr:cNvPr>
        <xdr:cNvSpPr txBox="1"/>
      </xdr:nvSpPr>
      <xdr:spPr>
        <a:xfrm>
          <a:off x="10515600" y="1060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147379</xdr:rowOff>
    </xdr:from>
    <xdr:to>
      <xdr:col>50</xdr:col>
      <xdr:colOff>165100</xdr:colOff>
      <xdr:row>62</xdr:row>
      <xdr:rowOff>77529</xdr:rowOff>
    </xdr:to>
    <xdr:sp macro="" textlink="">
      <xdr:nvSpPr>
        <xdr:cNvPr id="224" name="楕円 223">
          <a:extLst>
            <a:ext uri="{FF2B5EF4-FFF2-40B4-BE49-F238E27FC236}">
              <a16:creationId xmlns:a16="http://schemas.microsoft.com/office/drawing/2014/main" id="{ADAE8A19-6AC7-434A-B084-534F3A1F5F2D}"/>
            </a:ext>
          </a:extLst>
        </xdr:cNvPr>
        <xdr:cNvSpPr/>
      </xdr:nvSpPr>
      <xdr:spPr>
        <a:xfrm>
          <a:off x="9588500" y="1060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26729</xdr:rowOff>
    </xdr:from>
    <xdr:to>
      <xdr:col>55</xdr:col>
      <xdr:colOff>0</xdr:colOff>
      <xdr:row>62</xdr:row>
      <xdr:rowOff>43966</xdr:rowOff>
    </xdr:to>
    <xdr:cxnSp macro="">
      <xdr:nvCxnSpPr>
        <xdr:cNvPr id="225" name="直線コネクタ 224">
          <a:extLst>
            <a:ext uri="{FF2B5EF4-FFF2-40B4-BE49-F238E27FC236}">
              <a16:creationId xmlns:a16="http://schemas.microsoft.com/office/drawing/2014/main" id="{8230AB93-BF50-4A30-BF58-3D074F24782D}"/>
            </a:ext>
          </a:extLst>
        </xdr:cNvPr>
        <xdr:cNvCxnSpPr/>
      </xdr:nvCxnSpPr>
      <xdr:spPr>
        <a:xfrm>
          <a:off x="9639300" y="10656629"/>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146814</xdr:rowOff>
    </xdr:from>
    <xdr:to>
      <xdr:col>46</xdr:col>
      <xdr:colOff>38100</xdr:colOff>
      <xdr:row>62</xdr:row>
      <xdr:rowOff>76964</xdr:rowOff>
    </xdr:to>
    <xdr:sp macro="" textlink="">
      <xdr:nvSpPr>
        <xdr:cNvPr id="226" name="楕円 225">
          <a:extLst>
            <a:ext uri="{FF2B5EF4-FFF2-40B4-BE49-F238E27FC236}">
              <a16:creationId xmlns:a16="http://schemas.microsoft.com/office/drawing/2014/main" id="{63E8240D-1B42-4E11-830D-CAF6C98F9337}"/>
            </a:ext>
          </a:extLst>
        </xdr:cNvPr>
        <xdr:cNvSpPr/>
      </xdr:nvSpPr>
      <xdr:spPr>
        <a:xfrm>
          <a:off x="8699500" y="1060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26164</xdr:rowOff>
    </xdr:from>
    <xdr:to>
      <xdr:col>50</xdr:col>
      <xdr:colOff>114300</xdr:colOff>
      <xdr:row>62</xdr:row>
      <xdr:rowOff>26729</xdr:rowOff>
    </xdr:to>
    <xdr:cxnSp macro="">
      <xdr:nvCxnSpPr>
        <xdr:cNvPr id="227" name="直線コネクタ 226">
          <a:extLst>
            <a:ext uri="{FF2B5EF4-FFF2-40B4-BE49-F238E27FC236}">
              <a16:creationId xmlns:a16="http://schemas.microsoft.com/office/drawing/2014/main" id="{8663AD14-6290-45AE-87F8-9819C406FBC1}"/>
            </a:ext>
          </a:extLst>
        </xdr:cNvPr>
        <xdr:cNvCxnSpPr/>
      </xdr:nvCxnSpPr>
      <xdr:spPr>
        <a:xfrm>
          <a:off x="8750300" y="10656064"/>
          <a:ext cx="889000" cy="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147848</xdr:rowOff>
    </xdr:from>
    <xdr:to>
      <xdr:col>41</xdr:col>
      <xdr:colOff>101600</xdr:colOff>
      <xdr:row>62</xdr:row>
      <xdr:rowOff>77998</xdr:rowOff>
    </xdr:to>
    <xdr:sp macro="" textlink="">
      <xdr:nvSpPr>
        <xdr:cNvPr id="228" name="楕円 227">
          <a:extLst>
            <a:ext uri="{FF2B5EF4-FFF2-40B4-BE49-F238E27FC236}">
              <a16:creationId xmlns:a16="http://schemas.microsoft.com/office/drawing/2014/main" id="{9A762FD7-1557-4209-BB88-58164F1E6749}"/>
            </a:ext>
          </a:extLst>
        </xdr:cNvPr>
        <xdr:cNvSpPr/>
      </xdr:nvSpPr>
      <xdr:spPr>
        <a:xfrm>
          <a:off x="7810500" y="1060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26164</xdr:rowOff>
    </xdr:from>
    <xdr:to>
      <xdr:col>45</xdr:col>
      <xdr:colOff>177800</xdr:colOff>
      <xdr:row>62</xdr:row>
      <xdr:rowOff>27198</xdr:rowOff>
    </xdr:to>
    <xdr:cxnSp macro="">
      <xdr:nvCxnSpPr>
        <xdr:cNvPr id="229" name="直線コネクタ 228">
          <a:extLst>
            <a:ext uri="{FF2B5EF4-FFF2-40B4-BE49-F238E27FC236}">
              <a16:creationId xmlns:a16="http://schemas.microsoft.com/office/drawing/2014/main" id="{EF782C33-7500-4BAA-B160-4B0A8A21CBEB}"/>
            </a:ext>
          </a:extLst>
        </xdr:cNvPr>
        <xdr:cNvCxnSpPr/>
      </xdr:nvCxnSpPr>
      <xdr:spPr>
        <a:xfrm flipV="1">
          <a:off x="7861300" y="10656064"/>
          <a:ext cx="889000" cy="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58</xdr:row>
      <xdr:rowOff>168568</xdr:rowOff>
    </xdr:from>
    <xdr:ext cx="534377" cy="259045"/>
    <xdr:sp macro="" textlink="">
      <xdr:nvSpPr>
        <xdr:cNvPr id="230" name="n_1aveValue【橋りょう・トンネル】&#10;一人当たり有形固定資産（償却資産）額">
          <a:extLst>
            <a:ext uri="{FF2B5EF4-FFF2-40B4-BE49-F238E27FC236}">
              <a16:creationId xmlns:a16="http://schemas.microsoft.com/office/drawing/2014/main" id="{64F6BC84-FCE2-4783-A24D-05BF29285FF3}"/>
            </a:ext>
          </a:extLst>
        </xdr:cNvPr>
        <xdr:cNvSpPr txBox="1"/>
      </xdr:nvSpPr>
      <xdr:spPr>
        <a:xfrm>
          <a:off x="9359411" y="1011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58</xdr:row>
      <xdr:rowOff>84655</xdr:rowOff>
    </xdr:from>
    <xdr:ext cx="534377" cy="259045"/>
    <xdr:sp macro="" textlink="">
      <xdr:nvSpPr>
        <xdr:cNvPr id="231" name="n_2aveValue【橋りょう・トンネル】&#10;一人当たり有形固定資産（償却資産）額">
          <a:extLst>
            <a:ext uri="{FF2B5EF4-FFF2-40B4-BE49-F238E27FC236}">
              <a16:creationId xmlns:a16="http://schemas.microsoft.com/office/drawing/2014/main" id="{35BDB122-4A11-43DB-AA20-1025CC2C6F23}"/>
            </a:ext>
          </a:extLst>
        </xdr:cNvPr>
        <xdr:cNvSpPr txBox="1"/>
      </xdr:nvSpPr>
      <xdr:spPr>
        <a:xfrm>
          <a:off x="8483111" y="1002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56</xdr:row>
      <xdr:rowOff>27150</xdr:rowOff>
    </xdr:from>
    <xdr:ext cx="599010" cy="259045"/>
    <xdr:sp macro="" textlink="">
      <xdr:nvSpPr>
        <xdr:cNvPr id="232" name="n_3aveValue【橋りょう・トンネル】&#10;一人当たり有形固定資産（償却資産）額">
          <a:extLst>
            <a:ext uri="{FF2B5EF4-FFF2-40B4-BE49-F238E27FC236}">
              <a16:creationId xmlns:a16="http://schemas.microsoft.com/office/drawing/2014/main" id="{3F2964C5-AC48-49B5-99E3-44B5A9388342}"/>
            </a:ext>
          </a:extLst>
        </xdr:cNvPr>
        <xdr:cNvSpPr txBox="1"/>
      </xdr:nvSpPr>
      <xdr:spPr>
        <a:xfrm>
          <a:off x="7561795" y="962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62</xdr:row>
      <xdr:rowOff>68656</xdr:rowOff>
    </xdr:from>
    <xdr:ext cx="534377" cy="259045"/>
    <xdr:sp macro="" textlink="">
      <xdr:nvSpPr>
        <xdr:cNvPr id="233" name="n_1mainValue【橋りょう・トンネル】&#10;一人当たり有形固定資産（償却資産）額">
          <a:extLst>
            <a:ext uri="{FF2B5EF4-FFF2-40B4-BE49-F238E27FC236}">
              <a16:creationId xmlns:a16="http://schemas.microsoft.com/office/drawing/2014/main" id="{10DAFC15-F38E-4F44-8FBD-93A866D0AC06}"/>
            </a:ext>
          </a:extLst>
        </xdr:cNvPr>
        <xdr:cNvSpPr txBox="1"/>
      </xdr:nvSpPr>
      <xdr:spPr>
        <a:xfrm>
          <a:off x="9359411" y="10698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68091</xdr:rowOff>
    </xdr:from>
    <xdr:ext cx="534377" cy="259045"/>
    <xdr:sp macro="" textlink="">
      <xdr:nvSpPr>
        <xdr:cNvPr id="234" name="n_2mainValue【橋りょう・トンネル】&#10;一人当たり有形固定資産（償却資産）額">
          <a:extLst>
            <a:ext uri="{FF2B5EF4-FFF2-40B4-BE49-F238E27FC236}">
              <a16:creationId xmlns:a16="http://schemas.microsoft.com/office/drawing/2014/main" id="{7D150C1A-7FD9-4B25-9166-8F57329BE7BA}"/>
            </a:ext>
          </a:extLst>
        </xdr:cNvPr>
        <xdr:cNvSpPr txBox="1"/>
      </xdr:nvSpPr>
      <xdr:spPr>
        <a:xfrm>
          <a:off x="8483111" y="1069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69125</xdr:rowOff>
    </xdr:from>
    <xdr:ext cx="534377" cy="259045"/>
    <xdr:sp macro="" textlink="">
      <xdr:nvSpPr>
        <xdr:cNvPr id="235" name="n_3mainValue【橋りょう・トンネル】&#10;一人当たり有形固定資産（償却資産）額">
          <a:extLst>
            <a:ext uri="{FF2B5EF4-FFF2-40B4-BE49-F238E27FC236}">
              <a16:creationId xmlns:a16="http://schemas.microsoft.com/office/drawing/2014/main" id="{E4999395-726B-444C-A0F6-C07F132A782C}"/>
            </a:ext>
          </a:extLst>
        </xdr:cNvPr>
        <xdr:cNvSpPr txBox="1"/>
      </xdr:nvSpPr>
      <xdr:spPr>
        <a:xfrm>
          <a:off x="7594111" y="1069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6" name="正方形/長方形 235">
          <a:extLst>
            <a:ext uri="{FF2B5EF4-FFF2-40B4-BE49-F238E27FC236}">
              <a16:creationId xmlns:a16="http://schemas.microsoft.com/office/drawing/2014/main" id="{E114401E-1C44-4C0C-8998-2D9DC647162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7" name="正方形/長方形 236">
          <a:extLst>
            <a:ext uri="{FF2B5EF4-FFF2-40B4-BE49-F238E27FC236}">
              <a16:creationId xmlns:a16="http://schemas.microsoft.com/office/drawing/2014/main" id="{25EF7A97-68FF-49F7-87F5-97F409F1118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8" name="正方形/長方形 237">
          <a:extLst>
            <a:ext uri="{FF2B5EF4-FFF2-40B4-BE49-F238E27FC236}">
              <a16:creationId xmlns:a16="http://schemas.microsoft.com/office/drawing/2014/main" id="{73E30444-ED46-430F-A222-61722AFCC83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9" name="正方形/長方形 238">
          <a:extLst>
            <a:ext uri="{FF2B5EF4-FFF2-40B4-BE49-F238E27FC236}">
              <a16:creationId xmlns:a16="http://schemas.microsoft.com/office/drawing/2014/main" id="{E66E1A38-A513-444D-B67A-9A6873DF346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0" name="正方形/長方形 239">
          <a:extLst>
            <a:ext uri="{FF2B5EF4-FFF2-40B4-BE49-F238E27FC236}">
              <a16:creationId xmlns:a16="http://schemas.microsoft.com/office/drawing/2014/main" id="{DB3E52EE-1AE1-433D-8229-4FB2B6BD157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1" name="正方形/長方形 240">
          <a:extLst>
            <a:ext uri="{FF2B5EF4-FFF2-40B4-BE49-F238E27FC236}">
              <a16:creationId xmlns:a16="http://schemas.microsoft.com/office/drawing/2014/main" id="{43E1249A-1194-422F-9B3A-18ECB286E8A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2" name="正方形/長方形 241">
          <a:extLst>
            <a:ext uri="{FF2B5EF4-FFF2-40B4-BE49-F238E27FC236}">
              <a16:creationId xmlns:a16="http://schemas.microsoft.com/office/drawing/2014/main" id="{9EEED9CA-B03A-46A3-9DA7-1FD1515CBCA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3" name="正方形/長方形 242">
          <a:extLst>
            <a:ext uri="{FF2B5EF4-FFF2-40B4-BE49-F238E27FC236}">
              <a16:creationId xmlns:a16="http://schemas.microsoft.com/office/drawing/2014/main" id="{554DB802-D71D-450E-9691-F3EA1CCE1F5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4" name="テキスト ボックス 243">
          <a:extLst>
            <a:ext uri="{FF2B5EF4-FFF2-40B4-BE49-F238E27FC236}">
              <a16:creationId xmlns:a16="http://schemas.microsoft.com/office/drawing/2014/main" id="{AFD74C31-1075-4B74-AB97-ECA1878D822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5" name="直線コネクタ 244">
          <a:extLst>
            <a:ext uri="{FF2B5EF4-FFF2-40B4-BE49-F238E27FC236}">
              <a16:creationId xmlns:a16="http://schemas.microsoft.com/office/drawing/2014/main" id="{DFF59751-A8EE-4208-B7C5-BC0A289DC0B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6" name="テキスト ボックス 245">
          <a:extLst>
            <a:ext uri="{FF2B5EF4-FFF2-40B4-BE49-F238E27FC236}">
              <a16:creationId xmlns:a16="http://schemas.microsoft.com/office/drawing/2014/main" id="{75D32EBB-17C8-436D-816D-60CE16232129}"/>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7" name="直線コネクタ 246">
          <a:extLst>
            <a:ext uri="{FF2B5EF4-FFF2-40B4-BE49-F238E27FC236}">
              <a16:creationId xmlns:a16="http://schemas.microsoft.com/office/drawing/2014/main" id="{F66492F0-0ED0-42C6-98E5-894091E78A7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48" name="テキスト ボックス 247">
          <a:extLst>
            <a:ext uri="{FF2B5EF4-FFF2-40B4-BE49-F238E27FC236}">
              <a16:creationId xmlns:a16="http://schemas.microsoft.com/office/drawing/2014/main" id="{09A522BE-B8CD-4CF7-A4F8-846AEC7C237F}"/>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49" name="直線コネクタ 248">
          <a:extLst>
            <a:ext uri="{FF2B5EF4-FFF2-40B4-BE49-F238E27FC236}">
              <a16:creationId xmlns:a16="http://schemas.microsoft.com/office/drawing/2014/main" id="{AA56567C-0D67-490D-8B3D-9FF9ADD076A1}"/>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0" name="テキスト ボックス 249">
          <a:extLst>
            <a:ext uri="{FF2B5EF4-FFF2-40B4-BE49-F238E27FC236}">
              <a16:creationId xmlns:a16="http://schemas.microsoft.com/office/drawing/2014/main" id="{D0EFEB56-A1CA-4BFF-8D0E-A26D45C3F7D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1" name="直線コネクタ 250">
          <a:extLst>
            <a:ext uri="{FF2B5EF4-FFF2-40B4-BE49-F238E27FC236}">
              <a16:creationId xmlns:a16="http://schemas.microsoft.com/office/drawing/2014/main" id="{62A3058F-BE11-4F29-AE36-608FCE7FD345}"/>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52" name="テキスト ボックス 251">
          <a:extLst>
            <a:ext uri="{FF2B5EF4-FFF2-40B4-BE49-F238E27FC236}">
              <a16:creationId xmlns:a16="http://schemas.microsoft.com/office/drawing/2014/main" id="{31214ABB-751E-43C3-93AB-60C53529ADB8}"/>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53" name="直線コネクタ 252">
          <a:extLst>
            <a:ext uri="{FF2B5EF4-FFF2-40B4-BE49-F238E27FC236}">
              <a16:creationId xmlns:a16="http://schemas.microsoft.com/office/drawing/2014/main" id="{7095A8F5-4D54-4F53-8D42-D6B9E8A8C574}"/>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54" name="テキスト ボックス 253">
          <a:extLst>
            <a:ext uri="{FF2B5EF4-FFF2-40B4-BE49-F238E27FC236}">
              <a16:creationId xmlns:a16="http://schemas.microsoft.com/office/drawing/2014/main" id="{B8940DFA-A2E1-47BD-B438-529EADA91B19}"/>
            </a:ext>
          </a:extLst>
        </xdr:cNvPr>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5" name="直線コネクタ 254">
          <a:extLst>
            <a:ext uri="{FF2B5EF4-FFF2-40B4-BE49-F238E27FC236}">
              <a16:creationId xmlns:a16="http://schemas.microsoft.com/office/drawing/2014/main" id="{D710674D-0845-4C11-A38E-E3B8DAE1F54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6" name="テキスト ボックス 255">
          <a:extLst>
            <a:ext uri="{FF2B5EF4-FFF2-40B4-BE49-F238E27FC236}">
              <a16:creationId xmlns:a16="http://schemas.microsoft.com/office/drawing/2014/main" id="{A8FBF4E9-AC9D-4A29-A654-FA418F4815FD}"/>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7" name="【公営住宅】&#10;有形固定資産減価償却率グラフ枠">
          <a:extLst>
            <a:ext uri="{FF2B5EF4-FFF2-40B4-BE49-F238E27FC236}">
              <a16:creationId xmlns:a16="http://schemas.microsoft.com/office/drawing/2014/main" id="{1C09C0B4-10BD-43E9-95BA-E5BEC35F6CC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56387</xdr:rowOff>
    </xdr:from>
    <xdr:to>
      <xdr:col>24</xdr:col>
      <xdr:colOff>62865</xdr:colOff>
      <xdr:row>86</xdr:row>
      <xdr:rowOff>8382</xdr:rowOff>
    </xdr:to>
    <xdr:cxnSp macro="">
      <xdr:nvCxnSpPr>
        <xdr:cNvPr id="258" name="直線コネクタ 257">
          <a:extLst>
            <a:ext uri="{FF2B5EF4-FFF2-40B4-BE49-F238E27FC236}">
              <a16:creationId xmlns:a16="http://schemas.microsoft.com/office/drawing/2014/main" id="{3A9A43DE-E450-4718-BFA9-DD2BB97F6C7E}"/>
            </a:ext>
          </a:extLst>
        </xdr:cNvPr>
        <xdr:cNvCxnSpPr/>
      </xdr:nvCxnSpPr>
      <xdr:spPr>
        <a:xfrm flipV="1">
          <a:off x="4634865" y="13429487"/>
          <a:ext cx="0" cy="1323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12209</xdr:rowOff>
    </xdr:from>
    <xdr:ext cx="405111" cy="259045"/>
    <xdr:sp macro="" textlink="">
      <xdr:nvSpPr>
        <xdr:cNvPr id="259" name="【公営住宅】&#10;有形固定資産減価償却率最小値テキスト">
          <a:extLst>
            <a:ext uri="{FF2B5EF4-FFF2-40B4-BE49-F238E27FC236}">
              <a16:creationId xmlns:a16="http://schemas.microsoft.com/office/drawing/2014/main" id="{252BB5E7-BAFA-4776-823A-406DA9554206}"/>
            </a:ext>
          </a:extLst>
        </xdr:cNvPr>
        <xdr:cNvSpPr txBox="1"/>
      </xdr:nvSpPr>
      <xdr:spPr>
        <a:xfrm>
          <a:off x="4673600" y="1475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8382</xdr:rowOff>
    </xdr:from>
    <xdr:to>
      <xdr:col>24</xdr:col>
      <xdr:colOff>152400</xdr:colOff>
      <xdr:row>86</xdr:row>
      <xdr:rowOff>8382</xdr:rowOff>
    </xdr:to>
    <xdr:cxnSp macro="">
      <xdr:nvCxnSpPr>
        <xdr:cNvPr id="260" name="直線コネクタ 259">
          <a:extLst>
            <a:ext uri="{FF2B5EF4-FFF2-40B4-BE49-F238E27FC236}">
              <a16:creationId xmlns:a16="http://schemas.microsoft.com/office/drawing/2014/main" id="{073A0A6B-B1ED-4B0B-A89E-C6D590F71E2A}"/>
            </a:ext>
          </a:extLst>
        </xdr:cNvPr>
        <xdr:cNvCxnSpPr/>
      </xdr:nvCxnSpPr>
      <xdr:spPr>
        <a:xfrm>
          <a:off x="4546600" y="1475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3064</xdr:rowOff>
    </xdr:from>
    <xdr:ext cx="405111" cy="259045"/>
    <xdr:sp macro="" textlink="">
      <xdr:nvSpPr>
        <xdr:cNvPr id="261" name="【公営住宅】&#10;有形固定資産減価償却率最大値テキスト">
          <a:extLst>
            <a:ext uri="{FF2B5EF4-FFF2-40B4-BE49-F238E27FC236}">
              <a16:creationId xmlns:a16="http://schemas.microsoft.com/office/drawing/2014/main" id="{1F6E5C66-37CB-48FB-B1BB-952ADAA9B193}"/>
            </a:ext>
          </a:extLst>
        </xdr:cNvPr>
        <xdr:cNvSpPr txBox="1"/>
      </xdr:nvSpPr>
      <xdr:spPr>
        <a:xfrm>
          <a:off x="4673600" y="13204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56387</xdr:rowOff>
    </xdr:from>
    <xdr:to>
      <xdr:col>24</xdr:col>
      <xdr:colOff>152400</xdr:colOff>
      <xdr:row>78</xdr:row>
      <xdr:rowOff>56387</xdr:rowOff>
    </xdr:to>
    <xdr:cxnSp macro="">
      <xdr:nvCxnSpPr>
        <xdr:cNvPr id="262" name="直線コネクタ 261">
          <a:extLst>
            <a:ext uri="{FF2B5EF4-FFF2-40B4-BE49-F238E27FC236}">
              <a16:creationId xmlns:a16="http://schemas.microsoft.com/office/drawing/2014/main" id="{C9526CA4-CB26-4121-837A-9D6301245D48}"/>
            </a:ext>
          </a:extLst>
        </xdr:cNvPr>
        <xdr:cNvCxnSpPr/>
      </xdr:nvCxnSpPr>
      <xdr:spPr>
        <a:xfrm>
          <a:off x="4546600" y="13429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28464</xdr:rowOff>
    </xdr:from>
    <xdr:ext cx="405111" cy="259045"/>
    <xdr:sp macro="" textlink="">
      <xdr:nvSpPr>
        <xdr:cNvPr id="263" name="【公営住宅】&#10;有形固定資産減価償却率平均値テキスト">
          <a:extLst>
            <a:ext uri="{FF2B5EF4-FFF2-40B4-BE49-F238E27FC236}">
              <a16:creationId xmlns:a16="http://schemas.microsoft.com/office/drawing/2014/main" id="{51AE9889-62D9-45AE-B408-F589DED1E0C8}"/>
            </a:ext>
          </a:extLst>
        </xdr:cNvPr>
        <xdr:cNvSpPr txBox="1"/>
      </xdr:nvSpPr>
      <xdr:spPr>
        <a:xfrm>
          <a:off x="4673600" y="140873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5587</xdr:rowOff>
    </xdr:from>
    <xdr:to>
      <xdr:col>24</xdr:col>
      <xdr:colOff>114300</xdr:colOff>
      <xdr:row>83</xdr:row>
      <xdr:rowOff>107187</xdr:rowOff>
    </xdr:to>
    <xdr:sp macro="" textlink="">
      <xdr:nvSpPr>
        <xdr:cNvPr id="264" name="フローチャート: 判断 263">
          <a:extLst>
            <a:ext uri="{FF2B5EF4-FFF2-40B4-BE49-F238E27FC236}">
              <a16:creationId xmlns:a16="http://schemas.microsoft.com/office/drawing/2014/main" id="{05E83A39-DB74-4D6F-8E3E-4E26D3C677AE}"/>
            </a:ext>
          </a:extLst>
        </xdr:cNvPr>
        <xdr:cNvSpPr/>
      </xdr:nvSpPr>
      <xdr:spPr>
        <a:xfrm>
          <a:off x="4584700" y="1423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21589</xdr:rowOff>
    </xdr:from>
    <xdr:to>
      <xdr:col>20</xdr:col>
      <xdr:colOff>38100</xdr:colOff>
      <xdr:row>83</xdr:row>
      <xdr:rowOff>123189</xdr:rowOff>
    </xdr:to>
    <xdr:sp macro="" textlink="">
      <xdr:nvSpPr>
        <xdr:cNvPr id="265" name="フローチャート: 判断 264">
          <a:extLst>
            <a:ext uri="{FF2B5EF4-FFF2-40B4-BE49-F238E27FC236}">
              <a16:creationId xmlns:a16="http://schemas.microsoft.com/office/drawing/2014/main" id="{A9326797-CC21-4992-B498-FEC0E998AF0A}"/>
            </a:ext>
          </a:extLst>
        </xdr:cNvPr>
        <xdr:cNvSpPr/>
      </xdr:nvSpPr>
      <xdr:spPr>
        <a:xfrm>
          <a:off x="3746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42163</xdr:rowOff>
    </xdr:from>
    <xdr:to>
      <xdr:col>15</xdr:col>
      <xdr:colOff>101600</xdr:colOff>
      <xdr:row>83</xdr:row>
      <xdr:rowOff>143763</xdr:rowOff>
    </xdr:to>
    <xdr:sp macro="" textlink="">
      <xdr:nvSpPr>
        <xdr:cNvPr id="266" name="フローチャート: 判断 265">
          <a:extLst>
            <a:ext uri="{FF2B5EF4-FFF2-40B4-BE49-F238E27FC236}">
              <a16:creationId xmlns:a16="http://schemas.microsoft.com/office/drawing/2014/main" id="{9C406F4E-75AE-47F8-A1A6-CE691E6A0B21}"/>
            </a:ext>
          </a:extLst>
        </xdr:cNvPr>
        <xdr:cNvSpPr/>
      </xdr:nvSpPr>
      <xdr:spPr>
        <a:xfrm>
          <a:off x="2857500" y="1427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5587</xdr:rowOff>
    </xdr:from>
    <xdr:to>
      <xdr:col>10</xdr:col>
      <xdr:colOff>165100</xdr:colOff>
      <xdr:row>82</xdr:row>
      <xdr:rowOff>107187</xdr:rowOff>
    </xdr:to>
    <xdr:sp macro="" textlink="">
      <xdr:nvSpPr>
        <xdr:cNvPr id="267" name="フローチャート: 判断 266">
          <a:extLst>
            <a:ext uri="{FF2B5EF4-FFF2-40B4-BE49-F238E27FC236}">
              <a16:creationId xmlns:a16="http://schemas.microsoft.com/office/drawing/2014/main" id="{E8A9BAAA-41C3-4583-8D62-857E7E796178}"/>
            </a:ext>
          </a:extLst>
        </xdr:cNvPr>
        <xdr:cNvSpPr/>
      </xdr:nvSpPr>
      <xdr:spPr>
        <a:xfrm>
          <a:off x="1968500" y="1406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027B8393-320E-4BAD-8296-559429AA6F8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299A51DE-582D-4CF7-A7AB-F5469331C1F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99444A76-7B92-43EE-9A4C-248AFE2C03B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id="{FC7EA7C2-3291-4BFE-9EC1-038358326C4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2" name="テキスト ボックス 271">
          <a:extLst>
            <a:ext uri="{FF2B5EF4-FFF2-40B4-BE49-F238E27FC236}">
              <a16:creationId xmlns:a16="http://schemas.microsoft.com/office/drawing/2014/main" id="{512219AA-4DA7-4192-B2F4-7A193E5CDCA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156463</xdr:rowOff>
    </xdr:from>
    <xdr:to>
      <xdr:col>24</xdr:col>
      <xdr:colOff>114300</xdr:colOff>
      <xdr:row>84</xdr:row>
      <xdr:rowOff>86613</xdr:rowOff>
    </xdr:to>
    <xdr:sp macro="" textlink="">
      <xdr:nvSpPr>
        <xdr:cNvPr id="273" name="楕円 272">
          <a:extLst>
            <a:ext uri="{FF2B5EF4-FFF2-40B4-BE49-F238E27FC236}">
              <a16:creationId xmlns:a16="http://schemas.microsoft.com/office/drawing/2014/main" id="{2EA98585-F5C7-45B8-979E-65BDB79B8585}"/>
            </a:ext>
          </a:extLst>
        </xdr:cNvPr>
        <xdr:cNvSpPr/>
      </xdr:nvSpPr>
      <xdr:spPr>
        <a:xfrm>
          <a:off x="4584700" y="143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134890</xdr:rowOff>
    </xdr:from>
    <xdr:ext cx="405111" cy="259045"/>
    <xdr:sp macro="" textlink="">
      <xdr:nvSpPr>
        <xdr:cNvPr id="274" name="【公営住宅】&#10;有形固定資産減価償却率該当値テキスト">
          <a:extLst>
            <a:ext uri="{FF2B5EF4-FFF2-40B4-BE49-F238E27FC236}">
              <a16:creationId xmlns:a16="http://schemas.microsoft.com/office/drawing/2014/main" id="{CDFE22DF-79CD-411E-9A9F-310EAB8CF6C5}"/>
            </a:ext>
          </a:extLst>
        </xdr:cNvPr>
        <xdr:cNvSpPr txBox="1"/>
      </xdr:nvSpPr>
      <xdr:spPr>
        <a:xfrm>
          <a:off x="4673600" y="14365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12446</xdr:rowOff>
    </xdr:from>
    <xdr:to>
      <xdr:col>20</xdr:col>
      <xdr:colOff>38100</xdr:colOff>
      <xdr:row>84</xdr:row>
      <xdr:rowOff>114046</xdr:rowOff>
    </xdr:to>
    <xdr:sp macro="" textlink="">
      <xdr:nvSpPr>
        <xdr:cNvPr id="275" name="楕円 274">
          <a:extLst>
            <a:ext uri="{FF2B5EF4-FFF2-40B4-BE49-F238E27FC236}">
              <a16:creationId xmlns:a16="http://schemas.microsoft.com/office/drawing/2014/main" id="{FCD82861-975C-40F4-A379-BFDDE7844636}"/>
            </a:ext>
          </a:extLst>
        </xdr:cNvPr>
        <xdr:cNvSpPr/>
      </xdr:nvSpPr>
      <xdr:spPr>
        <a:xfrm>
          <a:off x="3746500" y="1441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35813</xdr:rowOff>
    </xdr:from>
    <xdr:to>
      <xdr:col>24</xdr:col>
      <xdr:colOff>63500</xdr:colOff>
      <xdr:row>84</xdr:row>
      <xdr:rowOff>63246</xdr:rowOff>
    </xdr:to>
    <xdr:cxnSp macro="">
      <xdr:nvCxnSpPr>
        <xdr:cNvPr id="276" name="直線コネクタ 275">
          <a:extLst>
            <a:ext uri="{FF2B5EF4-FFF2-40B4-BE49-F238E27FC236}">
              <a16:creationId xmlns:a16="http://schemas.microsoft.com/office/drawing/2014/main" id="{76237889-D01A-456F-8BC5-B2E1CF1A3A6F}"/>
            </a:ext>
          </a:extLst>
        </xdr:cNvPr>
        <xdr:cNvCxnSpPr/>
      </xdr:nvCxnSpPr>
      <xdr:spPr>
        <a:xfrm flipV="1">
          <a:off x="3797300" y="14437613"/>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124461</xdr:rowOff>
    </xdr:from>
    <xdr:to>
      <xdr:col>15</xdr:col>
      <xdr:colOff>101600</xdr:colOff>
      <xdr:row>84</xdr:row>
      <xdr:rowOff>54611</xdr:rowOff>
    </xdr:to>
    <xdr:sp macro="" textlink="">
      <xdr:nvSpPr>
        <xdr:cNvPr id="277" name="楕円 276">
          <a:extLst>
            <a:ext uri="{FF2B5EF4-FFF2-40B4-BE49-F238E27FC236}">
              <a16:creationId xmlns:a16="http://schemas.microsoft.com/office/drawing/2014/main" id="{CFFBD23D-2BED-40B7-822F-D35A80B716D0}"/>
            </a:ext>
          </a:extLst>
        </xdr:cNvPr>
        <xdr:cNvSpPr/>
      </xdr:nvSpPr>
      <xdr:spPr>
        <a:xfrm>
          <a:off x="28575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3811</xdr:rowOff>
    </xdr:from>
    <xdr:to>
      <xdr:col>19</xdr:col>
      <xdr:colOff>177800</xdr:colOff>
      <xdr:row>84</xdr:row>
      <xdr:rowOff>63246</xdr:rowOff>
    </xdr:to>
    <xdr:cxnSp macro="">
      <xdr:nvCxnSpPr>
        <xdr:cNvPr id="278" name="直線コネクタ 277">
          <a:extLst>
            <a:ext uri="{FF2B5EF4-FFF2-40B4-BE49-F238E27FC236}">
              <a16:creationId xmlns:a16="http://schemas.microsoft.com/office/drawing/2014/main" id="{EB8935D0-1FC9-495C-842E-731FF3DC7E0E}"/>
            </a:ext>
          </a:extLst>
        </xdr:cNvPr>
        <xdr:cNvCxnSpPr/>
      </xdr:nvCxnSpPr>
      <xdr:spPr>
        <a:xfrm>
          <a:off x="2908300" y="14405611"/>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133604</xdr:rowOff>
    </xdr:from>
    <xdr:to>
      <xdr:col>10</xdr:col>
      <xdr:colOff>165100</xdr:colOff>
      <xdr:row>84</xdr:row>
      <xdr:rowOff>63754</xdr:rowOff>
    </xdr:to>
    <xdr:sp macro="" textlink="">
      <xdr:nvSpPr>
        <xdr:cNvPr id="279" name="楕円 278">
          <a:extLst>
            <a:ext uri="{FF2B5EF4-FFF2-40B4-BE49-F238E27FC236}">
              <a16:creationId xmlns:a16="http://schemas.microsoft.com/office/drawing/2014/main" id="{D6AAC582-CC93-4FA5-A531-E59AE82F2114}"/>
            </a:ext>
          </a:extLst>
        </xdr:cNvPr>
        <xdr:cNvSpPr/>
      </xdr:nvSpPr>
      <xdr:spPr>
        <a:xfrm>
          <a:off x="1968500" y="1436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3811</xdr:rowOff>
    </xdr:from>
    <xdr:to>
      <xdr:col>15</xdr:col>
      <xdr:colOff>50800</xdr:colOff>
      <xdr:row>84</xdr:row>
      <xdr:rowOff>12954</xdr:rowOff>
    </xdr:to>
    <xdr:cxnSp macro="">
      <xdr:nvCxnSpPr>
        <xdr:cNvPr id="280" name="直線コネクタ 279">
          <a:extLst>
            <a:ext uri="{FF2B5EF4-FFF2-40B4-BE49-F238E27FC236}">
              <a16:creationId xmlns:a16="http://schemas.microsoft.com/office/drawing/2014/main" id="{8AD16A8F-D9B8-47CC-ADDC-AB9055DFA120}"/>
            </a:ext>
          </a:extLst>
        </xdr:cNvPr>
        <xdr:cNvCxnSpPr/>
      </xdr:nvCxnSpPr>
      <xdr:spPr>
        <a:xfrm flipV="1">
          <a:off x="2019300" y="1440561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139716</xdr:rowOff>
    </xdr:from>
    <xdr:ext cx="405111" cy="259045"/>
    <xdr:sp macro="" textlink="">
      <xdr:nvSpPr>
        <xdr:cNvPr id="281" name="n_1aveValue【公営住宅】&#10;有形固定資産減価償却率">
          <a:extLst>
            <a:ext uri="{FF2B5EF4-FFF2-40B4-BE49-F238E27FC236}">
              <a16:creationId xmlns:a16="http://schemas.microsoft.com/office/drawing/2014/main" id="{B118C8A8-3BC8-4222-AC91-6F413CB68DCE}"/>
            </a:ext>
          </a:extLst>
        </xdr:cNvPr>
        <xdr:cNvSpPr txBox="1"/>
      </xdr:nvSpPr>
      <xdr:spPr>
        <a:xfrm>
          <a:off x="3582044" y="1402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160290</xdr:rowOff>
    </xdr:from>
    <xdr:ext cx="405111" cy="259045"/>
    <xdr:sp macro="" textlink="">
      <xdr:nvSpPr>
        <xdr:cNvPr id="282" name="n_2aveValue【公営住宅】&#10;有形固定資産減価償却率">
          <a:extLst>
            <a:ext uri="{FF2B5EF4-FFF2-40B4-BE49-F238E27FC236}">
              <a16:creationId xmlns:a16="http://schemas.microsoft.com/office/drawing/2014/main" id="{6AB5DFF3-B4D8-48FD-8B0F-6F4508736A5F}"/>
            </a:ext>
          </a:extLst>
        </xdr:cNvPr>
        <xdr:cNvSpPr txBox="1"/>
      </xdr:nvSpPr>
      <xdr:spPr>
        <a:xfrm>
          <a:off x="2705744" y="140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123714</xdr:rowOff>
    </xdr:from>
    <xdr:ext cx="405111" cy="259045"/>
    <xdr:sp macro="" textlink="">
      <xdr:nvSpPr>
        <xdr:cNvPr id="283" name="n_3aveValue【公営住宅】&#10;有形固定資産減価償却率">
          <a:extLst>
            <a:ext uri="{FF2B5EF4-FFF2-40B4-BE49-F238E27FC236}">
              <a16:creationId xmlns:a16="http://schemas.microsoft.com/office/drawing/2014/main" id="{82D96B7A-2581-4EF2-935D-359A755074B1}"/>
            </a:ext>
          </a:extLst>
        </xdr:cNvPr>
        <xdr:cNvSpPr txBox="1"/>
      </xdr:nvSpPr>
      <xdr:spPr>
        <a:xfrm>
          <a:off x="1816744" y="13839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105173</xdr:rowOff>
    </xdr:from>
    <xdr:ext cx="405111" cy="259045"/>
    <xdr:sp macro="" textlink="">
      <xdr:nvSpPr>
        <xdr:cNvPr id="284" name="n_1mainValue【公営住宅】&#10;有形固定資産減価償却率">
          <a:extLst>
            <a:ext uri="{FF2B5EF4-FFF2-40B4-BE49-F238E27FC236}">
              <a16:creationId xmlns:a16="http://schemas.microsoft.com/office/drawing/2014/main" id="{9E23EFAA-6894-496C-A04F-F53A304D7B83}"/>
            </a:ext>
          </a:extLst>
        </xdr:cNvPr>
        <xdr:cNvSpPr txBox="1"/>
      </xdr:nvSpPr>
      <xdr:spPr>
        <a:xfrm>
          <a:off x="3582044" y="14506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45738</xdr:rowOff>
    </xdr:from>
    <xdr:ext cx="405111" cy="259045"/>
    <xdr:sp macro="" textlink="">
      <xdr:nvSpPr>
        <xdr:cNvPr id="285" name="n_2mainValue【公営住宅】&#10;有形固定資産減価償却率">
          <a:extLst>
            <a:ext uri="{FF2B5EF4-FFF2-40B4-BE49-F238E27FC236}">
              <a16:creationId xmlns:a16="http://schemas.microsoft.com/office/drawing/2014/main" id="{DE7D5A84-BCA6-4EE8-92FA-D6F59D0040FC}"/>
            </a:ext>
          </a:extLst>
        </xdr:cNvPr>
        <xdr:cNvSpPr txBox="1"/>
      </xdr:nvSpPr>
      <xdr:spPr>
        <a:xfrm>
          <a:off x="2705744" y="1444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54881</xdr:rowOff>
    </xdr:from>
    <xdr:ext cx="405111" cy="259045"/>
    <xdr:sp macro="" textlink="">
      <xdr:nvSpPr>
        <xdr:cNvPr id="286" name="n_3mainValue【公営住宅】&#10;有形固定資産減価償却率">
          <a:extLst>
            <a:ext uri="{FF2B5EF4-FFF2-40B4-BE49-F238E27FC236}">
              <a16:creationId xmlns:a16="http://schemas.microsoft.com/office/drawing/2014/main" id="{31AF0281-290C-41FD-BE42-4BD3FCF99A89}"/>
            </a:ext>
          </a:extLst>
        </xdr:cNvPr>
        <xdr:cNvSpPr txBox="1"/>
      </xdr:nvSpPr>
      <xdr:spPr>
        <a:xfrm>
          <a:off x="1816744" y="14456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7" name="正方形/長方形 286">
          <a:extLst>
            <a:ext uri="{FF2B5EF4-FFF2-40B4-BE49-F238E27FC236}">
              <a16:creationId xmlns:a16="http://schemas.microsoft.com/office/drawing/2014/main" id="{2009DE2D-D8C0-4BEE-BD40-0A5412BC19B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8" name="正方形/長方形 287">
          <a:extLst>
            <a:ext uri="{FF2B5EF4-FFF2-40B4-BE49-F238E27FC236}">
              <a16:creationId xmlns:a16="http://schemas.microsoft.com/office/drawing/2014/main" id="{BB1A70F6-FA03-4888-83AB-15D86202E97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9" name="正方形/長方形 288">
          <a:extLst>
            <a:ext uri="{FF2B5EF4-FFF2-40B4-BE49-F238E27FC236}">
              <a16:creationId xmlns:a16="http://schemas.microsoft.com/office/drawing/2014/main" id="{A4E3E643-AFAC-42CE-BB4F-2A0733AB2D6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0" name="正方形/長方形 289">
          <a:extLst>
            <a:ext uri="{FF2B5EF4-FFF2-40B4-BE49-F238E27FC236}">
              <a16:creationId xmlns:a16="http://schemas.microsoft.com/office/drawing/2014/main" id="{D2F2469C-C8E9-4B0D-90D2-06363CFFE1B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1" name="正方形/長方形 290">
          <a:extLst>
            <a:ext uri="{FF2B5EF4-FFF2-40B4-BE49-F238E27FC236}">
              <a16:creationId xmlns:a16="http://schemas.microsoft.com/office/drawing/2014/main" id="{9E802BA5-03D8-4689-AD33-692897520F6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2" name="正方形/長方形 291">
          <a:extLst>
            <a:ext uri="{FF2B5EF4-FFF2-40B4-BE49-F238E27FC236}">
              <a16:creationId xmlns:a16="http://schemas.microsoft.com/office/drawing/2014/main" id="{307B46B4-D5EB-473A-9D67-4E60BA9AA40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3" name="正方形/長方形 292">
          <a:extLst>
            <a:ext uri="{FF2B5EF4-FFF2-40B4-BE49-F238E27FC236}">
              <a16:creationId xmlns:a16="http://schemas.microsoft.com/office/drawing/2014/main" id="{8E5A8723-439A-4EA4-BA73-1D77F473B4D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4" name="正方形/長方形 293">
          <a:extLst>
            <a:ext uri="{FF2B5EF4-FFF2-40B4-BE49-F238E27FC236}">
              <a16:creationId xmlns:a16="http://schemas.microsoft.com/office/drawing/2014/main" id="{A1A3370C-59F3-4B53-B775-26462256A51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5" name="テキスト ボックス 294">
          <a:extLst>
            <a:ext uri="{FF2B5EF4-FFF2-40B4-BE49-F238E27FC236}">
              <a16:creationId xmlns:a16="http://schemas.microsoft.com/office/drawing/2014/main" id="{C1F9FFA6-9F26-4B27-BCA0-3F24D5B02FE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6" name="直線コネクタ 295">
          <a:extLst>
            <a:ext uri="{FF2B5EF4-FFF2-40B4-BE49-F238E27FC236}">
              <a16:creationId xmlns:a16="http://schemas.microsoft.com/office/drawing/2014/main" id="{D721F5C3-FA77-4E8C-A845-DF1DAAFA985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97" name="直線コネクタ 296">
          <a:extLst>
            <a:ext uri="{FF2B5EF4-FFF2-40B4-BE49-F238E27FC236}">
              <a16:creationId xmlns:a16="http://schemas.microsoft.com/office/drawing/2014/main" id="{605A9AE3-4C07-4D37-B808-00F9AD55089C}"/>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8" name="テキスト ボックス 297">
          <a:extLst>
            <a:ext uri="{FF2B5EF4-FFF2-40B4-BE49-F238E27FC236}">
              <a16:creationId xmlns:a16="http://schemas.microsoft.com/office/drawing/2014/main" id="{270820D8-BBC1-4F4A-8B58-1B43956D9A8F}"/>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9" name="直線コネクタ 298">
          <a:extLst>
            <a:ext uri="{FF2B5EF4-FFF2-40B4-BE49-F238E27FC236}">
              <a16:creationId xmlns:a16="http://schemas.microsoft.com/office/drawing/2014/main" id="{966FFF0C-F108-4797-8A19-2C2F4CC44E2E}"/>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00" name="テキスト ボックス 299">
          <a:extLst>
            <a:ext uri="{FF2B5EF4-FFF2-40B4-BE49-F238E27FC236}">
              <a16:creationId xmlns:a16="http://schemas.microsoft.com/office/drawing/2014/main" id="{4BD8E19C-AACC-415D-B4F8-C678FC9EB017}"/>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1" name="直線コネクタ 300">
          <a:extLst>
            <a:ext uri="{FF2B5EF4-FFF2-40B4-BE49-F238E27FC236}">
              <a16:creationId xmlns:a16="http://schemas.microsoft.com/office/drawing/2014/main" id="{10A7DEAB-E58A-4F89-90AB-EC95BB77DAFC}"/>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02" name="テキスト ボックス 301">
          <a:extLst>
            <a:ext uri="{FF2B5EF4-FFF2-40B4-BE49-F238E27FC236}">
              <a16:creationId xmlns:a16="http://schemas.microsoft.com/office/drawing/2014/main" id="{2582F36D-B0F5-46A6-9CED-BB6067163CA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03" name="直線コネクタ 302">
          <a:extLst>
            <a:ext uri="{FF2B5EF4-FFF2-40B4-BE49-F238E27FC236}">
              <a16:creationId xmlns:a16="http://schemas.microsoft.com/office/drawing/2014/main" id="{86038CE0-E4BD-4F11-8600-3E89855DC2BC}"/>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04" name="テキスト ボックス 303">
          <a:extLst>
            <a:ext uri="{FF2B5EF4-FFF2-40B4-BE49-F238E27FC236}">
              <a16:creationId xmlns:a16="http://schemas.microsoft.com/office/drawing/2014/main" id="{DFCC9A40-3350-47AA-9365-B0360C3B8FB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5" name="直線コネクタ 304">
          <a:extLst>
            <a:ext uri="{FF2B5EF4-FFF2-40B4-BE49-F238E27FC236}">
              <a16:creationId xmlns:a16="http://schemas.microsoft.com/office/drawing/2014/main" id="{462E8934-6C9E-4E80-8E61-985E9DC7A97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6" name="テキスト ボックス 305">
          <a:extLst>
            <a:ext uri="{FF2B5EF4-FFF2-40B4-BE49-F238E27FC236}">
              <a16:creationId xmlns:a16="http://schemas.microsoft.com/office/drawing/2014/main" id="{B341DA55-1043-4263-9258-286CB442BC3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7" name="【公営住宅】&#10;一人当たり面積グラフ枠">
          <a:extLst>
            <a:ext uri="{FF2B5EF4-FFF2-40B4-BE49-F238E27FC236}">
              <a16:creationId xmlns:a16="http://schemas.microsoft.com/office/drawing/2014/main" id="{7A4E9410-9801-43EF-A5FC-189DA255D81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132741</xdr:rowOff>
    </xdr:from>
    <xdr:to>
      <xdr:col>54</xdr:col>
      <xdr:colOff>189865</xdr:colOff>
      <xdr:row>86</xdr:row>
      <xdr:rowOff>36271</xdr:rowOff>
    </xdr:to>
    <xdr:cxnSp macro="">
      <xdr:nvCxnSpPr>
        <xdr:cNvPr id="308" name="直線コネクタ 307">
          <a:extLst>
            <a:ext uri="{FF2B5EF4-FFF2-40B4-BE49-F238E27FC236}">
              <a16:creationId xmlns:a16="http://schemas.microsoft.com/office/drawing/2014/main" id="{159CD6FF-8600-43D5-A3A9-B071A8F88FF0}"/>
            </a:ext>
          </a:extLst>
        </xdr:cNvPr>
        <xdr:cNvCxnSpPr/>
      </xdr:nvCxnSpPr>
      <xdr:spPr>
        <a:xfrm flipV="1">
          <a:off x="10476865" y="13505841"/>
          <a:ext cx="0" cy="1275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09" name="【公営住宅】&#10;一人当たり面積最小値テキスト">
          <a:extLst>
            <a:ext uri="{FF2B5EF4-FFF2-40B4-BE49-F238E27FC236}">
              <a16:creationId xmlns:a16="http://schemas.microsoft.com/office/drawing/2014/main" id="{C1DAC70F-8FEF-4A2F-BB2D-6ADCAA0353C4}"/>
            </a:ext>
          </a:extLst>
        </xdr:cNvPr>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10" name="直線コネクタ 309">
          <a:extLst>
            <a:ext uri="{FF2B5EF4-FFF2-40B4-BE49-F238E27FC236}">
              <a16:creationId xmlns:a16="http://schemas.microsoft.com/office/drawing/2014/main" id="{24508910-53CA-4B34-90F0-5844E68CEEE1}"/>
            </a:ext>
          </a:extLst>
        </xdr:cNvPr>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79418</xdr:rowOff>
    </xdr:from>
    <xdr:ext cx="469744" cy="259045"/>
    <xdr:sp macro="" textlink="">
      <xdr:nvSpPr>
        <xdr:cNvPr id="311" name="【公営住宅】&#10;一人当たり面積最大値テキスト">
          <a:extLst>
            <a:ext uri="{FF2B5EF4-FFF2-40B4-BE49-F238E27FC236}">
              <a16:creationId xmlns:a16="http://schemas.microsoft.com/office/drawing/2014/main" id="{7ACEA3C4-2904-4E49-B6FF-9D479C282E15}"/>
            </a:ext>
          </a:extLst>
        </xdr:cNvPr>
        <xdr:cNvSpPr txBox="1"/>
      </xdr:nvSpPr>
      <xdr:spPr>
        <a:xfrm>
          <a:off x="10515600" y="13281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132741</xdr:rowOff>
    </xdr:from>
    <xdr:to>
      <xdr:col>55</xdr:col>
      <xdr:colOff>88900</xdr:colOff>
      <xdr:row>78</xdr:row>
      <xdr:rowOff>132741</xdr:rowOff>
    </xdr:to>
    <xdr:cxnSp macro="">
      <xdr:nvCxnSpPr>
        <xdr:cNvPr id="312" name="直線コネクタ 311">
          <a:extLst>
            <a:ext uri="{FF2B5EF4-FFF2-40B4-BE49-F238E27FC236}">
              <a16:creationId xmlns:a16="http://schemas.microsoft.com/office/drawing/2014/main" id="{6539FC5E-F222-422B-802C-9908E466D30C}"/>
            </a:ext>
          </a:extLst>
        </xdr:cNvPr>
        <xdr:cNvCxnSpPr/>
      </xdr:nvCxnSpPr>
      <xdr:spPr>
        <a:xfrm>
          <a:off x="10388600" y="13505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135450</xdr:rowOff>
    </xdr:from>
    <xdr:ext cx="469744" cy="259045"/>
    <xdr:sp macro="" textlink="">
      <xdr:nvSpPr>
        <xdr:cNvPr id="313" name="【公営住宅】&#10;一人当たり面積平均値テキスト">
          <a:extLst>
            <a:ext uri="{FF2B5EF4-FFF2-40B4-BE49-F238E27FC236}">
              <a16:creationId xmlns:a16="http://schemas.microsoft.com/office/drawing/2014/main" id="{A6B041F5-8E11-400B-A91C-8F34A568C974}"/>
            </a:ext>
          </a:extLst>
        </xdr:cNvPr>
        <xdr:cNvSpPr txBox="1"/>
      </xdr:nvSpPr>
      <xdr:spPr>
        <a:xfrm>
          <a:off x="10515600" y="14365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112573</xdr:rowOff>
    </xdr:from>
    <xdr:to>
      <xdr:col>55</xdr:col>
      <xdr:colOff>50800</xdr:colOff>
      <xdr:row>85</xdr:row>
      <xdr:rowOff>42723</xdr:rowOff>
    </xdr:to>
    <xdr:sp macro="" textlink="">
      <xdr:nvSpPr>
        <xdr:cNvPr id="314" name="フローチャート: 判断 313">
          <a:extLst>
            <a:ext uri="{FF2B5EF4-FFF2-40B4-BE49-F238E27FC236}">
              <a16:creationId xmlns:a16="http://schemas.microsoft.com/office/drawing/2014/main" id="{0502BD6B-5D47-4396-AFE3-42E50061D4F9}"/>
            </a:ext>
          </a:extLst>
        </xdr:cNvPr>
        <xdr:cNvSpPr/>
      </xdr:nvSpPr>
      <xdr:spPr>
        <a:xfrm>
          <a:off x="10426700" y="1451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118974</xdr:rowOff>
    </xdr:from>
    <xdr:to>
      <xdr:col>50</xdr:col>
      <xdr:colOff>165100</xdr:colOff>
      <xdr:row>85</xdr:row>
      <xdr:rowOff>49124</xdr:rowOff>
    </xdr:to>
    <xdr:sp macro="" textlink="">
      <xdr:nvSpPr>
        <xdr:cNvPr id="315" name="フローチャート: 判断 314">
          <a:extLst>
            <a:ext uri="{FF2B5EF4-FFF2-40B4-BE49-F238E27FC236}">
              <a16:creationId xmlns:a16="http://schemas.microsoft.com/office/drawing/2014/main" id="{E13C765D-DA0D-4D9B-859A-2D6193564BE9}"/>
            </a:ext>
          </a:extLst>
        </xdr:cNvPr>
        <xdr:cNvSpPr/>
      </xdr:nvSpPr>
      <xdr:spPr>
        <a:xfrm>
          <a:off x="9588500" y="1452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113488</xdr:rowOff>
    </xdr:from>
    <xdr:to>
      <xdr:col>46</xdr:col>
      <xdr:colOff>38100</xdr:colOff>
      <xdr:row>85</xdr:row>
      <xdr:rowOff>43638</xdr:rowOff>
    </xdr:to>
    <xdr:sp macro="" textlink="">
      <xdr:nvSpPr>
        <xdr:cNvPr id="316" name="フローチャート: 判断 315">
          <a:extLst>
            <a:ext uri="{FF2B5EF4-FFF2-40B4-BE49-F238E27FC236}">
              <a16:creationId xmlns:a16="http://schemas.microsoft.com/office/drawing/2014/main" id="{0FAEC4C3-8D2F-43D5-9330-55F79B7A54E9}"/>
            </a:ext>
          </a:extLst>
        </xdr:cNvPr>
        <xdr:cNvSpPr/>
      </xdr:nvSpPr>
      <xdr:spPr>
        <a:xfrm>
          <a:off x="86995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131318</xdr:rowOff>
    </xdr:from>
    <xdr:to>
      <xdr:col>41</xdr:col>
      <xdr:colOff>101600</xdr:colOff>
      <xdr:row>85</xdr:row>
      <xdr:rowOff>61468</xdr:rowOff>
    </xdr:to>
    <xdr:sp macro="" textlink="">
      <xdr:nvSpPr>
        <xdr:cNvPr id="317" name="フローチャート: 判断 316">
          <a:extLst>
            <a:ext uri="{FF2B5EF4-FFF2-40B4-BE49-F238E27FC236}">
              <a16:creationId xmlns:a16="http://schemas.microsoft.com/office/drawing/2014/main" id="{0664A94B-CD69-49FB-BEA6-D044ADA1C30C}"/>
            </a:ext>
          </a:extLst>
        </xdr:cNvPr>
        <xdr:cNvSpPr/>
      </xdr:nvSpPr>
      <xdr:spPr>
        <a:xfrm>
          <a:off x="7810500" y="1453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8" name="テキスト ボックス 317">
          <a:extLst>
            <a:ext uri="{FF2B5EF4-FFF2-40B4-BE49-F238E27FC236}">
              <a16:creationId xmlns:a16="http://schemas.microsoft.com/office/drawing/2014/main" id="{34556CB7-48DA-478F-8A84-16A797F98B1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9" name="テキスト ボックス 318">
          <a:extLst>
            <a:ext uri="{FF2B5EF4-FFF2-40B4-BE49-F238E27FC236}">
              <a16:creationId xmlns:a16="http://schemas.microsoft.com/office/drawing/2014/main" id="{877E385D-7327-4EEF-9003-A142D7E35C7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0" name="テキスト ボックス 319">
          <a:extLst>
            <a:ext uri="{FF2B5EF4-FFF2-40B4-BE49-F238E27FC236}">
              <a16:creationId xmlns:a16="http://schemas.microsoft.com/office/drawing/2014/main" id="{A6AA960E-C0DA-4F00-8A77-61D5266D5D4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1" name="テキスト ボックス 320">
          <a:extLst>
            <a:ext uri="{FF2B5EF4-FFF2-40B4-BE49-F238E27FC236}">
              <a16:creationId xmlns:a16="http://schemas.microsoft.com/office/drawing/2014/main" id="{3D720657-8DED-4E3C-8526-4DB9EA97DFC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2" name="テキスト ボックス 321">
          <a:extLst>
            <a:ext uri="{FF2B5EF4-FFF2-40B4-BE49-F238E27FC236}">
              <a16:creationId xmlns:a16="http://schemas.microsoft.com/office/drawing/2014/main" id="{3AF66B5A-0243-408A-B18F-AE8D78BD081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63195</xdr:rowOff>
    </xdr:from>
    <xdr:to>
      <xdr:col>55</xdr:col>
      <xdr:colOff>50800</xdr:colOff>
      <xdr:row>85</xdr:row>
      <xdr:rowOff>164795</xdr:rowOff>
    </xdr:to>
    <xdr:sp macro="" textlink="">
      <xdr:nvSpPr>
        <xdr:cNvPr id="323" name="楕円 322">
          <a:extLst>
            <a:ext uri="{FF2B5EF4-FFF2-40B4-BE49-F238E27FC236}">
              <a16:creationId xmlns:a16="http://schemas.microsoft.com/office/drawing/2014/main" id="{CB8B0F5F-3D22-4A44-8AE0-C25893FA3D5F}"/>
            </a:ext>
          </a:extLst>
        </xdr:cNvPr>
        <xdr:cNvSpPr/>
      </xdr:nvSpPr>
      <xdr:spPr>
        <a:xfrm>
          <a:off x="10426700" y="1463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149572</xdr:rowOff>
    </xdr:from>
    <xdr:ext cx="469744" cy="259045"/>
    <xdr:sp macro="" textlink="">
      <xdr:nvSpPr>
        <xdr:cNvPr id="324" name="【公営住宅】&#10;一人当たり面積該当値テキスト">
          <a:extLst>
            <a:ext uri="{FF2B5EF4-FFF2-40B4-BE49-F238E27FC236}">
              <a16:creationId xmlns:a16="http://schemas.microsoft.com/office/drawing/2014/main" id="{7B1A7E52-DFCD-4738-888F-793727FB0018}"/>
            </a:ext>
          </a:extLst>
        </xdr:cNvPr>
        <xdr:cNvSpPr txBox="1"/>
      </xdr:nvSpPr>
      <xdr:spPr>
        <a:xfrm>
          <a:off x="10515600" y="1455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62737</xdr:rowOff>
    </xdr:from>
    <xdr:to>
      <xdr:col>50</xdr:col>
      <xdr:colOff>165100</xdr:colOff>
      <xdr:row>85</xdr:row>
      <xdr:rowOff>164337</xdr:rowOff>
    </xdr:to>
    <xdr:sp macro="" textlink="">
      <xdr:nvSpPr>
        <xdr:cNvPr id="325" name="楕円 324">
          <a:extLst>
            <a:ext uri="{FF2B5EF4-FFF2-40B4-BE49-F238E27FC236}">
              <a16:creationId xmlns:a16="http://schemas.microsoft.com/office/drawing/2014/main" id="{BFA8EE9F-DEF9-45D0-BD4C-2FDDB34D7D38}"/>
            </a:ext>
          </a:extLst>
        </xdr:cNvPr>
        <xdr:cNvSpPr/>
      </xdr:nvSpPr>
      <xdr:spPr>
        <a:xfrm>
          <a:off x="95885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113537</xdr:rowOff>
    </xdr:from>
    <xdr:to>
      <xdr:col>55</xdr:col>
      <xdr:colOff>0</xdr:colOff>
      <xdr:row>85</xdr:row>
      <xdr:rowOff>113995</xdr:rowOff>
    </xdr:to>
    <xdr:cxnSp macro="">
      <xdr:nvCxnSpPr>
        <xdr:cNvPr id="326" name="直線コネクタ 325">
          <a:extLst>
            <a:ext uri="{FF2B5EF4-FFF2-40B4-BE49-F238E27FC236}">
              <a16:creationId xmlns:a16="http://schemas.microsoft.com/office/drawing/2014/main" id="{23ECB4D4-9693-4B61-9352-715A98E0808C}"/>
            </a:ext>
          </a:extLst>
        </xdr:cNvPr>
        <xdr:cNvCxnSpPr/>
      </xdr:nvCxnSpPr>
      <xdr:spPr>
        <a:xfrm>
          <a:off x="9639300" y="14686787"/>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62281</xdr:rowOff>
    </xdr:from>
    <xdr:to>
      <xdr:col>46</xdr:col>
      <xdr:colOff>38100</xdr:colOff>
      <xdr:row>85</xdr:row>
      <xdr:rowOff>163881</xdr:rowOff>
    </xdr:to>
    <xdr:sp macro="" textlink="">
      <xdr:nvSpPr>
        <xdr:cNvPr id="327" name="楕円 326">
          <a:extLst>
            <a:ext uri="{FF2B5EF4-FFF2-40B4-BE49-F238E27FC236}">
              <a16:creationId xmlns:a16="http://schemas.microsoft.com/office/drawing/2014/main" id="{DD4451D8-65ED-4FFF-9AC7-F411F9E82A29}"/>
            </a:ext>
          </a:extLst>
        </xdr:cNvPr>
        <xdr:cNvSpPr/>
      </xdr:nvSpPr>
      <xdr:spPr>
        <a:xfrm>
          <a:off x="8699500" y="1463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113081</xdr:rowOff>
    </xdr:from>
    <xdr:to>
      <xdr:col>50</xdr:col>
      <xdr:colOff>114300</xdr:colOff>
      <xdr:row>85</xdr:row>
      <xdr:rowOff>113537</xdr:rowOff>
    </xdr:to>
    <xdr:cxnSp macro="">
      <xdr:nvCxnSpPr>
        <xdr:cNvPr id="328" name="直線コネクタ 327">
          <a:extLst>
            <a:ext uri="{FF2B5EF4-FFF2-40B4-BE49-F238E27FC236}">
              <a16:creationId xmlns:a16="http://schemas.microsoft.com/office/drawing/2014/main" id="{6001A63E-92CA-4336-89DC-E086C3015503}"/>
            </a:ext>
          </a:extLst>
        </xdr:cNvPr>
        <xdr:cNvCxnSpPr/>
      </xdr:nvCxnSpPr>
      <xdr:spPr>
        <a:xfrm>
          <a:off x="8750300" y="14686331"/>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61824</xdr:rowOff>
    </xdr:from>
    <xdr:to>
      <xdr:col>41</xdr:col>
      <xdr:colOff>101600</xdr:colOff>
      <xdr:row>85</xdr:row>
      <xdr:rowOff>163424</xdr:rowOff>
    </xdr:to>
    <xdr:sp macro="" textlink="">
      <xdr:nvSpPr>
        <xdr:cNvPr id="329" name="楕円 328">
          <a:extLst>
            <a:ext uri="{FF2B5EF4-FFF2-40B4-BE49-F238E27FC236}">
              <a16:creationId xmlns:a16="http://schemas.microsoft.com/office/drawing/2014/main" id="{598B89CC-4604-43F2-876E-292CAF7883E3}"/>
            </a:ext>
          </a:extLst>
        </xdr:cNvPr>
        <xdr:cNvSpPr/>
      </xdr:nvSpPr>
      <xdr:spPr>
        <a:xfrm>
          <a:off x="7810500" y="1463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112624</xdr:rowOff>
    </xdr:from>
    <xdr:to>
      <xdr:col>45</xdr:col>
      <xdr:colOff>177800</xdr:colOff>
      <xdr:row>85</xdr:row>
      <xdr:rowOff>113081</xdr:rowOff>
    </xdr:to>
    <xdr:cxnSp macro="">
      <xdr:nvCxnSpPr>
        <xdr:cNvPr id="330" name="直線コネクタ 329">
          <a:extLst>
            <a:ext uri="{FF2B5EF4-FFF2-40B4-BE49-F238E27FC236}">
              <a16:creationId xmlns:a16="http://schemas.microsoft.com/office/drawing/2014/main" id="{7BB1AE66-FA48-4A87-8B41-9A3D199FD20E}"/>
            </a:ext>
          </a:extLst>
        </xdr:cNvPr>
        <xdr:cNvCxnSpPr/>
      </xdr:nvCxnSpPr>
      <xdr:spPr>
        <a:xfrm>
          <a:off x="7861300" y="1468587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65651</xdr:rowOff>
    </xdr:from>
    <xdr:ext cx="469744" cy="259045"/>
    <xdr:sp macro="" textlink="">
      <xdr:nvSpPr>
        <xdr:cNvPr id="331" name="n_1aveValue【公営住宅】&#10;一人当たり面積">
          <a:extLst>
            <a:ext uri="{FF2B5EF4-FFF2-40B4-BE49-F238E27FC236}">
              <a16:creationId xmlns:a16="http://schemas.microsoft.com/office/drawing/2014/main" id="{CCB7DB61-29A5-444D-A8FF-632EB61D044E}"/>
            </a:ext>
          </a:extLst>
        </xdr:cNvPr>
        <xdr:cNvSpPr txBox="1"/>
      </xdr:nvSpPr>
      <xdr:spPr>
        <a:xfrm>
          <a:off x="9391727" y="1429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60165</xdr:rowOff>
    </xdr:from>
    <xdr:ext cx="469744" cy="259045"/>
    <xdr:sp macro="" textlink="">
      <xdr:nvSpPr>
        <xdr:cNvPr id="332" name="n_2aveValue【公営住宅】&#10;一人当たり面積">
          <a:extLst>
            <a:ext uri="{FF2B5EF4-FFF2-40B4-BE49-F238E27FC236}">
              <a16:creationId xmlns:a16="http://schemas.microsoft.com/office/drawing/2014/main" id="{504902ED-1055-4702-A341-7F69BF809960}"/>
            </a:ext>
          </a:extLst>
        </xdr:cNvPr>
        <xdr:cNvSpPr txBox="1"/>
      </xdr:nvSpPr>
      <xdr:spPr>
        <a:xfrm>
          <a:off x="8515427" y="1429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77995</xdr:rowOff>
    </xdr:from>
    <xdr:ext cx="469744" cy="259045"/>
    <xdr:sp macro="" textlink="">
      <xdr:nvSpPr>
        <xdr:cNvPr id="333" name="n_3aveValue【公営住宅】&#10;一人当たり面積">
          <a:extLst>
            <a:ext uri="{FF2B5EF4-FFF2-40B4-BE49-F238E27FC236}">
              <a16:creationId xmlns:a16="http://schemas.microsoft.com/office/drawing/2014/main" id="{C664B48A-2782-4597-AA64-09B171D9BDD1}"/>
            </a:ext>
          </a:extLst>
        </xdr:cNvPr>
        <xdr:cNvSpPr txBox="1"/>
      </xdr:nvSpPr>
      <xdr:spPr>
        <a:xfrm>
          <a:off x="7626427" y="1430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155464</xdr:rowOff>
    </xdr:from>
    <xdr:ext cx="469744" cy="259045"/>
    <xdr:sp macro="" textlink="">
      <xdr:nvSpPr>
        <xdr:cNvPr id="334" name="n_1mainValue【公営住宅】&#10;一人当たり面積">
          <a:extLst>
            <a:ext uri="{FF2B5EF4-FFF2-40B4-BE49-F238E27FC236}">
              <a16:creationId xmlns:a16="http://schemas.microsoft.com/office/drawing/2014/main" id="{569EBAA3-E1E0-40DB-B145-46A8261DE6CB}"/>
            </a:ext>
          </a:extLst>
        </xdr:cNvPr>
        <xdr:cNvSpPr txBox="1"/>
      </xdr:nvSpPr>
      <xdr:spPr>
        <a:xfrm>
          <a:off x="9391727" y="1472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155008</xdr:rowOff>
    </xdr:from>
    <xdr:ext cx="469744" cy="259045"/>
    <xdr:sp macro="" textlink="">
      <xdr:nvSpPr>
        <xdr:cNvPr id="335" name="n_2mainValue【公営住宅】&#10;一人当たり面積">
          <a:extLst>
            <a:ext uri="{FF2B5EF4-FFF2-40B4-BE49-F238E27FC236}">
              <a16:creationId xmlns:a16="http://schemas.microsoft.com/office/drawing/2014/main" id="{23ECC93C-BD7A-4592-A060-8D798475FDDF}"/>
            </a:ext>
          </a:extLst>
        </xdr:cNvPr>
        <xdr:cNvSpPr txBox="1"/>
      </xdr:nvSpPr>
      <xdr:spPr>
        <a:xfrm>
          <a:off x="8515427" y="14728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154551</xdr:rowOff>
    </xdr:from>
    <xdr:ext cx="469744" cy="259045"/>
    <xdr:sp macro="" textlink="">
      <xdr:nvSpPr>
        <xdr:cNvPr id="336" name="n_3mainValue【公営住宅】&#10;一人当たり面積">
          <a:extLst>
            <a:ext uri="{FF2B5EF4-FFF2-40B4-BE49-F238E27FC236}">
              <a16:creationId xmlns:a16="http://schemas.microsoft.com/office/drawing/2014/main" id="{A99B862C-B6F2-40D9-88F6-103B9D43C4B9}"/>
            </a:ext>
          </a:extLst>
        </xdr:cNvPr>
        <xdr:cNvSpPr txBox="1"/>
      </xdr:nvSpPr>
      <xdr:spPr>
        <a:xfrm>
          <a:off x="7626427" y="14727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7" name="正方形/長方形 336">
          <a:extLst>
            <a:ext uri="{FF2B5EF4-FFF2-40B4-BE49-F238E27FC236}">
              <a16:creationId xmlns:a16="http://schemas.microsoft.com/office/drawing/2014/main" id="{77D5BCF0-0D95-4805-B975-FC020578700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8" name="正方形/長方形 337">
          <a:extLst>
            <a:ext uri="{FF2B5EF4-FFF2-40B4-BE49-F238E27FC236}">
              <a16:creationId xmlns:a16="http://schemas.microsoft.com/office/drawing/2014/main" id="{97D20C64-4206-4767-B7AD-8F9225033C8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9" name="正方形/長方形 338">
          <a:extLst>
            <a:ext uri="{FF2B5EF4-FFF2-40B4-BE49-F238E27FC236}">
              <a16:creationId xmlns:a16="http://schemas.microsoft.com/office/drawing/2014/main" id="{E92E5DA0-A121-4862-AD94-9C7BBE05BC6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0" name="正方形/長方形 339">
          <a:extLst>
            <a:ext uri="{FF2B5EF4-FFF2-40B4-BE49-F238E27FC236}">
              <a16:creationId xmlns:a16="http://schemas.microsoft.com/office/drawing/2014/main" id="{619C7842-E830-4A79-B5A6-560AE6A9818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1" name="正方形/長方形 340">
          <a:extLst>
            <a:ext uri="{FF2B5EF4-FFF2-40B4-BE49-F238E27FC236}">
              <a16:creationId xmlns:a16="http://schemas.microsoft.com/office/drawing/2014/main" id="{ED534DE0-D729-47D7-A93A-CF7E8312642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2" name="正方形/長方形 341">
          <a:extLst>
            <a:ext uri="{FF2B5EF4-FFF2-40B4-BE49-F238E27FC236}">
              <a16:creationId xmlns:a16="http://schemas.microsoft.com/office/drawing/2014/main" id="{5EB19894-D3DD-4914-B76C-00AE90930C4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3" name="正方形/長方形 342">
          <a:extLst>
            <a:ext uri="{FF2B5EF4-FFF2-40B4-BE49-F238E27FC236}">
              <a16:creationId xmlns:a16="http://schemas.microsoft.com/office/drawing/2014/main" id="{1BE3F419-29AA-4243-B9ED-3B4E3F0619A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4" name="正方形/長方形 343">
          <a:extLst>
            <a:ext uri="{FF2B5EF4-FFF2-40B4-BE49-F238E27FC236}">
              <a16:creationId xmlns:a16="http://schemas.microsoft.com/office/drawing/2014/main" id="{A5458E59-6E71-4880-858B-C0F6F58C88B7}"/>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5" name="正方形/長方形 344">
          <a:extLst>
            <a:ext uri="{FF2B5EF4-FFF2-40B4-BE49-F238E27FC236}">
              <a16:creationId xmlns:a16="http://schemas.microsoft.com/office/drawing/2014/main" id="{10A39140-8E2B-4A94-A529-90C8CA3F5B6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6" name="正方形/長方形 345">
          <a:extLst>
            <a:ext uri="{FF2B5EF4-FFF2-40B4-BE49-F238E27FC236}">
              <a16:creationId xmlns:a16="http://schemas.microsoft.com/office/drawing/2014/main" id="{A40A5C4F-6465-495B-BD88-5B8E8B946A8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7" name="正方形/長方形 346">
          <a:extLst>
            <a:ext uri="{FF2B5EF4-FFF2-40B4-BE49-F238E27FC236}">
              <a16:creationId xmlns:a16="http://schemas.microsoft.com/office/drawing/2014/main" id="{3002F0B1-EFA2-4FB8-ACD7-CDE0350FAA1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8" name="正方形/長方形 347">
          <a:extLst>
            <a:ext uri="{FF2B5EF4-FFF2-40B4-BE49-F238E27FC236}">
              <a16:creationId xmlns:a16="http://schemas.microsoft.com/office/drawing/2014/main" id="{60A82150-A31C-4A47-9AEF-399C4C2D9C0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9" name="正方形/長方形 348">
          <a:extLst>
            <a:ext uri="{FF2B5EF4-FFF2-40B4-BE49-F238E27FC236}">
              <a16:creationId xmlns:a16="http://schemas.microsoft.com/office/drawing/2014/main" id="{D3CD68C0-5C61-4593-8070-69CF8ED2202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0" name="正方形/長方形 349">
          <a:extLst>
            <a:ext uri="{FF2B5EF4-FFF2-40B4-BE49-F238E27FC236}">
              <a16:creationId xmlns:a16="http://schemas.microsoft.com/office/drawing/2014/main" id="{89136B77-530B-4B7B-938B-893A9DF9545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1" name="正方形/長方形 350">
          <a:extLst>
            <a:ext uri="{FF2B5EF4-FFF2-40B4-BE49-F238E27FC236}">
              <a16:creationId xmlns:a16="http://schemas.microsoft.com/office/drawing/2014/main" id="{FDB749F8-80CF-46CE-AFEF-B9946A5DCC7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2" name="正方形/長方形 351">
          <a:extLst>
            <a:ext uri="{FF2B5EF4-FFF2-40B4-BE49-F238E27FC236}">
              <a16:creationId xmlns:a16="http://schemas.microsoft.com/office/drawing/2014/main" id="{B3BDAFF7-7317-4FE2-8A3C-7B1A3BF2A5FE}"/>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3" name="正方形/長方形 352">
          <a:extLst>
            <a:ext uri="{FF2B5EF4-FFF2-40B4-BE49-F238E27FC236}">
              <a16:creationId xmlns:a16="http://schemas.microsoft.com/office/drawing/2014/main" id="{35A2DB68-ED46-438E-AEDF-F85BE324FEA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4" name="正方形/長方形 353">
          <a:extLst>
            <a:ext uri="{FF2B5EF4-FFF2-40B4-BE49-F238E27FC236}">
              <a16:creationId xmlns:a16="http://schemas.microsoft.com/office/drawing/2014/main" id="{A04712C4-C9EC-4E72-B7AD-9872A5DBFF0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5" name="正方形/長方形 354">
          <a:extLst>
            <a:ext uri="{FF2B5EF4-FFF2-40B4-BE49-F238E27FC236}">
              <a16:creationId xmlns:a16="http://schemas.microsoft.com/office/drawing/2014/main" id="{B9E3785C-4C98-4AAE-BB04-74DEE4888CC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6" name="正方形/長方形 355">
          <a:extLst>
            <a:ext uri="{FF2B5EF4-FFF2-40B4-BE49-F238E27FC236}">
              <a16:creationId xmlns:a16="http://schemas.microsoft.com/office/drawing/2014/main" id="{B2EE1BB9-4710-48C8-AB1F-EC453C20E14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7" name="正方形/長方形 356">
          <a:extLst>
            <a:ext uri="{FF2B5EF4-FFF2-40B4-BE49-F238E27FC236}">
              <a16:creationId xmlns:a16="http://schemas.microsoft.com/office/drawing/2014/main" id="{B60234BA-EC1D-4F8A-97A3-6E068A226C9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8" name="正方形/長方形 357">
          <a:extLst>
            <a:ext uri="{FF2B5EF4-FFF2-40B4-BE49-F238E27FC236}">
              <a16:creationId xmlns:a16="http://schemas.microsoft.com/office/drawing/2014/main" id="{EA247CD0-A06B-4C86-9000-FE2B335165D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9" name="正方形/長方形 358">
          <a:extLst>
            <a:ext uri="{FF2B5EF4-FFF2-40B4-BE49-F238E27FC236}">
              <a16:creationId xmlns:a16="http://schemas.microsoft.com/office/drawing/2014/main" id="{4B7F2550-A699-444A-9BAB-42A3153B240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0" name="正方形/長方形 359">
          <a:extLst>
            <a:ext uri="{FF2B5EF4-FFF2-40B4-BE49-F238E27FC236}">
              <a16:creationId xmlns:a16="http://schemas.microsoft.com/office/drawing/2014/main" id="{CD17D5AB-FEA8-42C6-9BFF-68E383722E4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1" name="テキスト ボックス 360">
          <a:extLst>
            <a:ext uri="{FF2B5EF4-FFF2-40B4-BE49-F238E27FC236}">
              <a16:creationId xmlns:a16="http://schemas.microsoft.com/office/drawing/2014/main" id="{7A5E4367-6F95-4038-86AC-8FF5B6249D9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2" name="直線コネクタ 361">
          <a:extLst>
            <a:ext uri="{FF2B5EF4-FFF2-40B4-BE49-F238E27FC236}">
              <a16:creationId xmlns:a16="http://schemas.microsoft.com/office/drawing/2014/main" id="{AAAD347F-FB4E-4483-8F0D-54976CDA400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63" name="テキスト ボックス 362">
          <a:extLst>
            <a:ext uri="{FF2B5EF4-FFF2-40B4-BE49-F238E27FC236}">
              <a16:creationId xmlns:a16="http://schemas.microsoft.com/office/drawing/2014/main" id="{C1C90D3F-4E94-491C-AFC2-F3D6D7BEFBC6}"/>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4" name="直線コネクタ 363">
          <a:extLst>
            <a:ext uri="{FF2B5EF4-FFF2-40B4-BE49-F238E27FC236}">
              <a16:creationId xmlns:a16="http://schemas.microsoft.com/office/drawing/2014/main" id="{CBA38058-20CF-47D9-B22E-19B990D15492}"/>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65" name="テキスト ボックス 364">
          <a:extLst>
            <a:ext uri="{FF2B5EF4-FFF2-40B4-BE49-F238E27FC236}">
              <a16:creationId xmlns:a16="http://schemas.microsoft.com/office/drawing/2014/main" id="{65B84362-FF59-46F3-9B35-493002E41331}"/>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6" name="直線コネクタ 365">
          <a:extLst>
            <a:ext uri="{FF2B5EF4-FFF2-40B4-BE49-F238E27FC236}">
              <a16:creationId xmlns:a16="http://schemas.microsoft.com/office/drawing/2014/main" id="{C1B95097-B44F-4E7B-90CA-2AB8BF45E0D2}"/>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7" name="テキスト ボックス 366">
          <a:extLst>
            <a:ext uri="{FF2B5EF4-FFF2-40B4-BE49-F238E27FC236}">
              <a16:creationId xmlns:a16="http://schemas.microsoft.com/office/drawing/2014/main" id="{D87594AA-83C2-44DF-9A3C-5EB7DE591CEE}"/>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8" name="直線コネクタ 367">
          <a:extLst>
            <a:ext uri="{FF2B5EF4-FFF2-40B4-BE49-F238E27FC236}">
              <a16:creationId xmlns:a16="http://schemas.microsoft.com/office/drawing/2014/main" id="{DDC7644A-7AAC-4C0E-B229-0CD6E8A9BB0F}"/>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9" name="テキスト ボックス 368">
          <a:extLst>
            <a:ext uri="{FF2B5EF4-FFF2-40B4-BE49-F238E27FC236}">
              <a16:creationId xmlns:a16="http://schemas.microsoft.com/office/drawing/2014/main" id="{CFBD1CBD-92AC-4F06-A60A-A14D8953DCD6}"/>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0" name="直線コネクタ 369">
          <a:extLst>
            <a:ext uri="{FF2B5EF4-FFF2-40B4-BE49-F238E27FC236}">
              <a16:creationId xmlns:a16="http://schemas.microsoft.com/office/drawing/2014/main" id="{459D9C04-4653-41F7-A9F5-A9A63134D9ED}"/>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1" name="テキスト ボックス 370">
          <a:extLst>
            <a:ext uri="{FF2B5EF4-FFF2-40B4-BE49-F238E27FC236}">
              <a16:creationId xmlns:a16="http://schemas.microsoft.com/office/drawing/2014/main" id="{1F654283-B300-444D-8B53-624AF8ED9C3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2" name="直線コネクタ 371">
          <a:extLst>
            <a:ext uri="{FF2B5EF4-FFF2-40B4-BE49-F238E27FC236}">
              <a16:creationId xmlns:a16="http://schemas.microsoft.com/office/drawing/2014/main" id="{6726D6EE-49B3-4BEE-85ED-E0651849AB85}"/>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73" name="テキスト ボックス 372">
          <a:extLst>
            <a:ext uri="{FF2B5EF4-FFF2-40B4-BE49-F238E27FC236}">
              <a16:creationId xmlns:a16="http://schemas.microsoft.com/office/drawing/2014/main" id="{A9AC3A92-ABCF-4CCD-A880-64275105F769}"/>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4" name="直線コネクタ 373">
          <a:extLst>
            <a:ext uri="{FF2B5EF4-FFF2-40B4-BE49-F238E27FC236}">
              <a16:creationId xmlns:a16="http://schemas.microsoft.com/office/drawing/2014/main" id="{81A28429-28D3-4438-B141-6CD02F96597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5" name="テキスト ボックス 374">
          <a:extLst>
            <a:ext uri="{FF2B5EF4-FFF2-40B4-BE49-F238E27FC236}">
              <a16:creationId xmlns:a16="http://schemas.microsoft.com/office/drawing/2014/main" id="{715A1DB2-330B-499E-A6FF-4ED44E69D76F}"/>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6" name="【認定こども園・幼稚園・保育所】&#10;有形固定資産減価償却率グラフ枠">
          <a:extLst>
            <a:ext uri="{FF2B5EF4-FFF2-40B4-BE49-F238E27FC236}">
              <a16:creationId xmlns:a16="http://schemas.microsoft.com/office/drawing/2014/main" id="{33BD37F0-55CB-4E86-A44E-E2F16E92C81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99060</xdr:rowOff>
    </xdr:from>
    <xdr:to>
      <xdr:col>85</xdr:col>
      <xdr:colOff>126364</xdr:colOff>
      <xdr:row>41</xdr:row>
      <xdr:rowOff>91440</xdr:rowOff>
    </xdr:to>
    <xdr:cxnSp macro="">
      <xdr:nvCxnSpPr>
        <xdr:cNvPr id="377" name="直線コネクタ 376">
          <a:extLst>
            <a:ext uri="{FF2B5EF4-FFF2-40B4-BE49-F238E27FC236}">
              <a16:creationId xmlns:a16="http://schemas.microsoft.com/office/drawing/2014/main" id="{7F53E366-AB95-46E2-A8A6-330DF8E76922}"/>
            </a:ext>
          </a:extLst>
        </xdr:cNvPr>
        <xdr:cNvCxnSpPr/>
      </xdr:nvCxnSpPr>
      <xdr:spPr>
        <a:xfrm flipV="1">
          <a:off x="16318864" y="575691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95267</xdr:rowOff>
    </xdr:from>
    <xdr:ext cx="405111" cy="259045"/>
    <xdr:sp macro="" textlink="">
      <xdr:nvSpPr>
        <xdr:cNvPr id="378" name="【認定こども園・幼稚園・保育所】&#10;有形固定資産減価償却率最小値テキスト">
          <a:extLst>
            <a:ext uri="{FF2B5EF4-FFF2-40B4-BE49-F238E27FC236}">
              <a16:creationId xmlns:a16="http://schemas.microsoft.com/office/drawing/2014/main" id="{1B81B601-6717-41E4-BB03-087E694923A4}"/>
            </a:ext>
          </a:extLst>
        </xdr:cNvPr>
        <xdr:cNvSpPr txBox="1"/>
      </xdr:nvSpPr>
      <xdr:spPr>
        <a:xfrm>
          <a:off x="16357600" y="712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91440</xdr:rowOff>
    </xdr:from>
    <xdr:to>
      <xdr:col>86</xdr:col>
      <xdr:colOff>25400</xdr:colOff>
      <xdr:row>41</xdr:row>
      <xdr:rowOff>91440</xdr:rowOff>
    </xdr:to>
    <xdr:cxnSp macro="">
      <xdr:nvCxnSpPr>
        <xdr:cNvPr id="379" name="直線コネクタ 378">
          <a:extLst>
            <a:ext uri="{FF2B5EF4-FFF2-40B4-BE49-F238E27FC236}">
              <a16:creationId xmlns:a16="http://schemas.microsoft.com/office/drawing/2014/main" id="{DF73A8F5-5BA4-4B60-83F6-E4D9BA3A079C}"/>
            </a:ext>
          </a:extLst>
        </xdr:cNvPr>
        <xdr:cNvCxnSpPr/>
      </xdr:nvCxnSpPr>
      <xdr:spPr>
        <a:xfrm>
          <a:off x="16230600" y="7120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45737</xdr:rowOff>
    </xdr:from>
    <xdr:ext cx="405111" cy="259045"/>
    <xdr:sp macro="" textlink="">
      <xdr:nvSpPr>
        <xdr:cNvPr id="380" name="【認定こども園・幼稚園・保育所】&#10;有形固定資産減価償却率最大値テキスト">
          <a:extLst>
            <a:ext uri="{FF2B5EF4-FFF2-40B4-BE49-F238E27FC236}">
              <a16:creationId xmlns:a16="http://schemas.microsoft.com/office/drawing/2014/main" id="{49821069-4E7B-4AC3-9BB8-ABB64102F6C7}"/>
            </a:ext>
          </a:extLst>
        </xdr:cNvPr>
        <xdr:cNvSpPr txBox="1"/>
      </xdr:nvSpPr>
      <xdr:spPr>
        <a:xfrm>
          <a:off x="16357600" y="553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99060</xdr:rowOff>
    </xdr:from>
    <xdr:to>
      <xdr:col>86</xdr:col>
      <xdr:colOff>25400</xdr:colOff>
      <xdr:row>33</xdr:row>
      <xdr:rowOff>99060</xdr:rowOff>
    </xdr:to>
    <xdr:cxnSp macro="">
      <xdr:nvCxnSpPr>
        <xdr:cNvPr id="381" name="直線コネクタ 380">
          <a:extLst>
            <a:ext uri="{FF2B5EF4-FFF2-40B4-BE49-F238E27FC236}">
              <a16:creationId xmlns:a16="http://schemas.microsoft.com/office/drawing/2014/main" id="{46D57D88-FD2E-4909-B4F9-D0EFEF2B2FA6}"/>
            </a:ext>
          </a:extLst>
        </xdr:cNvPr>
        <xdr:cNvCxnSpPr/>
      </xdr:nvCxnSpPr>
      <xdr:spPr>
        <a:xfrm>
          <a:off x="16230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82567</xdr:rowOff>
    </xdr:from>
    <xdr:ext cx="405111" cy="259045"/>
    <xdr:sp macro="" textlink="">
      <xdr:nvSpPr>
        <xdr:cNvPr id="382" name="【認定こども園・幼稚園・保育所】&#10;有形固定資産減価償却率平均値テキスト">
          <a:extLst>
            <a:ext uri="{FF2B5EF4-FFF2-40B4-BE49-F238E27FC236}">
              <a16:creationId xmlns:a16="http://schemas.microsoft.com/office/drawing/2014/main" id="{C783FC5C-691B-45B6-8229-DA903B94D5D1}"/>
            </a:ext>
          </a:extLst>
        </xdr:cNvPr>
        <xdr:cNvSpPr txBox="1"/>
      </xdr:nvSpPr>
      <xdr:spPr>
        <a:xfrm>
          <a:off x="16357600" y="625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59690</xdr:rowOff>
    </xdr:from>
    <xdr:to>
      <xdr:col>85</xdr:col>
      <xdr:colOff>177800</xdr:colOff>
      <xdr:row>37</xdr:row>
      <xdr:rowOff>161290</xdr:rowOff>
    </xdr:to>
    <xdr:sp macro="" textlink="">
      <xdr:nvSpPr>
        <xdr:cNvPr id="383" name="フローチャート: 判断 382">
          <a:extLst>
            <a:ext uri="{FF2B5EF4-FFF2-40B4-BE49-F238E27FC236}">
              <a16:creationId xmlns:a16="http://schemas.microsoft.com/office/drawing/2014/main" id="{B97A7F5A-CBA4-4894-8ECE-D844215CB816}"/>
            </a:ext>
          </a:extLst>
        </xdr:cNvPr>
        <xdr:cNvSpPr/>
      </xdr:nvSpPr>
      <xdr:spPr>
        <a:xfrm>
          <a:off x="16268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67310</xdr:rowOff>
    </xdr:from>
    <xdr:to>
      <xdr:col>81</xdr:col>
      <xdr:colOff>101600</xdr:colOff>
      <xdr:row>37</xdr:row>
      <xdr:rowOff>168910</xdr:rowOff>
    </xdr:to>
    <xdr:sp macro="" textlink="">
      <xdr:nvSpPr>
        <xdr:cNvPr id="384" name="フローチャート: 判断 383">
          <a:extLst>
            <a:ext uri="{FF2B5EF4-FFF2-40B4-BE49-F238E27FC236}">
              <a16:creationId xmlns:a16="http://schemas.microsoft.com/office/drawing/2014/main" id="{C0058E97-5229-4DB3-9D98-0FA320EEB9C4}"/>
            </a:ext>
          </a:extLst>
        </xdr:cNvPr>
        <xdr:cNvSpPr/>
      </xdr:nvSpPr>
      <xdr:spPr>
        <a:xfrm>
          <a:off x="15430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80645</xdr:rowOff>
    </xdr:from>
    <xdr:to>
      <xdr:col>76</xdr:col>
      <xdr:colOff>165100</xdr:colOff>
      <xdr:row>38</xdr:row>
      <xdr:rowOff>10795</xdr:rowOff>
    </xdr:to>
    <xdr:sp macro="" textlink="">
      <xdr:nvSpPr>
        <xdr:cNvPr id="385" name="フローチャート: 判断 384">
          <a:extLst>
            <a:ext uri="{FF2B5EF4-FFF2-40B4-BE49-F238E27FC236}">
              <a16:creationId xmlns:a16="http://schemas.microsoft.com/office/drawing/2014/main" id="{69D448AE-3AD4-4D1C-888F-062155AAF665}"/>
            </a:ext>
          </a:extLst>
        </xdr:cNvPr>
        <xdr:cNvSpPr/>
      </xdr:nvSpPr>
      <xdr:spPr>
        <a:xfrm>
          <a:off x="14541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158750</xdr:rowOff>
    </xdr:from>
    <xdr:to>
      <xdr:col>72</xdr:col>
      <xdr:colOff>38100</xdr:colOff>
      <xdr:row>38</xdr:row>
      <xdr:rowOff>88900</xdr:rowOff>
    </xdr:to>
    <xdr:sp macro="" textlink="">
      <xdr:nvSpPr>
        <xdr:cNvPr id="386" name="フローチャート: 判断 385">
          <a:extLst>
            <a:ext uri="{FF2B5EF4-FFF2-40B4-BE49-F238E27FC236}">
              <a16:creationId xmlns:a16="http://schemas.microsoft.com/office/drawing/2014/main" id="{DBC11B42-352C-4D68-90B9-0A86147886C6}"/>
            </a:ext>
          </a:extLst>
        </xdr:cNvPr>
        <xdr:cNvSpPr/>
      </xdr:nvSpPr>
      <xdr:spPr>
        <a:xfrm>
          <a:off x="13652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278AF69E-DE87-42C7-ADA9-57C5961DB24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BE93A1BE-1594-4A34-9670-50779D145ED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2B94622C-B4AA-40F6-8548-67A97335A5E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6EF5F76A-94BC-46DB-9FA3-E657682B62F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84817948-8090-4ADF-8B82-3D34FBFF905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65405</xdr:rowOff>
    </xdr:from>
    <xdr:to>
      <xdr:col>85</xdr:col>
      <xdr:colOff>177800</xdr:colOff>
      <xdr:row>37</xdr:row>
      <xdr:rowOff>167005</xdr:rowOff>
    </xdr:to>
    <xdr:sp macro="" textlink="">
      <xdr:nvSpPr>
        <xdr:cNvPr id="392" name="楕円 391">
          <a:extLst>
            <a:ext uri="{FF2B5EF4-FFF2-40B4-BE49-F238E27FC236}">
              <a16:creationId xmlns:a16="http://schemas.microsoft.com/office/drawing/2014/main" id="{95CD80C9-AC47-4E1A-A2AB-8515C6B9B516}"/>
            </a:ext>
          </a:extLst>
        </xdr:cNvPr>
        <xdr:cNvSpPr/>
      </xdr:nvSpPr>
      <xdr:spPr>
        <a:xfrm>
          <a:off x="16268700" y="640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43832</xdr:rowOff>
    </xdr:from>
    <xdr:ext cx="405111" cy="259045"/>
    <xdr:sp macro="" textlink="">
      <xdr:nvSpPr>
        <xdr:cNvPr id="393" name="【認定こども園・幼稚園・保育所】&#10;有形固定資産減価償却率該当値テキスト">
          <a:extLst>
            <a:ext uri="{FF2B5EF4-FFF2-40B4-BE49-F238E27FC236}">
              <a16:creationId xmlns:a16="http://schemas.microsoft.com/office/drawing/2014/main" id="{62ACEA63-0DA1-42A3-8F46-7C44702E9EAA}"/>
            </a:ext>
          </a:extLst>
        </xdr:cNvPr>
        <xdr:cNvSpPr txBox="1"/>
      </xdr:nvSpPr>
      <xdr:spPr>
        <a:xfrm>
          <a:off x="16357600" y="638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27305</xdr:rowOff>
    </xdr:from>
    <xdr:to>
      <xdr:col>81</xdr:col>
      <xdr:colOff>101600</xdr:colOff>
      <xdr:row>37</xdr:row>
      <xdr:rowOff>128905</xdr:rowOff>
    </xdr:to>
    <xdr:sp macro="" textlink="">
      <xdr:nvSpPr>
        <xdr:cNvPr id="394" name="楕円 393">
          <a:extLst>
            <a:ext uri="{FF2B5EF4-FFF2-40B4-BE49-F238E27FC236}">
              <a16:creationId xmlns:a16="http://schemas.microsoft.com/office/drawing/2014/main" id="{26B3C8FD-890D-40D6-90FF-4601BE396BB8}"/>
            </a:ext>
          </a:extLst>
        </xdr:cNvPr>
        <xdr:cNvSpPr/>
      </xdr:nvSpPr>
      <xdr:spPr>
        <a:xfrm>
          <a:off x="15430500" y="63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78105</xdr:rowOff>
    </xdr:from>
    <xdr:to>
      <xdr:col>85</xdr:col>
      <xdr:colOff>127000</xdr:colOff>
      <xdr:row>37</xdr:row>
      <xdr:rowOff>116205</xdr:rowOff>
    </xdr:to>
    <xdr:cxnSp macro="">
      <xdr:nvCxnSpPr>
        <xdr:cNvPr id="395" name="直線コネクタ 394">
          <a:extLst>
            <a:ext uri="{FF2B5EF4-FFF2-40B4-BE49-F238E27FC236}">
              <a16:creationId xmlns:a16="http://schemas.microsoft.com/office/drawing/2014/main" id="{1BEB1552-D5BC-4CDF-9C66-390C998885F8}"/>
            </a:ext>
          </a:extLst>
        </xdr:cNvPr>
        <xdr:cNvCxnSpPr/>
      </xdr:nvCxnSpPr>
      <xdr:spPr>
        <a:xfrm>
          <a:off x="15481300" y="642175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55880</xdr:rowOff>
    </xdr:from>
    <xdr:to>
      <xdr:col>76</xdr:col>
      <xdr:colOff>165100</xdr:colOff>
      <xdr:row>37</xdr:row>
      <xdr:rowOff>157480</xdr:rowOff>
    </xdr:to>
    <xdr:sp macro="" textlink="">
      <xdr:nvSpPr>
        <xdr:cNvPr id="396" name="楕円 395">
          <a:extLst>
            <a:ext uri="{FF2B5EF4-FFF2-40B4-BE49-F238E27FC236}">
              <a16:creationId xmlns:a16="http://schemas.microsoft.com/office/drawing/2014/main" id="{1F2FF15A-3B83-4FF6-A339-6FD7C7AB772D}"/>
            </a:ext>
          </a:extLst>
        </xdr:cNvPr>
        <xdr:cNvSpPr/>
      </xdr:nvSpPr>
      <xdr:spPr>
        <a:xfrm>
          <a:off x="145415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78105</xdr:rowOff>
    </xdr:from>
    <xdr:to>
      <xdr:col>81</xdr:col>
      <xdr:colOff>50800</xdr:colOff>
      <xdr:row>37</xdr:row>
      <xdr:rowOff>106680</xdr:rowOff>
    </xdr:to>
    <xdr:cxnSp macro="">
      <xdr:nvCxnSpPr>
        <xdr:cNvPr id="397" name="直線コネクタ 396">
          <a:extLst>
            <a:ext uri="{FF2B5EF4-FFF2-40B4-BE49-F238E27FC236}">
              <a16:creationId xmlns:a16="http://schemas.microsoft.com/office/drawing/2014/main" id="{40AED79E-3EE0-44F8-BB59-AD00265E5090}"/>
            </a:ext>
          </a:extLst>
        </xdr:cNvPr>
        <xdr:cNvCxnSpPr/>
      </xdr:nvCxnSpPr>
      <xdr:spPr>
        <a:xfrm flipV="1">
          <a:off x="14592300" y="64217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93980</xdr:rowOff>
    </xdr:from>
    <xdr:to>
      <xdr:col>72</xdr:col>
      <xdr:colOff>38100</xdr:colOff>
      <xdr:row>38</xdr:row>
      <xdr:rowOff>24130</xdr:rowOff>
    </xdr:to>
    <xdr:sp macro="" textlink="">
      <xdr:nvSpPr>
        <xdr:cNvPr id="398" name="楕円 397">
          <a:extLst>
            <a:ext uri="{FF2B5EF4-FFF2-40B4-BE49-F238E27FC236}">
              <a16:creationId xmlns:a16="http://schemas.microsoft.com/office/drawing/2014/main" id="{6EA1EE7A-4507-4B33-B983-10673DE61B50}"/>
            </a:ext>
          </a:extLst>
        </xdr:cNvPr>
        <xdr:cNvSpPr/>
      </xdr:nvSpPr>
      <xdr:spPr>
        <a:xfrm>
          <a:off x="13652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106680</xdr:rowOff>
    </xdr:from>
    <xdr:to>
      <xdr:col>76</xdr:col>
      <xdr:colOff>114300</xdr:colOff>
      <xdr:row>37</xdr:row>
      <xdr:rowOff>144780</xdr:rowOff>
    </xdr:to>
    <xdr:cxnSp macro="">
      <xdr:nvCxnSpPr>
        <xdr:cNvPr id="399" name="直線コネクタ 398">
          <a:extLst>
            <a:ext uri="{FF2B5EF4-FFF2-40B4-BE49-F238E27FC236}">
              <a16:creationId xmlns:a16="http://schemas.microsoft.com/office/drawing/2014/main" id="{27AAF414-7E7D-4ECD-80F1-808DD2DA1C7D}"/>
            </a:ext>
          </a:extLst>
        </xdr:cNvPr>
        <xdr:cNvCxnSpPr/>
      </xdr:nvCxnSpPr>
      <xdr:spPr>
        <a:xfrm flipV="1">
          <a:off x="13703300" y="64503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160037</xdr:rowOff>
    </xdr:from>
    <xdr:ext cx="405111" cy="259045"/>
    <xdr:sp macro="" textlink="">
      <xdr:nvSpPr>
        <xdr:cNvPr id="400" name="n_1aveValue【認定こども園・幼稚園・保育所】&#10;有形固定資産減価償却率">
          <a:extLst>
            <a:ext uri="{FF2B5EF4-FFF2-40B4-BE49-F238E27FC236}">
              <a16:creationId xmlns:a16="http://schemas.microsoft.com/office/drawing/2014/main" id="{9358A478-DCF6-40B0-8449-3CC57634AAC0}"/>
            </a:ext>
          </a:extLst>
        </xdr:cNvPr>
        <xdr:cNvSpPr txBox="1"/>
      </xdr:nvSpPr>
      <xdr:spPr>
        <a:xfrm>
          <a:off x="152660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1922</xdr:rowOff>
    </xdr:from>
    <xdr:ext cx="405111" cy="259045"/>
    <xdr:sp macro="" textlink="">
      <xdr:nvSpPr>
        <xdr:cNvPr id="401" name="n_2aveValue【認定こども園・幼稚園・保育所】&#10;有形固定資産減価償却率">
          <a:extLst>
            <a:ext uri="{FF2B5EF4-FFF2-40B4-BE49-F238E27FC236}">
              <a16:creationId xmlns:a16="http://schemas.microsoft.com/office/drawing/2014/main" id="{C63881B4-EB45-4E93-831F-5A8604307F6C}"/>
            </a:ext>
          </a:extLst>
        </xdr:cNvPr>
        <xdr:cNvSpPr txBox="1"/>
      </xdr:nvSpPr>
      <xdr:spPr>
        <a:xfrm>
          <a:off x="14389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80027</xdr:rowOff>
    </xdr:from>
    <xdr:ext cx="405111" cy="259045"/>
    <xdr:sp macro="" textlink="">
      <xdr:nvSpPr>
        <xdr:cNvPr id="402" name="n_3aveValue【認定こども園・幼稚園・保育所】&#10;有形固定資産減価償却率">
          <a:extLst>
            <a:ext uri="{FF2B5EF4-FFF2-40B4-BE49-F238E27FC236}">
              <a16:creationId xmlns:a16="http://schemas.microsoft.com/office/drawing/2014/main" id="{44C80774-3B7A-4485-B890-225A9671FC2F}"/>
            </a:ext>
          </a:extLst>
        </xdr:cNvPr>
        <xdr:cNvSpPr txBox="1"/>
      </xdr:nvSpPr>
      <xdr:spPr>
        <a:xfrm>
          <a:off x="135007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145432</xdr:rowOff>
    </xdr:from>
    <xdr:ext cx="405111" cy="259045"/>
    <xdr:sp macro="" textlink="">
      <xdr:nvSpPr>
        <xdr:cNvPr id="403" name="n_1mainValue【認定こども園・幼稚園・保育所】&#10;有形固定資産減価償却率">
          <a:extLst>
            <a:ext uri="{FF2B5EF4-FFF2-40B4-BE49-F238E27FC236}">
              <a16:creationId xmlns:a16="http://schemas.microsoft.com/office/drawing/2014/main" id="{191A1A48-A6EF-42F9-9546-086E59B792F0}"/>
            </a:ext>
          </a:extLst>
        </xdr:cNvPr>
        <xdr:cNvSpPr txBox="1"/>
      </xdr:nvSpPr>
      <xdr:spPr>
        <a:xfrm>
          <a:off x="1526604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2557</xdr:rowOff>
    </xdr:from>
    <xdr:ext cx="405111" cy="259045"/>
    <xdr:sp macro="" textlink="">
      <xdr:nvSpPr>
        <xdr:cNvPr id="404" name="n_2mainValue【認定こども園・幼稚園・保育所】&#10;有形固定資産減価償却率">
          <a:extLst>
            <a:ext uri="{FF2B5EF4-FFF2-40B4-BE49-F238E27FC236}">
              <a16:creationId xmlns:a16="http://schemas.microsoft.com/office/drawing/2014/main" id="{8CB3BFD1-B1EE-4789-A2DD-D291CC97900B}"/>
            </a:ext>
          </a:extLst>
        </xdr:cNvPr>
        <xdr:cNvSpPr txBox="1"/>
      </xdr:nvSpPr>
      <xdr:spPr>
        <a:xfrm>
          <a:off x="14389744" y="617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40657</xdr:rowOff>
    </xdr:from>
    <xdr:ext cx="405111" cy="259045"/>
    <xdr:sp macro="" textlink="">
      <xdr:nvSpPr>
        <xdr:cNvPr id="405" name="n_3mainValue【認定こども園・幼稚園・保育所】&#10;有形固定資産減価償却率">
          <a:extLst>
            <a:ext uri="{FF2B5EF4-FFF2-40B4-BE49-F238E27FC236}">
              <a16:creationId xmlns:a16="http://schemas.microsoft.com/office/drawing/2014/main" id="{2BEE6D05-0745-477F-AC52-FA055B234C97}"/>
            </a:ext>
          </a:extLst>
        </xdr:cNvPr>
        <xdr:cNvSpPr txBox="1"/>
      </xdr:nvSpPr>
      <xdr:spPr>
        <a:xfrm>
          <a:off x="13500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6" name="正方形/長方形 405">
          <a:extLst>
            <a:ext uri="{FF2B5EF4-FFF2-40B4-BE49-F238E27FC236}">
              <a16:creationId xmlns:a16="http://schemas.microsoft.com/office/drawing/2014/main" id="{D13D3DF8-02AF-434D-888D-5E38C8866F7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7" name="正方形/長方形 406">
          <a:extLst>
            <a:ext uri="{FF2B5EF4-FFF2-40B4-BE49-F238E27FC236}">
              <a16:creationId xmlns:a16="http://schemas.microsoft.com/office/drawing/2014/main" id="{20383C3E-5C48-4CD2-8C01-FB0950E4C88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8" name="正方形/長方形 407">
          <a:extLst>
            <a:ext uri="{FF2B5EF4-FFF2-40B4-BE49-F238E27FC236}">
              <a16:creationId xmlns:a16="http://schemas.microsoft.com/office/drawing/2014/main" id="{A95E2AEA-527C-4C87-820C-8BCB498389E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9" name="正方形/長方形 408">
          <a:extLst>
            <a:ext uri="{FF2B5EF4-FFF2-40B4-BE49-F238E27FC236}">
              <a16:creationId xmlns:a16="http://schemas.microsoft.com/office/drawing/2014/main" id="{F844148A-1D59-4253-89C5-D9BA3C804B1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0" name="正方形/長方形 409">
          <a:extLst>
            <a:ext uri="{FF2B5EF4-FFF2-40B4-BE49-F238E27FC236}">
              <a16:creationId xmlns:a16="http://schemas.microsoft.com/office/drawing/2014/main" id="{F3DE3BE2-EAB6-4B73-98B9-86296B96EA9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1" name="正方形/長方形 410">
          <a:extLst>
            <a:ext uri="{FF2B5EF4-FFF2-40B4-BE49-F238E27FC236}">
              <a16:creationId xmlns:a16="http://schemas.microsoft.com/office/drawing/2014/main" id="{4A0EE36E-5CD5-463E-AC8B-D86F874ECD5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2" name="正方形/長方形 411">
          <a:extLst>
            <a:ext uri="{FF2B5EF4-FFF2-40B4-BE49-F238E27FC236}">
              <a16:creationId xmlns:a16="http://schemas.microsoft.com/office/drawing/2014/main" id="{1FF0CA9B-FF09-4EC7-8961-1614F95AC52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3" name="正方形/長方形 412">
          <a:extLst>
            <a:ext uri="{FF2B5EF4-FFF2-40B4-BE49-F238E27FC236}">
              <a16:creationId xmlns:a16="http://schemas.microsoft.com/office/drawing/2014/main" id="{38391D01-5512-4AFA-A890-6C92A9A3CA8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4" name="テキスト ボックス 413">
          <a:extLst>
            <a:ext uri="{FF2B5EF4-FFF2-40B4-BE49-F238E27FC236}">
              <a16:creationId xmlns:a16="http://schemas.microsoft.com/office/drawing/2014/main" id="{2FD3B60C-00A1-4A60-B0D0-C9AC63691FF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5" name="直線コネクタ 414">
          <a:extLst>
            <a:ext uri="{FF2B5EF4-FFF2-40B4-BE49-F238E27FC236}">
              <a16:creationId xmlns:a16="http://schemas.microsoft.com/office/drawing/2014/main" id="{38B2DF27-99E6-4F24-BB3A-E7E9E58F926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16" name="直線コネクタ 415">
          <a:extLst>
            <a:ext uri="{FF2B5EF4-FFF2-40B4-BE49-F238E27FC236}">
              <a16:creationId xmlns:a16="http://schemas.microsoft.com/office/drawing/2014/main" id="{6BD1F4A2-C1C5-4816-84C5-B39E4E5ACE29}"/>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17" name="テキスト ボックス 416">
          <a:extLst>
            <a:ext uri="{FF2B5EF4-FFF2-40B4-BE49-F238E27FC236}">
              <a16:creationId xmlns:a16="http://schemas.microsoft.com/office/drawing/2014/main" id="{6E705BDB-2EF5-4EEC-A3E5-1A6674DE3CAC}"/>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18" name="直線コネクタ 417">
          <a:extLst>
            <a:ext uri="{FF2B5EF4-FFF2-40B4-BE49-F238E27FC236}">
              <a16:creationId xmlns:a16="http://schemas.microsoft.com/office/drawing/2014/main" id="{A2322B66-215B-4237-9F53-4251C36DCC1D}"/>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19" name="テキスト ボックス 418">
          <a:extLst>
            <a:ext uri="{FF2B5EF4-FFF2-40B4-BE49-F238E27FC236}">
              <a16:creationId xmlns:a16="http://schemas.microsoft.com/office/drawing/2014/main" id="{6CA1DA1D-C1D6-4F80-91E9-51DBDE6D5C5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0" name="直線コネクタ 419">
          <a:extLst>
            <a:ext uri="{FF2B5EF4-FFF2-40B4-BE49-F238E27FC236}">
              <a16:creationId xmlns:a16="http://schemas.microsoft.com/office/drawing/2014/main" id="{872A003F-749D-4420-B397-70F43F9EFAE8}"/>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21" name="テキスト ボックス 420">
          <a:extLst>
            <a:ext uri="{FF2B5EF4-FFF2-40B4-BE49-F238E27FC236}">
              <a16:creationId xmlns:a16="http://schemas.microsoft.com/office/drawing/2014/main" id="{D77BC15D-2B6C-4A3D-8B89-46C7C45C91F7}"/>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22" name="直線コネクタ 421">
          <a:extLst>
            <a:ext uri="{FF2B5EF4-FFF2-40B4-BE49-F238E27FC236}">
              <a16:creationId xmlns:a16="http://schemas.microsoft.com/office/drawing/2014/main" id="{07294304-B9D9-4BB4-8B43-19D722EA1BFC}"/>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23" name="テキスト ボックス 422">
          <a:extLst>
            <a:ext uri="{FF2B5EF4-FFF2-40B4-BE49-F238E27FC236}">
              <a16:creationId xmlns:a16="http://schemas.microsoft.com/office/drawing/2014/main" id="{BFDE930E-6762-4DD8-96C4-636501C0E29F}"/>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24" name="直線コネクタ 423">
          <a:extLst>
            <a:ext uri="{FF2B5EF4-FFF2-40B4-BE49-F238E27FC236}">
              <a16:creationId xmlns:a16="http://schemas.microsoft.com/office/drawing/2014/main" id="{9F89D653-B62B-4327-AD51-4813DB306C6D}"/>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25" name="テキスト ボックス 424">
          <a:extLst>
            <a:ext uri="{FF2B5EF4-FFF2-40B4-BE49-F238E27FC236}">
              <a16:creationId xmlns:a16="http://schemas.microsoft.com/office/drawing/2014/main" id="{CA1BC977-C74A-4D87-8A82-887E483123FE}"/>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6" name="直線コネクタ 425">
          <a:extLst>
            <a:ext uri="{FF2B5EF4-FFF2-40B4-BE49-F238E27FC236}">
              <a16:creationId xmlns:a16="http://schemas.microsoft.com/office/drawing/2014/main" id="{B74C545E-3A64-4D83-838F-E9BDC376F75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7" name="テキスト ボックス 426">
          <a:extLst>
            <a:ext uri="{FF2B5EF4-FFF2-40B4-BE49-F238E27FC236}">
              <a16:creationId xmlns:a16="http://schemas.microsoft.com/office/drawing/2014/main" id="{7D670B92-1BC3-491F-BC54-A56AB2AA91EC}"/>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8" name="【認定こども園・幼稚園・保育所】&#10;一人当たり面積グラフ枠">
          <a:extLst>
            <a:ext uri="{FF2B5EF4-FFF2-40B4-BE49-F238E27FC236}">
              <a16:creationId xmlns:a16="http://schemas.microsoft.com/office/drawing/2014/main" id="{2F949AC4-AC70-4AD1-96F4-CA0267585F7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41</xdr:row>
      <xdr:rowOff>125730</xdr:rowOff>
    </xdr:to>
    <xdr:cxnSp macro="">
      <xdr:nvCxnSpPr>
        <xdr:cNvPr id="429" name="直線コネクタ 428">
          <a:extLst>
            <a:ext uri="{FF2B5EF4-FFF2-40B4-BE49-F238E27FC236}">
              <a16:creationId xmlns:a16="http://schemas.microsoft.com/office/drawing/2014/main" id="{4C781AC8-6E46-4433-A59A-425028B53B3F}"/>
            </a:ext>
          </a:extLst>
        </xdr:cNvPr>
        <xdr:cNvCxnSpPr/>
      </xdr:nvCxnSpPr>
      <xdr:spPr>
        <a:xfrm flipV="1">
          <a:off x="22160864" y="588264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129557</xdr:rowOff>
    </xdr:from>
    <xdr:ext cx="469744" cy="259045"/>
    <xdr:sp macro="" textlink="">
      <xdr:nvSpPr>
        <xdr:cNvPr id="430" name="【認定こども園・幼稚園・保育所】&#10;一人当たり面積最小値テキスト">
          <a:extLst>
            <a:ext uri="{FF2B5EF4-FFF2-40B4-BE49-F238E27FC236}">
              <a16:creationId xmlns:a16="http://schemas.microsoft.com/office/drawing/2014/main" id="{A04C2736-8DD3-4218-B8E0-1D81235A03EC}"/>
            </a:ext>
          </a:extLst>
        </xdr:cNvPr>
        <xdr:cNvSpPr txBox="1"/>
      </xdr:nvSpPr>
      <xdr:spPr>
        <a:xfrm>
          <a:off x="22199600"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125730</xdr:rowOff>
    </xdr:from>
    <xdr:to>
      <xdr:col>116</xdr:col>
      <xdr:colOff>152400</xdr:colOff>
      <xdr:row>41</xdr:row>
      <xdr:rowOff>125730</xdr:rowOff>
    </xdr:to>
    <xdr:cxnSp macro="">
      <xdr:nvCxnSpPr>
        <xdr:cNvPr id="431" name="直線コネクタ 430">
          <a:extLst>
            <a:ext uri="{FF2B5EF4-FFF2-40B4-BE49-F238E27FC236}">
              <a16:creationId xmlns:a16="http://schemas.microsoft.com/office/drawing/2014/main" id="{912ADC79-067A-4C2D-B4CD-42D6348D4B14}"/>
            </a:ext>
          </a:extLst>
        </xdr:cNvPr>
        <xdr:cNvCxnSpPr/>
      </xdr:nvCxnSpPr>
      <xdr:spPr>
        <a:xfrm>
          <a:off x="22072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432" name="【認定こども園・幼稚園・保育所】&#10;一人当たり面積最大値テキスト">
          <a:extLst>
            <a:ext uri="{FF2B5EF4-FFF2-40B4-BE49-F238E27FC236}">
              <a16:creationId xmlns:a16="http://schemas.microsoft.com/office/drawing/2014/main" id="{34A63E8C-BF59-490D-B496-E360E56899C7}"/>
            </a:ext>
          </a:extLst>
        </xdr:cNvPr>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433" name="直線コネクタ 432">
          <a:extLst>
            <a:ext uri="{FF2B5EF4-FFF2-40B4-BE49-F238E27FC236}">
              <a16:creationId xmlns:a16="http://schemas.microsoft.com/office/drawing/2014/main" id="{AAC5678D-5BA0-422F-8D2E-2581FD1B33C3}"/>
            </a:ext>
          </a:extLst>
        </xdr:cNvPr>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74947</xdr:rowOff>
    </xdr:from>
    <xdr:ext cx="469744" cy="259045"/>
    <xdr:sp macro="" textlink="">
      <xdr:nvSpPr>
        <xdr:cNvPr id="434" name="【認定こども園・幼稚園・保育所】&#10;一人当たり面積平均値テキスト">
          <a:extLst>
            <a:ext uri="{FF2B5EF4-FFF2-40B4-BE49-F238E27FC236}">
              <a16:creationId xmlns:a16="http://schemas.microsoft.com/office/drawing/2014/main" id="{F491963F-F35B-4114-BF52-3AFFD1A30638}"/>
            </a:ext>
          </a:extLst>
        </xdr:cNvPr>
        <xdr:cNvSpPr txBox="1"/>
      </xdr:nvSpPr>
      <xdr:spPr>
        <a:xfrm>
          <a:off x="22199600" y="6590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52070</xdr:rowOff>
    </xdr:from>
    <xdr:to>
      <xdr:col>116</xdr:col>
      <xdr:colOff>114300</xdr:colOff>
      <xdr:row>39</xdr:row>
      <xdr:rowOff>153670</xdr:rowOff>
    </xdr:to>
    <xdr:sp macro="" textlink="">
      <xdr:nvSpPr>
        <xdr:cNvPr id="435" name="フローチャート: 判断 434">
          <a:extLst>
            <a:ext uri="{FF2B5EF4-FFF2-40B4-BE49-F238E27FC236}">
              <a16:creationId xmlns:a16="http://schemas.microsoft.com/office/drawing/2014/main" id="{D61F678D-39AA-40E8-A922-95DED761193D}"/>
            </a:ext>
          </a:extLst>
        </xdr:cNvPr>
        <xdr:cNvSpPr/>
      </xdr:nvSpPr>
      <xdr:spPr>
        <a:xfrm>
          <a:off x="221107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44450</xdr:rowOff>
    </xdr:from>
    <xdr:to>
      <xdr:col>112</xdr:col>
      <xdr:colOff>38100</xdr:colOff>
      <xdr:row>39</xdr:row>
      <xdr:rowOff>146050</xdr:rowOff>
    </xdr:to>
    <xdr:sp macro="" textlink="">
      <xdr:nvSpPr>
        <xdr:cNvPr id="436" name="フローチャート: 判断 435">
          <a:extLst>
            <a:ext uri="{FF2B5EF4-FFF2-40B4-BE49-F238E27FC236}">
              <a16:creationId xmlns:a16="http://schemas.microsoft.com/office/drawing/2014/main" id="{D8C1B162-277C-46F7-98C2-5A204B2B0C63}"/>
            </a:ext>
          </a:extLst>
        </xdr:cNvPr>
        <xdr:cNvSpPr/>
      </xdr:nvSpPr>
      <xdr:spPr>
        <a:xfrm>
          <a:off x="21272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170180</xdr:rowOff>
    </xdr:from>
    <xdr:to>
      <xdr:col>107</xdr:col>
      <xdr:colOff>101600</xdr:colOff>
      <xdr:row>39</xdr:row>
      <xdr:rowOff>100330</xdr:rowOff>
    </xdr:to>
    <xdr:sp macro="" textlink="">
      <xdr:nvSpPr>
        <xdr:cNvPr id="437" name="フローチャート: 判断 436">
          <a:extLst>
            <a:ext uri="{FF2B5EF4-FFF2-40B4-BE49-F238E27FC236}">
              <a16:creationId xmlns:a16="http://schemas.microsoft.com/office/drawing/2014/main" id="{F001E5F8-21AB-4734-AF3D-9154211E33EA}"/>
            </a:ext>
          </a:extLst>
        </xdr:cNvPr>
        <xdr:cNvSpPr/>
      </xdr:nvSpPr>
      <xdr:spPr>
        <a:xfrm>
          <a:off x="20383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120650</xdr:rowOff>
    </xdr:from>
    <xdr:to>
      <xdr:col>102</xdr:col>
      <xdr:colOff>165100</xdr:colOff>
      <xdr:row>40</xdr:row>
      <xdr:rowOff>50800</xdr:rowOff>
    </xdr:to>
    <xdr:sp macro="" textlink="">
      <xdr:nvSpPr>
        <xdr:cNvPr id="438" name="フローチャート: 判断 437">
          <a:extLst>
            <a:ext uri="{FF2B5EF4-FFF2-40B4-BE49-F238E27FC236}">
              <a16:creationId xmlns:a16="http://schemas.microsoft.com/office/drawing/2014/main" id="{6FFF3B4E-062F-469A-86F6-0C98BFB4E14A}"/>
            </a:ext>
          </a:extLst>
        </xdr:cNvPr>
        <xdr:cNvSpPr/>
      </xdr:nvSpPr>
      <xdr:spPr>
        <a:xfrm>
          <a:off x="194945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9" name="テキスト ボックス 438">
          <a:extLst>
            <a:ext uri="{FF2B5EF4-FFF2-40B4-BE49-F238E27FC236}">
              <a16:creationId xmlns:a16="http://schemas.microsoft.com/office/drawing/2014/main" id="{2BCFBDA2-A7F0-4233-BCAE-42AF090A646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0" name="テキスト ボックス 439">
          <a:extLst>
            <a:ext uri="{FF2B5EF4-FFF2-40B4-BE49-F238E27FC236}">
              <a16:creationId xmlns:a16="http://schemas.microsoft.com/office/drawing/2014/main" id="{149E3585-1E3F-4DC8-AB1C-77531DF19C1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1" name="テキスト ボックス 440">
          <a:extLst>
            <a:ext uri="{FF2B5EF4-FFF2-40B4-BE49-F238E27FC236}">
              <a16:creationId xmlns:a16="http://schemas.microsoft.com/office/drawing/2014/main" id="{223D1261-76EE-4308-81F7-16E591D4F2A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2" name="テキスト ボックス 441">
          <a:extLst>
            <a:ext uri="{FF2B5EF4-FFF2-40B4-BE49-F238E27FC236}">
              <a16:creationId xmlns:a16="http://schemas.microsoft.com/office/drawing/2014/main" id="{AD7D0BA5-B5A0-4961-944D-2E18F68DE8B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3" name="テキスト ボックス 442">
          <a:extLst>
            <a:ext uri="{FF2B5EF4-FFF2-40B4-BE49-F238E27FC236}">
              <a16:creationId xmlns:a16="http://schemas.microsoft.com/office/drawing/2014/main" id="{2AB4F9CA-D2F2-4C02-A583-640E702684B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120650</xdr:rowOff>
    </xdr:from>
    <xdr:to>
      <xdr:col>116</xdr:col>
      <xdr:colOff>114300</xdr:colOff>
      <xdr:row>40</xdr:row>
      <xdr:rowOff>50800</xdr:rowOff>
    </xdr:to>
    <xdr:sp macro="" textlink="">
      <xdr:nvSpPr>
        <xdr:cNvPr id="444" name="楕円 443">
          <a:extLst>
            <a:ext uri="{FF2B5EF4-FFF2-40B4-BE49-F238E27FC236}">
              <a16:creationId xmlns:a16="http://schemas.microsoft.com/office/drawing/2014/main" id="{49D090D0-2E3C-47A1-80B7-6CF1479AEB33}"/>
            </a:ext>
          </a:extLst>
        </xdr:cNvPr>
        <xdr:cNvSpPr/>
      </xdr:nvSpPr>
      <xdr:spPr>
        <a:xfrm>
          <a:off x="221107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99077</xdr:rowOff>
    </xdr:from>
    <xdr:ext cx="469744" cy="259045"/>
    <xdr:sp macro="" textlink="">
      <xdr:nvSpPr>
        <xdr:cNvPr id="445" name="【認定こども園・幼稚園・保育所】&#10;一人当たり面積該当値テキスト">
          <a:extLst>
            <a:ext uri="{FF2B5EF4-FFF2-40B4-BE49-F238E27FC236}">
              <a16:creationId xmlns:a16="http://schemas.microsoft.com/office/drawing/2014/main" id="{3C8273F9-2ABF-4468-A392-5717ADA506F4}"/>
            </a:ext>
          </a:extLst>
        </xdr:cNvPr>
        <xdr:cNvSpPr txBox="1"/>
      </xdr:nvSpPr>
      <xdr:spPr>
        <a:xfrm>
          <a:off x="22199600"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120650</xdr:rowOff>
    </xdr:from>
    <xdr:to>
      <xdr:col>112</xdr:col>
      <xdr:colOff>38100</xdr:colOff>
      <xdr:row>40</xdr:row>
      <xdr:rowOff>50800</xdr:rowOff>
    </xdr:to>
    <xdr:sp macro="" textlink="">
      <xdr:nvSpPr>
        <xdr:cNvPr id="446" name="楕円 445">
          <a:extLst>
            <a:ext uri="{FF2B5EF4-FFF2-40B4-BE49-F238E27FC236}">
              <a16:creationId xmlns:a16="http://schemas.microsoft.com/office/drawing/2014/main" id="{A9519537-11DE-4C08-AF8A-3532C327F45A}"/>
            </a:ext>
          </a:extLst>
        </xdr:cNvPr>
        <xdr:cNvSpPr/>
      </xdr:nvSpPr>
      <xdr:spPr>
        <a:xfrm>
          <a:off x="21272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0</xdr:rowOff>
    </xdr:from>
    <xdr:to>
      <xdr:col>116</xdr:col>
      <xdr:colOff>63500</xdr:colOff>
      <xdr:row>40</xdr:row>
      <xdr:rowOff>0</xdr:rowOff>
    </xdr:to>
    <xdr:cxnSp macro="">
      <xdr:nvCxnSpPr>
        <xdr:cNvPr id="447" name="直線コネクタ 446">
          <a:extLst>
            <a:ext uri="{FF2B5EF4-FFF2-40B4-BE49-F238E27FC236}">
              <a16:creationId xmlns:a16="http://schemas.microsoft.com/office/drawing/2014/main" id="{FE35F171-34A4-489F-AD0B-DD64B1215BE8}"/>
            </a:ext>
          </a:extLst>
        </xdr:cNvPr>
        <xdr:cNvCxnSpPr/>
      </xdr:nvCxnSpPr>
      <xdr:spPr>
        <a:xfrm>
          <a:off x="21323300" y="685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120650</xdr:rowOff>
    </xdr:from>
    <xdr:to>
      <xdr:col>107</xdr:col>
      <xdr:colOff>101600</xdr:colOff>
      <xdr:row>40</xdr:row>
      <xdr:rowOff>50800</xdr:rowOff>
    </xdr:to>
    <xdr:sp macro="" textlink="">
      <xdr:nvSpPr>
        <xdr:cNvPr id="448" name="楕円 447">
          <a:extLst>
            <a:ext uri="{FF2B5EF4-FFF2-40B4-BE49-F238E27FC236}">
              <a16:creationId xmlns:a16="http://schemas.microsoft.com/office/drawing/2014/main" id="{B8BE432A-8915-4334-A24E-F11C238309B8}"/>
            </a:ext>
          </a:extLst>
        </xdr:cNvPr>
        <xdr:cNvSpPr/>
      </xdr:nvSpPr>
      <xdr:spPr>
        <a:xfrm>
          <a:off x="20383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0</xdr:rowOff>
    </xdr:from>
    <xdr:to>
      <xdr:col>111</xdr:col>
      <xdr:colOff>177800</xdr:colOff>
      <xdr:row>40</xdr:row>
      <xdr:rowOff>0</xdr:rowOff>
    </xdr:to>
    <xdr:cxnSp macro="">
      <xdr:nvCxnSpPr>
        <xdr:cNvPr id="449" name="直線コネクタ 448">
          <a:extLst>
            <a:ext uri="{FF2B5EF4-FFF2-40B4-BE49-F238E27FC236}">
              <a16:creationId xmlns:a16="http://schemas.microsoft.com/office/drawing/2014/main" id="{E13035D0-78FA-4AB6-AFCC-C5A1899A49B3}"/>
            </a:ext>
          </a:extLst>
        </xdr:cNvPr>
        <xdr:cNvCxnSpPr/>
      </xdr:nvCxnSpPr>
      <xdr:spPr>
        <a:xfrm>
          <a:off x="20434300" y="685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120650</xdr:rowOff>
    </xdr:from>
    <xdr:to>
      <xdr:col>102</xdr:col>
      <xdr:colOff>165100</xdr:colOff>
      <xdr:row>40</xdr:row>
      <xdr:rowOff>50800</xdr:rowOff>
    </xdr:to>
    <xdr:sp macro="" textlink="">
      <xdr:nvSpPr>
        <xdr:cNvPr id="450" name="楕円 449">
          <a:extLst>
            <a:ext uri="{FF2B5EF4-FFF2-40B4-BE49-F238E27FC236}">
              <a16:creationId xmlns:a16="http://schemas.microsoft.com/office/drawing/2014/main" id="{F0751E75-40E3-42CB-A306-6421EB6D12E7}"/>
            </a:ext>
          </a:extLst>
        </xdr:cNvPr>
        <xdr:cNvSpPr/>
      </xdr:nvSpPr>
      <xdr:spPr>
        <a:xfrm>
          <a:off x="19494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0</xdr:rowOff>
    </xdr:from>
    <xdr:to>
      <xdr:col>107</xdr:col>
      <xdr:colOff>50800</xdr:colOff>
      <xdr:row>40</xdr:row>
      <xdr:rowOff>0</xdr:rowOff>
    </xdr:to>
    <xdr:cxnSp macro="">
      <xdr:nvCxnSpPr>
        <xdr:cNvPr id="451" name="直線コネクタ 450">
          <a:extLst>
            <a:ext uri="{FF2B5EF4-FFF2-40B4-BE49-F238E27FC236}">
              <a16:creationId xmlns:a16="http://schemas.microsoft.com/office/drawing/2014/main" id="{775F3586-ADA0-4A07-ABA2-D28E1CC2E9C4}"/>
            </a:ext>
          </a:extLst>
        </xdr:cNvPr>
        <xdr:cNvCxnSpPr/>
      </xdr:nvCxnSpPr>
      <xdr:spPr>
        <a:xfrm>
          <a:off x="19545300" y="685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162577</xdr:rowOff>
    </xdr:from>
    <xdr:ext cx="469744" cy="259045"/>
    <xdr:sp macro="" textlink="">
      <xdr:nvSpPr>
        <xdr:cNvPr id="452" name="n_1aveValue【認定こども園・幼稚園・保育所】&#10;一人当たり面積">
          <a:extLst>
            <a:ext uri="{FF2B5EF4-FFF2-40B4-BE49-F238E27FC236}">
              <a16:creationId xmlns:a16="http://schemas.microsoft.com/office/drawing/2014/main" id="{F319AD5A-9350-41EF-BD44-4F4357649912}"/>
            </a:ext>
          </a:extLst>
        </xdr:cNvPr>
        <xdr:cNvSpPr txBox="1"/>
      </xdr:nvSpPr>
      <xdr:spPr>
        <a:xfrm>
          <a:off x="21075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116857</xdr:rowOff>
    </xdr:from>
    <xdr:ext cx="469744" cy="259045"/>
    <xdr:sp macro="" textlink="">
      <xdr:nvSpPr>
        <xdr:cNvPr id="453" name="n_2aveValue【認定こども園・幼稚園・保育所】&#10;一人当たり面積">
          <a:extLst>
            <a:ext uri="{FF2B5EF4-FFF2-40B4-BE49-F238E27FC236}">
              <a16:creationId xmlns:a16="http://schemas.microsoft.com/office/drawing/2014/main" id="{2EA8E17D-63EE-44FE-91F2-0203C8D94CD6}"/>
            </a:ext>
          </a:extLst>
        </xdr:cNvPr>
        <xdr:cNvSpPr txBox="1"/>
      </xdr:nvSpPr>
      <xdr:spPr>
        <a:xfrm>
          <a:off x="201994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41927</xdr:rowOff>
    </xdr:from>
    <xdr:ext cx="469744" cy="259045"/>
    <xdr:sp macro="" textlink="">
      <xdr:nvSpPr>
        <xdr:cNvPr id="454" name="n_3aveValue【認定こども園・幼稚園・保育所】&#10;一人当たり面積">
          <a:extLst>
            <a:ext uri="{FF2B5EF4-FFF2-40B4-BE49-F238E27FC236}">
              <a16:creationId xmlns:a16="http://schemas.microsoft.com/office/drawing/2014/main" id="{F71910AE-097C-4E80-B062-5C09AB8402CF}"/>
            </a:ext>
          </a:extLst>
        </xdr:cNvPr>
        <xdr:cNvSpPr txBox="1"/>
      </xdr:nvSpPr>
      <xdr:spPr>
        <a:xfrm>
          <a:off x="19310427"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41927</xdr:rowOff>
    </xdr:from>
    <xdr:ext cx="469744" cy="259045"/>
    <xdr:sp macro="" textlink="">
      <xdr:nvSpPr>
        <xdr:cNvPr id="455" name="n_1mainValue【認定こども園・幼稚園・保育所】&#10;一人当たり面積">
          <a:extLst>
            <a:ext uri="{FF2B5EF4-FFF2-40B4-BE49-F238E27FC236}">
              <a16:creationId xmlns:a16="http://schemas.microsoft.com/office/drawing/2014/main" id="{DAA57701-CEF4-4243-A148-E2C4F9DD593F}"/>
            </a:ext>
          </a:extLst>
        </xdr:cNvPr>
        <xdr:cNvSpPr txBox="1"/>
      </xdr:nvSpPr>
      <xdr:spPr>
        <a:xfrm>
          <a:off x="21075727"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41927</xdr:rowOff>
    </xdr:from>
    <xdr:ext cx="469744" cy="259045"/>
    <xdr:sp macro="" textlink="">
      <xdr:nvSpPr>
        <xdr:cNvPr id="456" name="n_2mainValue【認定こども園・幼稚園・保育所】&#10;一人当たり面積">
          <a:extLst>
            <a:ext uri="{FF2B5EF4-FFF2-40B4-BE49-F238E27FC236}">
              <a16:creationId xmlns:a16="http://schemas.microsoft.com/office/drawing/2014/main" id="{D239E493-0642-4B31-9780-D7C96AA6064E}"/>
            </a:ext>
          </a:extLst>
        </xdr:cNvPr>
        <xdr:cNvSpPr txBox="1"/>
      </xdr:nvSpPr>
      <xdr:spPr>
        <a:xfrm>
          <a:off x="20199427"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67327</xdr:rowOff>
    </xdr:from>
    <xdr:ext cx="469744" cy="259045"/>
    <xdr:sp macro="" textlink="">
      <xdr:nvSpPr>
        <xdr:cNvPr id="457" name="n_3mainValue【認定こども園・幼稚園・保育所】&#10;一人当たり面積">
          <a:extLst>
            <a:ext uri="{FF2B5EF4-FFF2-40B4-BE49-F238E27FC236}">
              <a16:creationId xmlns:a16="http://schemas.microsoft.com/office/drawing/2014/main" id="{02827706-D651-4DB8-B441-7E60A198D385}"/>
            </a:ext>
          </a:extLst>
        </xdr:cNvPr>
        <xdr:cNvSpPr txBox="1"/>
      </xdr:nvSpPr>
      <xdr:spPr>
        <a:xfrm>
          <a:off x="19310427"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8" name="正方形/長方形 457">
          <a:extLst>
            <a:ext uri="{FF2B5EF4-FFF2-40B4-BE49-F238E27FC236}">
              <a16:creationId xmlns:a16="http://schemas.microsoft.com/office/drawing/2014/main" id="{DCD9CBA4-3BB7-4F7F-BF96-C1EC22D7839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9" name="正方形/長方形 458">
          <a:extLst>
            <a:ext uri="{FF2B5EF4-FFF2-40B4-BE49-F238E27FC236}">
              <a16:creationId xmlns:a16="http://schemas.microsoft.com/office/drawing/2014/main" id="{868DD904-46FD-46AC-95A3-550FF57AE17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0" name="正方形/長方形 459">
          <a:extLst>
            <a:ext uri="{FF2B5EF4-FFF2-40B4-BE49-F238E27FC236}">
              <a16:creationId xmlns:a16="http://schemas.microsoft.com/office/drawing/2014/main" id="{85B9985A-AF57-4657-A415-3ED73100056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1" name="正方形/長方形 460">
          <a:extLst>
            <a:ext uri="{FF2B5EF4-FFF2-40B4-BE49-F238E27FC236}">
              <a16:creationId xmlns:a16="http://schemas.microsoft.com/office/drawing/2014/main" id="{459472AE-BE34-42B6-A603-17D18F5F88E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2" name="正方形/長方形 461">
          <a:extLst>
            <a:ext uri="{FF2B5EF4-FFF2-40B4-BE49-F238E27FC236}">
              <a16:creationId xmlns:a16="http://schemas.microsoft.com/office/drawing/2014/main" id="{79A13798-01C8-4121-9515-374742E61C2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3" name="正方形/長方形 462">
          <a:extLst>
            <a:ext uri="{FF2B5EF4-FFF2-40B4-BE49-F238E27FC236}">
              <a16:creationId xmlns:a16="http://schemas.microsoft.com/office/drawing/2014/main" id="{757D4601-B8AD-46D8-980C-28C363CF415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4" name="正方形/長方形 463">
          <a:extLst>
            <a:ext uri="{FF2B5EF4-FFF2-40B4-BE49-F238E27FC236}">
              <a16:creationId xmlns:a16="http://schemas.microsoft.com/office/drawing/2014/main" id="{257FB502-2D91-4BA6-A1FC-0E182C46F90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5" name="正方形/長方形 464">
          <a:extLst>
            <a:ext uri="{FF2B5EF4-FFF2-40B4-BE49-F238E27FC236}">
              <a16:creationId xmlns:a16="http://schemas.microsoft.com/office/drawing/2014/main" id="{1CAE864A-2364-4C6A-81FC-31CF7DBC67F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6" name="テキスト ボックス 465">
          <a:extLst>
            <a:ext uri="{FF2B5EF4-FFF2-40B4-BE49-F238E27FC236}">
              <a16:creationId xmlns:a16="http://schemas.microsoft.com/office/drawing/2014/main" id="{F8E2358D-1FAA-49D6-90C7-D6C3C238682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7" name="直線コネクタ 466">
          <a:extLst>
            <a:ext uri="{FF2B5EF4-FFF2-40B4-BE49-F238E27FC236}">
              <a16:creationId xmlns:a16="http://schemas.microsoft.com/office/drawing/2014/main" id="{88DD99CC-F850-46FF-8A46-3CB592E9ED4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68" name="テキスト ボックス 467">
          <a:extLst>
            <a:ext uri="{FF2B5EF4-FFF2-40B4-BE49-F238E27FC236}">
              <a16:creationId xmlns:a16="http://schemas.microsoft.com/office/drawing/2014/main" id="{388A407D-CCCF-4BE1-8DC5-BA47C4F88F3C}"/>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69" name="直線コネクタ 468">
          <a:extLst>
            <a:ext uri="{FF2B5EF4-FFF2-40B4-BE49-F238E27FC236}">
              <a16:creationId xmlns:a16="http://schemas.microsoft.com/office/drawing/2014/main" id="{55BC9F37-9E20-4141-80E4-14E42801958A}"/>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70" name="テキスト ボックス 469">
          <a:extLst>
            <a:ext uri="{FF2B5EF4-FFF2-40B4-BE49-F238E27FC236}">
              <a16:creationId xmlns:a16="http://schemas.microsoft.com/office/drawing/2014/main" id="{1E4C95B8-2F6F-4644-A6BA-B2A8EBF3DBD3}"/>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1" name="直線コネクタ 470">
          <a:extLst>
            <a:ext uri="{FF2B5EF4-FFF2-40B4-BE49-F238E27FC236}">
              <a16:creationId xmlns:a16="http://schemas.microsoft.com/office/drawing/2014/main" id="{CC14C1EF-DB08-45B0-9A33-73C1378050EE}"/>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2" name="テキスト ボックス 471">
          <a:extLst>
            <a:ext uri="{FF2B5EF4-FFF2-40B4-BE49-F238E27FC236}">
              <a16:creationId xmlns:a16="http://schemas.microsoft.com/office/drawing/2014/main" id="{A45D56CF-F3BA-42BF-86FA-B9E66E394077}"/>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73" name="直線コネクタ 472">
          <a:extLst>
            <a:ext uri="{FF2B5EF4-FFF2-40B4-BE49-F238E27FC236}">
              <a16:creationId xmlns:a16="http://schemas.microsoft.com/office/drawing/2014/main" id="{6982ED75-9717-4346-92AB-654293107ED3}"/>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74" name="テキスト ボックス 473">
          <a:extLst>
            <a:ext uri="{FF2B5EF4-FFF2-40B4-BE49-F238E27FC236}">
              <a16:creationId xmlns:a16="http://schemas.microsoft.com/office/drawing/2014/main" id="{9AE3E6C9-CFEC-41DE-96C5-4F7F299E54FF}"/>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75" name="直線コネクタ 474">
          <a:extLst>
            <a:ext uri="{FF2B5EF4-FFF2-40B4-BE49-F238E27FC236}">
              <a16:creationId xmlns:a16="http://schemas.microsoft.com/office/drawing/2014/main" id="{DA67714D-51A1-4048-B0C3-7F1005CF683E}"/>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76" name="テキスト ボックス 475">
          <a:extLst>
            <a:ext uri="{FF2B5EF4-FFF2-40B4-BE49-F238E27FC236}">
              <a16:creationId xmlns:a16="http://schemas.microsoft.com/office/drawing/2014/main" id="{38060494-0F42-4003-82F3-6E9AD25651C8}"/>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77" name="直線コネクタ 476">
          <a:extLst>
            <a:ext uri="{FF2B5EF4-FFF2-40B4-BE49-F238E27FC236}">
              <a16:creationId xmlns:a16="http://schemas.microsoft.com/office/drawing/2014/main" id="{93495D99-9F24-4A51-8BDF-B32EE32D1AD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78" name="テキスト ボックス 477">
          <a:extLst>
            <a:ext uri="{FF2B5EF4-FFF2-40B4-BE49-F238E27FC236}">
              <a16:creationId xmlns:a16="http://schemas.microsoft.com/office/drawing/2014/main" id="{246B6E4D-E8CD-483D-9112-8948A3280C5B}"/>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79" name="直線コネクタ 478">
          <a:extLst>
            <a:ext uri="{FF2B5EF4-FFF2-40B4-BE49-F238E27FC236}">
              <a16:creationId xmlns:a16="http://schemas.microsoft.com/office/drawing/2014/main" id="{537423A7-F17B-4062-A37D-19711E2ED91A}"/>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80" name="テキスト ボックス 479">
          <a:extLst>
            <a:ext uri="{FF2B5EF4-FFF2-40B4-BE49-F238E27FC236}">
              <a16:creationId xmlns:a16="http://schemas.microsoft.com/office/drawing/2014/main" id="{562D22D6-1784-4F68-B308-179979E3543D}"/>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1" name="直線コネクタ 480">
          <a:extLst>
            <a:ext uri="{FF2B5EF4-FFF2-40B4-BE49-F238E27FC236}">
              <a16:creationId xmlns:a16="http://schemas.microsoft.com/office/drawing/2014/main" id="{8C6F9EC7-660F-431D-8671-DAED9BFDEFA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2" name="テキスト ボックス 481">
          <a:extLst>
            <a:ext uri="{FF2B5EF4-FFF2-40B4-BE49-F238E27FC236}">
              <a16:creationId xmlns:a16="http://schemas.microsoft.com/office/drawing/2014/main" id="{F8383A78-3183-4EAD-BE54-B8726BBA083C}"/>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3" name="【学校施設】&#10;有形固定資産減価償却率グラフ枠">
          <a:extLst>
            <a:ext uri="{FF2B5EF4-FFF2-40B4-BE49-F238E27FC236}">
              <a16:creationId xmlns:a16="http://schemas.microsoft.com/office/drawing/2014/main" id="{0DBB25EC-E824-44A6-8B5C-DFF46BB0FA5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112667</xdr:rowOff>
    </xdr:from>
    <xdr:to>
      <xdr:col>85</xdr:col>
      <xdr:colOff>126364</xdr:colOff>
      <xdr:row>64</xdr:row>
      <xdr:rowOff>71846</xdr:rowOff>
    </xdr:to>
    <xdr:cxnSp macro="">
      <xdr:nvCxnSpPr>
        <xdr:cNvPr id="484" name="直線コネクタ 483">
          <a:extLst>
            <a:ext uri="{FF2B5EF4-FFF2-40B4-BE49-F238E27FC236}">
              <a16:creationId xmlns:a16="http://schemas.microsoft.com/office/drawing/2014/main" id="{9C7E7FA1-248C-4CFA-83ED-7F97C980FC8C}"/>
            </a:ext>
          </a:extLst>
        </xdr:cNvPr>
        <xdr:cNvCxnSpPr/>
      </xdr:nvCxnSpPr>
      <xdr:spPr>
        <a:xfrm flipV="1">
          <a:off x="16318864" y="9542417"/>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75673</xdr:rowOff>
    </xdr:from>
    <xdr:ext cx="405111" cy="259045"/>
    <xdr:sp macro="" textlink="">
      <xdr:nvSpPr>
        <xdr:cNvPr id="485" name="【学校施設】&#10;有形固定資産減価償却率最小値テキスト">
          <a:extLst>
            <a:ext uri="{FF2B5EF4-FFF2-40B4-BE49-F238E27FC236}">
              <a16:creationId xmlns:a16="http://schemas.microsoft.com/office/drawing/2014/main" id="{48D9BE10-7489-4C7D-B487-BB1CAC92FF23}"/>
            </a:ext>
          </a:extLst>
        </xdr:cNvPr>
        <xdr:cNvSpPr txBox="1"/>
      </xdr:nvSpPr>
      <xdr:spPr>
        <a:xfrm>
          <a:off x="16357600" y="11048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71846</xdr:rowOff>
    </xdr:from>
    <xdr:to>
      <xdr:col>86</xdr:col>
      <xdr:colOff>25400</xdr:colOff>
      <xdr:row>64</xdr:row>
      <xdr:rowOff>71846</xdr:rowOff>
    </xdr:to>
    <xdr:cxnSp macro="">
      <xdr:nvCxnSpPr>
        <xdr:cNvPr id="486" name="直線コネクタ 485">
          <a:extLst>
            <a:ext uri="{FF2B5EF4-FFF2-40B4-BE49-F238E27FC236}">
              <a16:creationId xmlns:a16="http://schemas.microsoft.com/office/drawing/2014/main" id="{15A1A535-0DAB-4568-B10E-6DE2F5789AB6}"/>
            </a:ext>
          </a:extLst>
        </xdr:cNvPr>
        <xdr:cNvCxnSpPr/>
      </xdr:nvCxnSpPr>
      <xdr:spPr>
        <a:xfrm>
          <a:off x="16230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59344</xdr:rowOff>
    </xdr:from>
    <xdr:ext cx="405111" cy="259045"/>
    <xdr:sp macro="" textlink="">
      <xdr:nvSpPr>
        <xdr:cNvPr id="487" name="【学校施設】&#10;有形固定資産減価償却率最大値テキスト">
          <a:extLst>
            <a:ext uri="{FF2B5EF4-FFF2-40B4-BE49-F238E27FC236}">
              <a16:creationId xmlns:a16="http://schemas.microsoft.com/office/drawing/2014/main" id="{0B7321FF-C24E-4D59-BAA8-DA947BAE468E}"/>
            </a:ext>
          </a:extLst>
        </xdr:cNvPr>
        <xdr:cNvSpPr txBox="1"/>
      </xdr:nvSpPr>
      <xdr:spPr>
        <a:xfrm>
          <a:off x="16357600" y="9317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112667</xdr:rowOff>
    </xdr:from>
    <xdr:to>
      <xdr:col>86</xdr:col>
      <xdr:colOff>25400</xdr:colOff>
      <xdr:row>55</xdr:row>
      <xdr:rowOff>112667</xdr:rowOff>
    </xdr:to>
    <xdr:cxnSp macro="">
      <xdr:nvCxnSpPr>
        <xdr:cNvPr id="488" name="直線コネクタ 487">
          <a:extLst>
            <a:ext uri="{FF2B5EF4-FFF2-40B4-BE49-F238E27FC236}">
              <a16:creationId xmlns:a16="http://schemas.microsoft.com/office/drawing/2014/main" id="{8D46AC9B-0E10-40F5-9498-F0C84827A463}"/>
            </a:ext>
          </a:extLst>
        </xdr:cNvPr>
        <xdr:cNvCxnSpPr/>
      </xdr:nvCxnSpPr>
      <xdr:spPr>
        <a:xfrm>
          <a:off x="16230600" y="954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79483</xdr:rowOff>
    </xdr:from>
    <xdr:ext cx="405111" cy="259045"/>
    <xdr:sp macro="" textlink="">
      <xdr:nvSpPr>
        <xdr:cNvPr id="489" name="【学校施設】&#10;有形固定資産減価償却率平均値テキスト">
          <a:extLst>
            <a:ext uri="{FF2B5EF4-FFF2-40B4-BE49-F238E27FC236}">
              <a16:creationId xmlns:a16="http://schemas.microsoft.com/office/drawing/2014/main" id="{C830FC9D-DBB6-44AB-A7C8-C21160E3F98D}"/>
            </a:ext>
          </a:extLst>
        </xdr:cNvPr>
        <xdr:cNvSpPr txBox="1"/>
      </xdr:nvSpPr>
      <xdr:spPr>
        <a:xfrm>
          <a:off x="16357600" y="101950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101056</xdr:rowOff>
    </xdr:from>
    <xdr:to>
      <xdr:col>85</xdr:col>
      <xdr:colOff>177800</xdr:colOff>
      <xdr:row>60</xdr:row>
      <xdr:rowOff>31206</xdr:rowOff>
    </xdr:to>
    <xdr:sp macro="" textlink="">
      <xdr:nvSpPr>
        <xdr:cNvPr id="490" name="フローチャート: 判断 489">
          <a:extLst>
            <a:ext uri="{FF2B5EF4-FFF2-40B4-BE49-F238E27FC236}">
              <a16:creationId xmlns:a16="http://schemas.microsoft.com/office/drawing/2014/main" id="{E0A9A214-90CD-4754-A15B-752A3D6CEAB5}"/>
            </a:ext>
          </a:extLst>
        </xdr:cNvPr>
        <xdr:cNvSpPr/>
      </xdr:nvSpPr>
      <xdr:spPr>
        <a:xfrm>
          <a:off x="16268700" y="1021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491" name="フローチャート: 判断 490">
          <a:extLst>
            <a:ext uri="{FF2B5EF4-FFF2-40B4-BE49-F238E27FC236}">
              <a16:creationId xmlns:a16="http://schemas.microsoft.com/office/drawing/2014/main" id="{F68DE4D0-33DA-455B-9894-D4E21F7E9BEB}"/>
            </a:ext>
          </a:extLst>
        </xdr:cNvPr>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130447</xdr:rowOff>
    </xdr:from>
    <xdr:to>
      <xdr:col>76</xdr:col>
      <xdr:colOff>165100</xdr:colOff>
      <xdr:row>60</xdr:row>
      <xdr:rowOff>60597</xdr:rowOff>
    </xdr:to>
    <xdr:sp macro="" textlink="">
      <xdr:nvSpPr>
        <xdr:cNvPr id="492" name="フローチャート: 判断 491">
          <a:extLst>
            <a:ext uri="{FF2B5EF4-FFF2-40B4-BE49-F238E27FC236}">
              <a16:creationId xmlns:a16="http://schemas.microsoft.com/office/drawing/2014/main" id="{2DAEBE79-07AE-4ECA-B038-7F8F157F1363}"/>
            </a:ext>
          </a:extLst>
        </xdr:cNvPr>
        <xdr:cNvSpPr/>
      </xdr:nvSpPr>
      <xdr:spPr>
        <a:xfrm>
          <a:off x="145415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58601</xdr:rowOff>
    </xdr:from>
    <xdr:to>
      <xdr:col>72</xdr:col>
      <xdr:colOff>38100</xdr:colOff>
      <xdr:row>61</xdr:row>
      <xdr:rowOff>160201</xdr:rowOff>
    </xdr:to>
    <xdr:sp macro="" textlink="">
      <xdr:nvSpPr>
        <xdr:cNvPr id="493" name="フローチャート: 判断 492">
          <a:extLst>
            <a:ext uri="{FF2B5EF4-FFF2-40B4-BE49-F238E27FC236}">
              <a16:creationId xmlns:a16="http://schemas.microsoft.com/office/drawing/2014/main" id="{45BA3F42-3E2F-47F1-B22C-6E62B75B50A9}"/>
            </a:ext>
          </a:extLst>
        </xdr:cNvPr>
        <xdr:cNvSpPr/>
      </xdr:nvSpPr>
      <xdr:spPr>
        <a:xfrm>
          <a:off x="13652500" y="1051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4" name="テキスト ボックス 493">
          <a:extLst>
            <a:ext uri="{FF2B5EF4-FFF2-40B4-BE49-F238E27FC236}">
              <a16:creationId xmlns:a16="http://schemas.microsoft.com/office/drawing/2014/main" id="{BEA7665E-9240-461F-99ED-E8FF3C2523B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5" name="テキスト ボックス 494">
          <a:extLst>
            <a:ext uri="{FF2B5EF4-FFF2-40B4-BE49-F238E27FC236}">
              <a16:creationId xmlns:a16="http://schemas.microsoft.com/office/drawing/2014/main" id="{732012E0-A4A4-4A3A-B24F-96FD480F3DB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6" name="テキスト ボックス 495">
          <a:extLst>
            <a:ext uri="{FF2B5EF4-FFF2-40B4-BE49-F238E27FC236}">
              <a16:creationId xmlns:a16="http://schemas.microsoft.com/office/drawing/2014/main" id="{74DC881C-55B1-48FF-A99A-88F4C5EB39A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7" name="テキスト ボックス 496">
          <a:extLst>
            <a:ext uri="{FF2B5EF4-FFF2-40B4-BE49-F238E27FC236}">
              <a16:creationId xmlns:a16="http://schemas.microsoft.com/office/drawing/2014/main" id="{6E572CCE-4912-4117-BFD5-001D6F11E61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id="{2D63E72F-6516-4259-989E-AEE419CFC5C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125549</xdr:rowOff>
    </xdr:from>
    <xdr:to>
      <xdr:col>85</xdr:col>
      <xdr:colOff>177800</xdr:colOff>
      <xdr:row>59</xdr:row>
      <xdr:rowOff>55699</xdr:rowOff>
    </xdr:to>
    <xdr:sp macro="" textlink="">
      <xdr:nvSpPr>
        <xdr:cNvPr id="499" name="楕円 498">
          <a:extLst>
            <a:ext uri="{FF2B5EF4-FFF2-40B4-BE49-F238E27FC236}">
              <a16:creationId xmlns:a16="http://schemas.microsoft.com/office/drawing/2014/main" id="{CF1326F5-E523-4639-BACD-49585EC026B3}"/>
            </a:ext>
          </a:extLst>
        </xdr:cNvPr>
        <xdr:cNvSpPr/>
      </xdr:nvSpPr>
      <xdr:spPr>
        <a:xfrm>
          <a:off x="16268700" y="1006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148426</xdr:rowOff>
    </xdr:from>
    <xdr:ext cx="405111" cy="259045"/>
    <xdr:sp macro="" textlink="">
      <xdr:nvSpPr>
        <xdr:cNvPr id="500" name="【学校施設】&#10;有形固定資産減価償却率該当値テキスト">
          <a:extLst>
            <a:ext uri="{FF2B5EF4-FFF2-40B4-BE49-F238E27FC236}">
              <a16:creationId xmlns:a16="http://schemas.microsoft.com/office/drawing/2014/main" id="{8B538054-41F8-4A01-B4A8-4CD3E034A31C}"/>
            </a:ext>
          </a:extLst>
        </xdr:cNvPr>
        <xdr:cNvSpPr txBox="1"/>
      </xdr:nvSpPr>
      <xdr:spPr>
        <a:xfrm>
          <a:off x="16357600" y="9921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161472</xdr:rowOff>
    </xdr:from>
    <xdr:to>
      <xdr:col>81</xdr:col>
      <xdr:colOff>101600</xdr:colOff>
      <xdr:row>59</xdr:row>
      <xdr:rowOff>91622</xdr:rowOff>
    </xdr:to>
    <xdr:sp macro="" textlink="">
      <xdr:nvSpPr>
        <xdr:cNvPr id="501" name="楕円 500">
          <a:extLst>
            <a:ext uri="{FF2B5EF4-FFF2-40B4-BE49-F238E27FC236}">
              <a16:creationId xmlns:a16="http://schemas.microsoft.com/office/drawing/2014/main" id="{859F987D-D8A4-4773-9F7B-12A6C3C76072}"/>
            </a:ext>
          </a:extLst>
        </xdr:cNvPr>
        <xdr:cNvSpPr/>
      </xdr:nvSpPr>
      <xdr:spPr>
        <a:xfrm>
          <a:off x="15430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4899</xdr:rowOff>
    </xdr:from>
    <xdr:to>
      <xdr:col>85</xdr:col>
      <xdr:colOff>127000</xdr:colOff>
      <xdr:row>59</xdr:row>
      <xdr:rowOff>40822</xdr:rowOff>
    </xdr:to>
    <xdr:cxnSp macro="">
      <xdr:nvCxnSpPr>
        <xdr:cNvPr id="502" name="直線コネクタ 501">
          <a:extLst>
            <a:ext uri="{FF2B5EF4-FFF2-40B4-BE49-F238E27FC236}">
              <a16:creationId xmlns:a16="http://schemas.microsoft.com/office/drawing/2014/main" id="{60516C88-A569-43F5-9D90-7DC335299166}"/>
            </a:ext>
          </a:extLst>
        </xdr:cNvPr>
        <xdr:cNvCxnSpPr/>
      </xdr:nvCxnSpPr>
      <xdr:spPr>
        <a:xfrm flipV="1">
          <a:off x="15481300" y="10120449"/>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25944</xdr:rowOff>
    </xdr:from>
    <xdr:to>
      <xdr:col>76</xdr:col>
      <xdr:colOff>165100</xdr:colOff>
      <xdr:row>59</xdr:row>
      <xdr:rowOff>127544</xdr:rowOff>
    </xdr:to>
    <xdr:sp macro="" textlink="">
      <xdr:nvSpPr>
        <xdr:cNvPr id="503" name="楕円 502">
          <a:extLst>
            <a:ext uri="{FF2B5EF4-FFF2-40B4-BE49-F238E27FC236}">
              <a16:creationId xmlns:a16="http://schemas.microsoft.com/office/drawing/2014/main" id="{0B475DD4-BBA1-4E0E-9D07-B6B1CB8DE439}"/>
            </a:ext>
          </a:extLst>
        </xdr:cNvPr>
        <xdr:cNvSpPr/>
      </xdr:nvSpPr>
      <xdr:spPr>
        <a:xfrm>
          <a:off x="14541500" y="1014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40822</xdr:rowOff>
    </xdr:from>
    <xdr:to>
      <xdr:col>81</xdr:col>
      <xdr:colOff>50800</xdr:colOff>
      <xdr:row>59</xdr:row>
      <xdr:rowOff>76744</xdr:rowOff>
    </xdr:to>
    <xdr:cxnSp macro="">
      <xdr:nvCxnSpPr>
        <xdr:cNvPr id="504" name="直線コネクタ 503">
          <a:extLst>
            <a:ext uri="{FF2B5EF4-FFF2-40B4-BE49-F238E27FC236}">
              <a16:creationId xmlns:a16="http://schemas.microsoft.com/office/drawing/2014/main" id="{BCA92E7C-FD4C-426D-808E-1A44F3630ED6}"/>
            </a:ext>
          </a:extLst>
        </xdr:cNvPr>
        <xdr:cNvCxnSpPr/>
      </xdr:nvCxnSpPr>
      <xdr:spPr>
        <a:xfrm flipV="1">
          <a:off x="14592300" y="1015637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125549</xdr:rowOff>
    </xdr:from>
    <xdr:to>
      <xdr:col>72</xdr:col>
      <xdr:colOff>38100</xdr:colOff>
      <xdr:row>61</xdr:row>
      <xdr:rowOff>55699</xdr:rowOff>
    </xdr:to>
    <xdr:sp macro="" textlink="">
      <xdr:nvSpPr>
        <xdr:cNvPr id="505" name="楕円 504">
          <a:extLst>
            <a:ext uri="{FF2B5EF4-FFF2-40B4-BE49-F238E27FC236}">
              <a16:creationId xmlns:a16="http://schemas.microsoft.com/office/drawing/2014/main" id="{FC123A5C-84C8-43C4-8185-F1DB1771F773}"/>
            </a:ext>
          </a:extLst>
        </xdr:cNvPr>
        <xdr:cNvSpPr/>
      </xdr:nvSpPr>
      <xdr:spPr>
        <a:xfrm>
          <a:off x="13652500" y="104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76744</xdr:rowOff>
    </xdr:from>
    <xdr:to>
      <xdr:col>76</xdr:col>
      <xdr:colOff>114300</xdr:colOff>
      <xdr:row>61</xdr:row>
      <xdr:rowOff>4899</xdr:rowOff>
    </xdr:to>
    <xdr:cxnSp macro="">
      <xdr:nvCxnSpPr>
        <xdr:cNvPr id="506" name="直線コネクタ 505">
          <a:extLst>
            <a:ext uri="{FF2B5EF4-FFF2-40B4-BE49-F238E27FC236}">
              <a16:creationId xmlns:a16="http://schemas.microsoft.com/office/drawing/2014/main" id="{9BE10226-126C-4F30-A27C-F5ABF2202402}"/>
            </a:ext>
          </a:extLst>
        </xdr:cNvPr>
        <xdr:cNvCxnSpPr/>
      </xdr:nvCxnSpPr>
      <xdr:spPr>
        <a:xfrm flipV="1">
          <a:off x="13703300" y="10192294"/>
          <a:ext cx="889000" cy="27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35396</xdr:rowOff>
    </xdr:from>
    <xdr:ext cx="405111" cy="259045"/>
    <xdr:sp macro="" textlink="">
      <xdr:nvSpPr>
        <xdr:cNvPr id="507" name="n_1aveValue【学校施設】&#10;有形固定資産減価償却率">
          <a:extLst>
            <a:ext uri="{FF2B5EF4-FFF2-40B4-BE49-F238E27FC236}">
              <a16:creationId xmlns:a16="http://schemas.microsoft.com/office/drawing/2014/main" id="{48B63AD2-CD27-4CD3-BB96-B231258161D0}"/>
            </a:ext>
          </a:extLst>
        </xdr:cNvPr>
        <xdr:cNvSpPr txBox="1"/>
      </xdr:nvSpPr>
      <xdr:spPr>
        <a:xfrm>
          <a:off x="152660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51724</xdr:rowOff>
    </xdr:from>
    <xdr:ext cx="405111" cy="259045"/>
    <xdr:sp macro="" textlink="">
      <xdr:nvSpPr>
        <xdr:cNvPr id="508" name="n_2aveValue【学校施設】&#10;有形固定資産減価償却率">
          <a:extLst>
            <a:ext uri="{FF2B5EF4-FFF2-40B4-BE49-F238E27FC236}">
              <a16:creationId xmlns:a16="http://schemas.microsoft.com/office/drawing/2014/main" id="{603D014E-56F4-4B63-8DA6-0C87CCFCEAC3}"/>
            </a:ext>
          </a:extLst>
        </xdr:cNvPr>
        <xdr:cNvSpPr txBox="1"/>
      </xdr:nvSpPr>
      <xdr:spPr>
        <a:xfrm>
          <a:off x="14389744" y="1033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151328</xdr:rowOff>
    </xdr:from>
    <xdr:ext cx="405111" cy="259045"/>
    <xdr:sp macro="" textlink="">
      <xdr:nvSpPr>
        <xdr:cNvPr id="509" name="n_3aveValue【学校施設】&#10;有形固定資産減価償却率">
          <a:extLst>
            <a:ext uri="{FF2B5EF4-FFF2-40B4-BE49-F238E27FC236}">
              <a16:creationId xmlns:a16="http://schemas.microsoft.com/office/drawing/2014/main" id="{A56F1E91-8C54-4CC4-B8D3-EADE18C3F23E}"/>
            </a:ext>
          </a:extLst>
        </xdr:cNvPr>
        <xdr:cNvSpPr txBox="1"/>
      </xdr:nvSpPr>
      <xdr:spPr>
        <a:xfrm>
          <a:off x="13500744" y="1060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108149</xdr:rowOff>
    </xdr:from>
    <xdr:ext cx="405111" cy="259045"/>
    <xdr:sp macro="" textlink="">
      <xdr:nvSpPr>
        <xdr:cNvPr id="510" name="n_1mainValue【学校施設】&#10;有形固定資産減価償却率">
          <a:extLst>
            <a:ext uri="{FF2B5EF4-FFF2-40B4-BE49-F238E27FC236}">
              <a16:creationId xmlns:a16="http://schemas.microsoft.com/office/drawing/2014/main" id="{65969F04-82A0-4820-AB56-4C5A12D48F19}"/>
            </a:ext>
          </a:extLst>
        </xdr:cNvPr>
        <xdr:cNvSpPr txBox="1"/>
      </xdr:nvSpPr>
      <xdr:spPr>
        <a:xfrm>
          <a:off x="152660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144071</xdr:rowOff>
    </xdr:from>
    <xdr:ext cx="405111" cy="259045"/>
    <xdr:sp macro="" textlink="">
      <xdr:nvSpPr>
        <xdr:cNvPr id="511" name="n_2mainValue【学校施設】&#10;有形固定資産減価償却率">
          <a:extLst>
            <a:ext uri="{FF2B5EF4-FFF2-40B4-BE49-F238E27FC236}">
              <a16:creationId xmlns:a16="http://schemas.microsoft.com/office/drawing/2014/main" id="{7BA48444-E554-4F37-A915-318406B3A62F}"/>
            </a:ext>
          </a:extLst>
        </xdr:cNvPr>
        <xdr:cNvSpPr txBox="1"/>
      </xdr:nvSpPr>
      <xdr:spPr>
        <a:xfrm>
          <a:off x="14389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72226</xdr:rowOff>
    </xdr:from>
    <xdr:ext cx="405111" cy="259045"/>
    <xdr:sp macro="" textlink="">
      <xdr:nvSpPr>
        <xdr:cNvPr id="512" name="n_3mainValue【学校施設】&#10;有形固定資産減価償却率">
          <a:extLst>
            <a:ext uri="{FF2B5EF4-FFF2-40B4-BE49-F238E27FC236}">
              <a16:creationId xmlns:a16="http://schemas.microsoft.com/office/drawing/2014/main" id="{2D77863A-54FD-4EBA-AAE5-58CDCDF4E1D3}"/>
            </a:ext>
          </a:extLst>
        </xdr:cNvPr>
        <xdr:cNvSpPr txBox="1"/>
      </xdr:nvSpPr>
      <xdr:spPr>
        <a:xfrm>
          <a:off x="13500744" y="1018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3" name="正方形/長方形 512">
          <a:extLst>
            <a:ext uri="{FF2B5EF4-FFF2-40B4-BE49-F238E27FC236}">
              <a16:creationId xmlns:a16="http://schemas.microsoft.com/office/drawing/2014/main" id="{C7ED1228-E652-43E2-BC3B-6C98C1836C7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4" name="正方形/長方形 513">
          <a:extLst>
            <a:ext uri="{FF2B5EF4-FFF2-40B4-BE49-F238E27FC236}">
              <a16:creationId xmlns:a16="http://schemas.microsoft.com/office/drawing/2014/main" id="{228363FD-4C48-49B5-8559-48665BA0DAC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5" name="正方形/長方形 514">
          <a:extLst>
            <a:ext uri="{FF2B5EF4-FFF2-40B4-BE49-F238E27FC236}">
              <a16:creationId xmlns:a16="http://schemas.microsoft.com/office/drawing/2014/main" id="{201894EF-0189-46E2-A41E-D2B27C58F31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6" name="正方形/長方形 515">
          <a:extLst>
            <a:ext uri="{FF2B5EF4-FFF2-40B4-BE49-F238E27FC236}">
              <a16:creationId xmlns:a16="http://schemas.microsoft.com/office/drawing/2014/main" id="{9482D69B-0814-4239-B027-F8FCAC7EF86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7" name="正方形/長方形 516">
          <a:extLst>
            <a:ext uri="{FF2B5EF4-FFF2-40B4-BE49-F238E27FC236}">
              <a16:creationId xmlns:a16="http://schemas.microsoft.com/office/drawing/2014/main" id="{551C93A5-B1D1-4725-9BDA-EF211153111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8" name="正方形/長方形 517">
          <a:extLst>
            <a:ext uri="{FF2B5EF4-FFF2-40B4-BE49-F238E27FC236}">
              <a16:creationId xmlns:a16="http://schemas.microsoft.com/office/drawing/2014/main" id="{69201F56-5582-4B3F-87DB-2CCE6648048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9" name="正方形/長方形 518">
          <a:extLst>
            <a:ext uri="{FF2B5EF4-FFF2-40B4-BE49-F238E27FC236}">
              <a16:creationId xmlns:a16="http://schemas.microsoft.com/office/drawing/2014/main" id="{F6441EF0-CCB3-4C9E-8221-328B4E8F2BB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0" name="正方形/長方形 519">
          <a:extLst>
            <a:ext uri="{FF2B5EF4-FFF2-40B4-BE49-F238E27FC236}">
              <a16:creationId xmlns:a16="http://schemas.microsoft.com/office/drawing/2014/main" id="{F6EC4BE3-7227-436B-9D00-E58D53F6E16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1" name="テキスト ボックス 520">
          <a:extLst>
            <a:ext uri="{FF2B5EF4-FFF2-40B4-BE49-F238E27FC236}">
              <a16:creationId xmlns:a16="http://schemas.microsoft.com/office/drawing/2014/main" id="{864AC1A4-8675-4B8B-A5B6-48B657929B6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2" name="直線コネクタ 521">
          <a:extLst>
            <a:ext uri="{FF2B5EF4-FFF2-40B4-BE49-F238E27FC236}">
              <a16:creationId xmlns:a16="http://schemas.microsoft.com/office/drawing/2014/main" id="{BB0FDB3B-A0A3-4B92-B0BC-AA48F8E2315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3" name="テキスト ボックス 522">
          <a:extLst>
            <a:ext uri="{FF2B5EF4-FFF2-40B4-BE49-F238E27FC236}">
              <a16:creationId xmlns:a16="http://schemas.microsoft.com/office/drawing/2014/main" id="{04B8BEEB-7D54-41D3-9A03-D97B54E8BBB2}"/>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24" name="直線コネクタ 523">
          <a:extLst>
            <a:ext uri="{FF2B5EF4-FFF2-40B4-BE49-F238E27FC236}">
              <a16:creationId xmlns:a16="http://schemas.microsoft.com/office/drawing/2014/main" id="{3992E230-C7AC-4EDD-98C9-4B581F1D76B7}"/>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25" name="テキスト ボックス 524">
          <a:extLst>
            <a:ext uri="{FF2B5EF4-FFF2-40B4-BE49-F238E27FC236}">
              <a16:creationId xmlns:a16="http://schemas.microsoft.com/office/drawing/2014/main" id="{D0095766-AAC4-4087-9A79-574D682E54ED}"/>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26" name="直線コネクタ 525">
          <a:extLst>
            <a:ext uri="{FF2B5EF4-FFF2-40B4-BE49-F238E27FC236}">
              <a16:creationId xmlns:a16="http://schemas.microsoft.com/office/drawing/2014/main" id="{DF22E235-CBC4-441B-96C0-92065D58F794}"/>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27" name="テキスト ボックス 526">
          <a:extLst>
            <a:ext uri="{FF2B5EF4-FFF2-40B4-BE49-F238E27FC236}">
              <a16:creationId xmlns:a16="http://schemas.microsoft.com/office/drawing/2014/main" id="{B0E648CC-C89E-463A-A63B-CA1FB143ABBD}"/>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28" name="直線コネクタ 527">
          <a:extLst>
            <a:ext uri="{FF2B5EF4-FFF2-40B4-BE49-F238E27FC236}">
              <a16:creationId xmlns:a16="http://schemas.microsoft.com/office/drawing/2014/main" id="{66DAA9E8-9932-4EDD-88E6-3C2EA963C7FD}"/>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29" name="テキスト ボックス 528">
          <a:extLst>
            <a:ext uri="{FF2B5EF4-FFF2-40B4-BE49-F238E27FC236}">
              <a16:creationId xmlns:a16="http://schemas.microsoft.com/office/drawing/2014/main" id="{F645CC92-B14E-43A5-A85D-CF9F1E79FD61}"/>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0" name="直線コネクタ 529">
          <a:extLst>
            <a:ext uri="{FF2B5EF4-FFF2-40B4-BE49-F238E27FC236}">
              <a16:creationId xmlns:a16="http://schemas.microsoft.com/office/drawing/2014/main" id="{CF76F09D-5660-43A3-9834-5CE225D64ECE}"/>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1" name="テキスト ボックス 530">
          <a:extLst>
            <a:ext uri="{FF2B5EF4-FFF2-40B4-BE49-F238E27FC236}">
              <a16:creationId xmlns:a16="http://schemas.microsoft.com/office/drawing/2014/main" id="{38711F62-9764-4FEE-A0E5-85DBB1FC7BD8}"/>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2" name="直線コネクタ 531">
          <a:extLst>
            <a:ext uri="{FF2B5EF4-FFF2-40B4-BE49-F238E27FC236}">
              <a16:creationId xmlns:a16="http://schemas.microsoft.com/office/drawing/2014/main" id="{9F4314AB-C485-4569-B115-0AAC4D9039E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3" name="テキスト ボックス 532">
          <a:extLst>
            <a:ext uri="{FF2B5EF4-FFF2-40B4-BE49-F238E27FC236}">
              <a16:creationId xmlns:a16="http://schemas.microsoft.com/office/drawing/2014/main" id="{2FA88949-0DAE-4AE2-9489-679FA3DD5A7E}"/>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4" name="【学校施設】&#10;一人当たり面積グラフ枠">
          <a:extLst>
            <a:ext uri="{FF2B5EF4-FFF2-40B4-BE49-F238E27FC236}">
              <a16:creationId xmlns:a16="http://schemas.microsoft.com/office/drawing/2014/main" id="{DBAF6791-6FD3-4B31-9A31-0EC4FC63691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45263</xdr:rowOff>
    </xdr:from>
    <xdr:to>
      <xdr:col>116</xdr:col>
      <xdr:colOff>62864</xdr:colOff>
      <xdr:row>64</xdr:row>
      <xdr:rowOff>54864</xdr:rowOff>
    </xdr:to>
    <xdr:cxnSp macro="">
      <xdr:nvCxnSpPr>
        <xdr:cNvPr id="535" name="直線コネクタ 534">
          <a:extLst>
            <a:ext uri="{FF2B5EF4-FFF2-40B4-BE49-F238E27FC236}">
              <a16:creationId xmlns:a16="http://schemas.microsoft.com/office/drawing/2014/main" id="{D665A410-8CAE-4891-80E9-7C31C75AB1C5}"/>
            </a:ext>
          </a:extLst>
        </xdr:cNvPr>
        <xdr:cNvCxnSpPr/>
      </xdr:nvCxnSpPr>
      <xdr:spPr>
        <a:xfrm flipV="1">
          <a:off x="22160864" y="9475013"/>
          <a:ext cx="0" cy="1552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58691</xdr:rowOff>
    </xdr:from>
    <xdr:ext cx="469744" cy="259045"/>
    <xdr:sp macro="" textlink="">
      <xdr:nvSpPr>
        <xdr:cNvPr id="536" name="【学校施設】&#10;一人当たり面積最小値テキスト">
          <a:extLst>
            <a:ext uri="{FF2B5EF4-FFF2-40B4-BE49-F238E27FC236}">
              <a16:creationId xmlns:a16="http://schemas.microsoft.com/office/drawing/2014/main" id="{53A6835E-FDF1-4078-97A8-26D70164B463}"/>
            </a:ext>
          </a:extLst>
        </xdr:cNvPr>
        <xdr:cNvSpPr txBox="1"/>
      </xdr:nvSpPr>
      <xdr:spPr>
        <a:xfrm>
          <a:off x="22199600" y="1103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54864</xdr:rowOff>
    </xdr:from>
    <xdr:to>
      <xdr:col>116</xdr:col>
      <xdr:colOff>152400</xdr:colOff>
      <xdr:row>64</xdr:row>
      <xdr:rowOff>54864</xdr:rowOff>
    </xdr:to>
    <xdr:cxnSp macro="">
      <xdr:nvCxnSpPr>
        <xdr:cNvPr id="537" name="直線コネクタ 536">
          <a:extLst>
            <a:ext uri="{FF2B5EF4-FFF2-40B4-BE49-F238E27FC236}">
              <a16:creationId xmlns:a16="http://schemas.microsoft.com/office/drawing/2014/main" id="{74039CEB-1D3A-43AA-92AE-FBAE49DFA215}"/>
            </a:ext>
          </a:extLst>
        </xdr:cNvPr>
        <xdr:cNvCxnSpPr/>
      </xdr:nvCxnSpPr>
      <xdr:spPr>
        <a:xfrm>
          <a:off x="22072600" y="1102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163390</xdr:rowOff>
    </xdr:from>
    <xdr:ext cx="469744" cy="259045"/>
    <xdr:sp macro="" textlink="">
      <xdr:nvSpPr>
        <xdr:cNvPr id="538" name="【学校施設】&#10;一人当たり面積最大値テキスト">
          <a:extLst>
            <a:ext uri="{FF2B5EF4-FFF2-40B4-BE49-F238E27FC236}">
              <a16:creationId xmlns:a16="http://schemas.microsoft.com/office/drawing/2014/main" id="{9A752F09-9E60-4580-89E0-710C30C4A10C}"/>
            </a:ext>
          </a:extLst>
        </xdr:cNvPr>
        <xdr:cNvSpPr txBox="1"/>
      </xdr:nvSpPr>
      <xdr:spPr>
        <a:xfrm>
          <a:off x="22199600" y="925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45263</xdr:rowOff>
    </xdr:from>
    <xdr:to>
      <xdr:col>116</xdr:col>
      <xdr:colOff>152400</xdr:colOff>
      <xdr:row>55</xdr:row>
      <xdr:rowOff>45263</xdr:rowOff>
    </xdr:to>
    <xdr:cxnSp macro="">
      <xdr:nvCxnSpPr>
        <xdr:cNvPr id="539" name="直線コネクタ 538">
          <a:extLst>
            <a:ext uri="{FF2B5EF4-FFF2-40B4-BE49-F238E27FC236}">
              <a16:creationId xmlns:a16="http://schemas.microsoft.com/office/drawing/2014/main" id="{B84BAF13-35F4-4C79-82C9-A8E10D7CA3D0}"/>
            </a:ext>
          </a:extLst>
        </xdr:cNvPr>
        <xdr:cNvCxnSpPr/>
      </xdr:nvCxnSpPr>
      <xdr:spPr>
        <a:xfrm>
          <a:off x="22072600" y="947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10024</xdr:rowOff>
    </xdr:from>
    <xdr:ext cx="469744" cy="259045"/>
    <xdr:sp macro="" textlink="">
      <xdr:nvSpPr>
        <xdr:cNvPr id="540" name="【学校施設】&#10;一人当たり面積平均値テキスト">
          <a:extLst>
            <a:ext uri="{FF2B5EF4-FFF2-40B4-BE49-F238E27FC236}">
              <a16:creationId xmlns:a16="http://schemas.microsoft.com/office/drawing/2014/main" id="{774871E9-4806-4568-A4EF-4140D3224590}"/>
            </a:ext>
          </a:extLst>
        </xdr:cNvPr>
        <xdr:cNvSpPr txBox="1"/>
      </xdr:nvSpPr>
      <xdr:spPr>
        <a:xfrm>
          <a:off x="22199600" y="106399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158597</xdr:rowOff>
    </xdr:from>
    <xdr:to>
      <xdr:col>116</xdr:col>
      <xdr:colOff>114300</xdr:colOff>
      <xdr:row>63</xdr:row>
      <xdr:rowOff>88747</xdr:rowOff>
    </xdr:to>
    <xdr:sp macro="" textlink="">
      <xdr:nvSpPr>
        <xdr:cNvPr id="541" name="フローチャート: 判断 540">
          <a:extLst>
            <a:ext uri="{FF2B5EF4-FFF2-40B4-BE49-F238E27FC236}">
              <a16:creationId xmlns:a16="http://schemas.microsoft.com/office/drawing/2014/main" id="{D70D4CF2-1262-4CD9-98BA-B79F8955CF92}"/>
            </a:ext>
          </a:extLst>
        </xdr:cNvPr>
        <xdr:cNvSpPr/>
      </xdr:nvSpPr>
      <xdr:spPr>
        <a:xfrm>
          <a:off x="22110700" y="1078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169113</xdr:rowOff>
    </xdr:from>
    <xdr:to>
      <xdr:col>112</xdr:col>
      <xdr:colOff>38100</xdr:colOff>
      <xdr:row>63</xdr:row>
      <xdr:rowOff>99263</xdr:rowOff>
    </xdr:to>
    <xdr:sp macro="" textlink="">
      <xdr:nvSpPr>
        <xdr:cNvPr id="542" name="フローチャート: 判断 541">
          <a:extLst>
            <a:ext uri="{FF2B5EF4-FFF2-40B4-BE49-F238E27FC236}">
              <a16:creationId xmlns:a16="http://schemas.microsoft.com/office/drawing/2014/main" id="{E96130EE-B3C9-4995-A4BF-7FB9E62BC6EC}"/>
            </a:ext>
          </a:extLst>
        </xdr:cNvPr>
        <xdr:cNvSpPr/>
      </xdr:nvSpPr>
      <xdr:spPr>
        <a:xfrm>
          <a:off x="21272500" y="1079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5435</xdr:rowOff>
    </xdr:from>
    <xdr:to>
      <xdr:col>107</xdr:col>
      <xdr:colOff>101600</xdr:colOff>
      <xdr:row>63</xdr:row>
      <xdr:rowOff>107035</xdr:rowOff>
    </xdr:to>
    <xdr:sp macro="" textlink="">
      <xdr:nvSpPr>
        <xdr:cNvPr id="543" name="フローチャート: 判断 542">
          <a:extLst>
            <a:ext uri="{FF2B5EF4-FFF2-40B4-BE49-F238E27FC236}">
              <a16:creationId xmlns:a16="http://schemas.microsoft.com/office/drawing/2014/main" id="{8B688D67-81DD-4A42-BDFF-B40C3ACBF997}"/>
            </a:ext>
          </a:extLst>
        </xdr:cNvPr>
        <xdr:cNvSpPr/>
      </xdr:nvSpPr>
      <xdr:spPr>
        <a:xfrm>
          <a:off x="20383500" y="108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1778</xdr:rowOff>
    </xdr:from>
    <xdr:to>
      <xdr:col>102</xdr:col>
      <xdr:colOff>165100</xdr:colOff>
      <xdr:row>63</xdr:row>
      <xdr:rowOff>103378</xdr:rowOff>
    </xdr:to>
    <xdr:sp macro="" textlink="">
      <xdr:nvSpPr>
        <xdr:cNvPr id="544" name="フローチャート: 判断 543">
          <a:extLst>
            <a:ext uri="{FF2B5EF4-FFF2-40B4-BE49-F238E27FC236}">
              <a16:creationId xmlns:a16="http://schemas.microsoft.com/office/drawing/2014/main" id="{D5C5EC91-B5D7-467A-8907-AE9D4053A2A3}"/>
            </a:ext>
          </a:extLst>
        </xdr:cNvPr>
        <xdr:cNvSpPr/>
      </xdr:nvSpPr>
      <xdr:spPr>
        <a:xfrm>
          <a:off x="19494500" y="1080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769ADDE8-25BC-4E96-8CAD-54E1A8E5A90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C287ED9A-2482-476F-9804-280D3D4094F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305ADAB5-A707-486F-BA6C-466C76D3D7F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F62CCD8A-41AE-4385-9209-D8531F42299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312471DA-6C38-48CD-88F2-675B3A81DCF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127051</xdr:rowOff>
    </xdr:from>
    <xdr:to>
      <xdr:col>116</xdr:col>
      <xdr:colOff>114300</xdr:colOff>
      <xdr:row>64</xdr:row>
      <xdr:rowOff>57201</xdr:rowOff>
    </xdr:to>
    <xdr:sp macro="" textlink="">
      <xdr:nvSpPr>
        <xdr:cNvPr id="550" name="楕円 549">
          <a:extLst>
            <a:ext uri="{FF2B5EF4-FFF2-40B4-BE49-F238E27FC236}">
              <a16:creationId xmlns:a16="http://schemas.microsoft.com/office/drawing/2014/main" id="{D68C3AC2-9AF3-4680-BD91-9E79B6D88C1B}"/>
            </a:ext>
          </a:extLst>
        </xdr:cNvPr>
        <xdr:cNvSpPr/>
      </xdr:nvSpPr>
      <xdr:spPr>
        <a:xfrm>
          <a:off x="22110700" y="1092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41978</xdr:rowOff>
    </xdr:from>
    <xdr:ext cx="469744" cy="259045"/>
    <xdr:sp macro="" textlink="">
      <xdr:nvSpPr>
        <xdr:cNvPr id="551" name="【学校施設】&#10;一人当たり面積該当値テキスト">
          <a:extLst>
            <a:ext uri="{FF2B5EF4-FFF2-40B4-BE49-F238E27FC236}">
              <a16:creationId xmlns:a16="http://schemas.microsoft.com/office/drawing/2014/main" id="{E561C8A0-CC45-4863-B75E-DA10A0394C90}"/>
            </a:ext>
          </a:extLst>
        </xdr:cNvPr>
        <xdr:cNvSpPr txBox="1"/>
      </xdr:nvSpPr>
      <xdr:spPr>
        <a:xfrm>
          <a:off x="22199600" y="1084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125222</xdr:rowOff>
    </xdr:from>
    <xdr:to>
      <xdr:col>112</xdr:col>
      <xdr:colOff>38100</xdr:colOff>
      <xdr:row>64</xdr:row>
      <xdr:rowOff>55372</xdr:rowOff>
    </xdr:to>
    <xdr:sp macro="" textlink="">
      <xdr:nvSpPr>
        <xdr:cNvPr id="552" name="楕円 551">
          <a:extLst>
            <a:ext uri="{FF2B5EF4-FFF2-40B4-BE49-F238E27FC236}">
              <a16:creationId xmlns:a16="http://schemas.microsoft.com/office/drawing/2014/main" id="{3F9552FB-A8D6-4B14-BCBF-6095491C3D24}"/>
            </a:ext>
          </a:extLst>
        </xdr:cNvPr>
        <xdr:cNvSpPr/>
      </xdr:nvSpPr>
      <xdr:spPr>
        <a:xfrm>
          <a:off x="21272500" y="1092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4572</xdr:rowOff>
    </xdr:from>
    <xdr:to>
      <xdr:col>116</xdr:col>
      <xdr:colOff>63500</xdr:colOff>
      <xdr:row>64</xdr:row>
      <xdr:rowOff>6401</xdr:rowOff>
    </xdr:to>
    <xdr:cxnSp macro="">
      <xdr:nvCxnSpPr>
        <xdr:cNvPr id="553" name="直線コネクタ 552">
          <a:extLst>
            <a:ext uri="{FF2B5EF4-FFF2-40B4-BE49-F238E27FC236}">
              <a16:creationId xmlns:a16="http://schemas.microsoft.com/office/drawing/2014/main" id="{BA9A5D6B-1B99-4043-9012-AC5A72183D29}"/>
            </a:ext>
          </a:extLst>
        </xdr:cNvPr>
        <xdr:cNvCxnSpPr/>
      </xdr:nvCxnSpPr>
      <xdr:spPr>
        <a:xfrm>
          <a:off x="21323300" y="10977372"/>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122479</xdr:rowOff>
    </xdr:from>
    <xdr:to>
      <xdr:col>107</xdr:col>
      <xdr:colOff>101600</xdr:colOff>
      <xdr:row>64</xdr:row>
      <xdr:rowOff>52629</xdr:rowOff>
    </xdr:to>
    <xdr:sp macro="" textlink="">
      <xdr:nvSpPr>
        <xdr:cNvPr id="554" name="楕円 553">
          <a:extLst>
            <a:ext uri="{FF2B5EF4-FFF2-40B4-BE49-F238E27FC236}">
              <a16:creationId xmlns:a16="http://schemas.microsoft.com/office/drawing/2014/main" id="{90E1F8D8-5D80-4879-A7AB-56879AD816DD}"/>
            </a:ext>
          </a:extLst>
        </xdr:cNvPr>
        <xdr:cNvSpPr/>
      </xdr:nvSpPr>
      <xdr:spPr>
        <a:xfrm>
          <a:off x="20383500" y="1092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1829</xdr:rowOff>
    </xdr:from>
    <xdr:to>
      <xdr:col>111</xdr:col>
      <xdr:colOff>177800</xdr:colOff>
      <xdr:row>64</xdr:row>
      <xdr:rowOff>4572</xdr:rowOff>
    </xdr:to>
    <xdr:cxnSp macro="">
      <xdr:nvCxnSpPr>
        <xdr:cNvPr id="555" name="直線コネクタ 554">
          <a:extLst>
            <a:ext uri="{FF2B5EF4-FFF2-40B4-BE49-F238E27FC236}">
              <a16:creationId xmlns:a16="http://schemas.microsoft.com/office/drawing/2014/main" id="{A402CBFC-E362-4E99-B352-14E75B362815}"/>
            </a:ext>
          </a:extLst>
        </xdr:cNvPr>
        <xdr:cNvCxnSpPr/>
      </xdr:nvCxnSpPr>
      <xdr:spPr>
        <a:xfrm>
          <a:off x="20434300" y="10974629"/>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128422</xdr:rowOff>
    </xdr:from>
    <xdr:to>
      <xdr:col>102</xdr:col>
      <xdr:colOff>165100</xdr:colOff>
      <xdr:row>64</xdr:row>
      <xdr:rowOff>58572</xdr:rowOff>
    </xdr:to>
    <xdr:sp macro="" textlink="">
      <xdr:nvSpPr>
        <xdr:cNvPr id="556" name="楕円 555">
          <a:extLst>
            <a:ext uri="{FF2B5EF4-FFF2-40B4-BE49-F238E27FC236}">
              <a16:creationId xmlns:a16="http://schemas.microsoft.com/office/drawing/2014/main" id="{5ED798EA-414B-4F44-9099-BB66AEF094CE}"/>
            </a:ext>
          </a:extLst>
        </xdr:cNvPr>
        <xdr:cNvSpPr/>
      </xdr:nvSpPr>
      <xdr:spPr>
        <a:xfrm>
          <a:off x="19494500" y="1092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1829</xdr:rowOff>
    </xdr:from>
    <xdr:to>
      <xdr:col>107</xdr:col>
      <xdr:colOff>50800</xdr:colOff>
      <xdr:row>64</xdr:row>
      <xdr:rowOff>7772</xdr:rowOff>
    </xdr:to>
    <xdr:cxnSp macro="">
      <xdr:nvCxnSpPr>
        <xdr:cNvPr id="557" name="直線コネクタ 556">
          <a:extLst>
            <a:ext uri="{FF2B5EF4-FFF2-40B4-BE49-F238E27FC236}">
              <a16:creationId xmlns:a16="http://schemas.microsoft.com/office/drawing/2014/main" id="{94502A3F-A6B9-4304-961C-4383CB5B0C6E}"/>
            </a:ext>
          </a:extLst>
        </xdr:cNvPr>
        <xdr:cNvCxnSpPr/>
      </xdr:nvCxnSpPr>
      <xdr:spPr>
        <a:xfrm flipV="1">
          <a:off x="19545300" y="10974629"/>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115790</xdr:rowOff>
    </xdr:from>
    <xdr:ext cx="469744" cy="259045"/>
    <xdr:sp macro="" textlink="">
      <xdr:nvSpPr>
        <xdr:cNvPr id="558" name="n_1aveValue【学校施設】&#10;一人当たり面積">
          <a:extLst>
            <a:ext uri="{FF2B5EF4-FFF2-40B4-BE49-F238E27FC236}">
              <a16:creationId xmlns:a16="http://schemas.microsoft.com/office/drawing/2014/main" id="{4F2E9E70-14A0-4A4C-9546-20535393D389}"/>
            </a:ext>
          </a:extLst>
        </xdr:cNvPr>
        <xdr:cNvSpPr txBox="1"/>
      </xdr:nvSpPr>
      <xdr:spPr>
        <a:xfrm>
          <a:off x="21075727" y="1057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123562</xdr:rowOff>
    </xdr:from>
    <xdr:ext cx="469744" cy="259045"/>
    <xdr:sp macro="" textlink="">
      <xdr:nvSpPr>
        <xdr:cNvPr id="559" name="n_2aveValue【学校施設】&#10;一人当たり面積">
          <a:extLst>
            <a:ext uri="{FF2B5EF4-FFF2-40B4-BE49-F238E27FC236}">
              <a16:creationId xmlns:a16="http://schemas.microsoft.com/office/drawing/2014/main" id="{4DD4A7B3-CED3-421F-81C1-C6F750B76712}"/>
            </a:ext>
          </a:extLst>
        </xdr:cNvPr>
        <xdr:cNvSpPr txBox="1"/>
      </xdr:nvSpPr>
      <xdr:spPr>
        <a:xfrm>
          <a:off x="20199427" y="1058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119905</xdr:rowOff>
    </xdr:from>
    <xdr:ext cx="469744" cy="259045"/>
    <xdr:sp macro="" textlink="">
      <xdr:nvSpPr>
        <xdr:cNvPr id="560" name="n_3aveValue【学校施設】&#10;一人当たり面積">
          <a:extLst>
            <a:ext uri="{FF2B5EF4-FFF2-40B4-BE49-F238E27FC236}">
              <a16:creationId xmlns:a16="http://schemas.microsoft.com/office/drawing/2014/main" id="{39AF0934-A151-4EBD-B84D-2277ADD68DD1}"/>
            </a:ext>
          </a:extLst>
        </xdr:cNvPr>
        <xdr:cNvSpPr txBox="1"/>
      </xdr:nvSpPr>
      <xdr:spPr>
        <a:xfrm>
          <a:off x="19310427" y="1057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46499</xdr:rowOff>
    </xdr:from>
    <xdr:ext cx="469744" cy="259045"/>
    <xdr:sp macro="" textlink="">
      <xdr:nvSpPr>
        <xdr:cNvPr id="561" name="n_1mainValue【学校施設】&#10;一人当たり面積">
          <a:extLst>
            <a:ext uri="{FF2B5EF4-FFF2-40B4-BE49-F238E27FC236}">
              <a16:creationId xmlns:a16="http://schemas.microsoft.com/office/drawing/2014/main" id="{D41E022E-BEB8-459B-822E-A99D3DD03B6D}"/>
            </a:ext>
          </a:extLst>
        </xdr:cNvPr>
        <xdr:cNvSpPr txBox="1"/>
      </xdr:nvSpPr>
      <xdr:spPr>
        <a:xfrm>
          <a:off x="21075727" y="1101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43756</xdr:rowOff>
    </xdr:from>
    <xdr:ext cx="469744" cy="259045"/>
    <xdr:sp macro="" textlink="">
      <xdr:nvSpPr>
        <xdr:cNvPr id="562" name="n_2mainValue【学校施設】&#10;一人当たり面積">
          <a:extLst>
            <a:ext uri="{FF2B5EF4-FFF2-40B4-BE49-F238E27FC236}">
              <a16:creationId xmlns:a16="http://schemas.microsoft.com/office/drawing/2014/main" id="{63838778-752A-40EF-A3A9-3A79921FCCD4}"/>
            </a:ext>
          </a:extLst>
        </xdr:cNvPr>
        <xdr:cNvSpPr txBox="1"/>
      </xdr:nvSpPr>
      <xdr:spPr>
        <a:xfrm>
          <a:off x="20199427" y="1101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49699</xdr:rowOff>
    </xdr:from>
    <xdr:ext cx="469744" cy="259045"/>
    <xdr:sp macro="" textlink="">
      <xdr:nvSpPr>
        <xdr:cNvPr id="563" name="n_3mainValue【学校施設】&#10;一人当たり面積">
          <a:extLst>
            <a:ext uri="{FF2B5EF4-FFF2-40B4-BE49-F238E27FC236}">
              <a16:creationId xmlns:a16="http://schemas.microsoft.com/office/drawing/2014/main" id="{CF87B98C-77D5-4C93-B2B2-15B6D7253AA3}"/>
            </a:ext>
          </a:extLst>
        </xdr:cNvPr>
        <xdr:cNvSpPr txBox="1"/>
      </xdr:nvSpPr>
      <xdr:spPr>
        <a:xfrm>
          <a:off x="19310427" y="11022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4" name="正方形/長方形 563">
          <a:extLst>
            <a:ext uri="{FF2B5EF4-FFF2-40B4-BE49-F238E27FC236}">
              <a16:creationId xmlns:a16="http://schemas.microsoft.com/office/drawing/2014/main" id="{0FE9C336-908E-4626-B184-2925DB8451A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5" name="正方形/長方形 564">
          <a:extLst>
            <a:ext uri="{FF2B5EF4-FFF2-40B4-BE49-F238E27FC236}">
              <a16:creationId xmlns:a16="http://schemas.microsoft.com/office/drawing/2014/main" id="{F0C187C7-1FB3-49EC-9953-D2B14BC546E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6" name="正方形/長方形 565">
          <a:extLst>
            <a:ext uri="{FF2B5EF4-FFF2-40B4-BE49-F238E27FC236}">
              <a16:creationId xmlns:a16="http://schemas.microsoft.com/office/drawing/2014/main" id="{E2902163-17FD-4205-906D-9655DB152D4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7" name="正方形/長方形 566">
          <a:extLst>
            <a:ext uri="{FF2B5EF4-FFF2-40B4-BE49-F238E27FC236}">
              <a16:creationId xmlns:a16="http://schemas.microsoft.com/office/drawing/2014/main" id="{67D72146-56D6-4A5C-BD1E-350F3855274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8" name="正方形/長方形 567">
          <a:extLst>
            <a:ext uri="{FF2B5EF4-FFF2-40B4-BE49-F238E27FC236}">
              <a16:creationId xmlns:a16="http://schemas.microsoft.com/office/drawing/2014/main" id="{94E649DD-AED8-40A9-8628-425C485D56B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9" name="正方形/長方形 568">
          <a:extLst>
            <a:ext uri="{FF2B5EF4-FFF2-40B4-BE49-F238E27FC236}">
              <a16:creationId xmlns:a16="http://schemas.microsoft.com/office/drawing/2014/main" id="{1E527E47-958F-4285-AE89-2BD755DE221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0" name="正方形/長方形 569">
          <a:extLst>
            <a:ext uri="{FF2B5EF4-FFF2-40B4-BE49-F238E27FC236}">
              <a16:creationId xmlns:a16="http://schemas.microsoft.com/office/drawing/2014/main" id="{6DBDA952-13E3-4A8C-99B0-326F27B2ACC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1" name="正方形/長方形 570">
          <a:extLst>
            <a:ext uri="{FF2B5EF4-FFF2-40B4-BE49-F238E27FC236}">
              <a16:creationId xmlns:a16="http://schemas.microsoft.com/office/drawing/2014/main" id="{132F7359-A88D-438B-BF97-BE05A8EB3AF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2" name="テキスト ボックス 571">
          <a:extLst>
            <a:ext uri="{FF2B5EF4-FFF2-40B4-BE49-F238E27FC236}">
              <a16:creationId xmlns:a16="http://schemas.microsoft.com/office/drawing/2014/main" id="{D1DC961B-7FA4-4C3A-876F-7F1E3CCA3B3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3" name="直線コネクタ 572">
          <a:extLst>
            <a:ext uri="{FF2B5EF4-FFF2-40B4-BE49-F238E27FC236}">
              <a16:creationId xmlns:a16="http://schemas.microsoft.com/office/drawing/2014/main" id="{8BB7722E-62BD-4C7E-9E8A-90828EBFEDF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74" name="テキスト ボックス 573">
          <a:extLst>
            <a:ext uri="{FF2B5EF4-FFF2-40B4-BE49-F238E27FC236}">
              <a16:creationId xmlns:a16="http://schemas.microsoft.com/office/drawing/2014/main" id="{04AF4595-7704-4246-BBDC-8DE4F1557547}"/>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75" name="直線コネクタ 574">
          <a:extLst>
            <a:ext uri="{FF2B5EF4-FFF2-40B4-BE49-F238E27FC236}">
              <a16:creationId xmlns:a16="http://schemas.microsoft.com/office/drawing/2014/main" id="{9F9FF992-FA6D-4344-865B-E04CD2FE8D26}"/>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76" name="テキスト ボックス 575">
          <a:extLst>
            <a:ext uri="{FF2B5EF4-FFF2-40B4-BE49-F238E27FC236}">
              <a16:creationId xmlns:a16="http://schemas.microsoft.com/office/drawing/2014/main" id="{0696CABA-2B19-423D-962F-A69FE19EBE6A}"/>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77" name="直線コネクタ 576">
          <a:extLst>
            <a:ext uri="{FF2B5EF4-FFF2-40B4-BE49-F238E27FC236}">
              <a16:creationId xmlns:a16="http://schemas.microsoft.com/office/drawing/2014/main" id="{02EE55ED-105A-46DF-96A5-A2DFAD8D082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78" name="テキスト ボックス 577">
          <a:extLst>
            <a:ext uri="{FF2B5EF4-FFF2-40B4-BE49-F238E27FC236}">
              <a16:creationId xmlns:a16="http://schemas.microsoft.com/office/drawing/2014/main" id="{8E7961C7-6C8E-4650-9B6D-71891059BF75}"/>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79" name="直線コネクタ 578">
          <a:extLst>
            <a:ext uri="{FF2B5EF4-FFF2-40B4-BE49-F238E27FC236}">
              <a16:creationId xmlns:a16="http://schemas.microsoft.com/office/drawing/2014/main" id="{F0F94C6B-7E51-4883-8C3B-763FAFAF6473}"/>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80" name="テキスト ボックス 579">
          <a:extLst>
            <a:ext uri="{FF2B5EF4-FFF2-40B4-BE49-F238E27FC236}">
              <a16:creationId xmlns:a16="http://schemas.microsoft.com/office/drawing/2014/main" id="{43E3E369-90E5-444C-AF11-3E7B03A41A03}"/>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81" name="直線コネクタ 580">
          <a:extLst>
            <a:ext uri="{FF2B5EF4-FFF2-40B4-BE49-F238E27FC236}">
              <a16:creationId xmlns:a16="http://schemas.microsoft.com/office/drawing/2014/main" id="{76AFC2B5-B267-4D60-90FE-5C11E1F90D99}"/>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2" name="テキスト ボックス 581">
          <a:extLst>
            <a:ext uri="{FF2B5EF4-FFF2-40B4-BE49-F238E27FC236}">
              <a16:creationId xmlns:a16="http://schemas.microsoft.com/office/drawing/2014/main" id="{A5DC3BF7-53A9-4FE5-B6D5-8415F23375CA}"/>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3" name="直線コネクタ 582">
          <a:extLst>
            <a:ext uri="{FF2B5EF4-FFF2-40B4-BE49-F238E27FC236}">
              <a16:creationId xmlns:a16="http://schemas.microsoft.com/office/drawing/2014/main" id="{FD65825B-5EBC-44EA-A97F-4D88801B15A7}"/>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84" name="テキスト ボックス 583">
          <a:extLst>
            <a:ext uri="{FF2B5EF4-FFF2-40B4-BE49-F238E27FC236}">
              <a16:creationId xmlns:a16="http://schemas.microsoft.com/office/drawing/2014/main" id="{38DD2E09-EDDE-49C6-9093-B46086D3A545}"/>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5" name="直線コネクタ 584">
          <a:extLst>
            <a:ext uri="{FF2B5EF4-FFF2-40B4-BE49-F238E27FC236}">
              <a16:creationId xmlns:a16="http://schemas.microsoft.com/office/drawing/2014/main" id="{54C62FD6-7845-49B1-91E5-FEBDDFB7FF8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6" name="テキスト ボックス 585">
          <a:extLst>
            <a:ext uri="{FF2B5EF4-FFF2-40B4-BE49-F238E27FC236}">
              <a16:creationId xmlns:a16="http://schemas.microsoft.com/office/drawing/2014/main" id="{6FC1B449-463F-4CFF-AAA8-0F686B360AF9}"/>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7" name="【児童館】&#10;有形固定資産減価償却率グラフ枠">
          <a:extLst>
            <a:ext uri="{FF2B5EF4-FFF2-40B4-BE49-F238E27FC236}">
              <a16:creationId xmlns:a16="http://schemas.microsoft.com/office/drawing/2014/main" id="{78541C43-C9E6-454B-9973-5B407A111ACA}"/>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87630</xdr:rowOff>
    </xdr:to>
    <xdr:cxnSp macro="">
      <xdr:nvCxnSpPr>
        <xdr:cNvPr id="588" name="直線コネクタ 587">
          <a:extLst>
            <a:ext uri="{FF2B5EF4-FFF2-40B4-BE49-F238E27FC236}">
              <a16:creationId xmlns:a16="http://schemas.microsoft.com/office/drawing/2014/main" id="{1161C889-2701-4B91-8079-BA13FC848511}"/>
            </a:ext>
          </a:extLst>
        </xdr:cNvPr>
        <xdr:cNvCxnSpPr/>
      </xdr:nvCxnSpPr>
      <xdr:spPr>
        <a:xfrm flipV="1">
          <a:off x="16318864" y="1333500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91457</xdr:rowOff>
    </xdr:from>
    <xdr:ext cx="405111" cy="259045"/>
    <xdr:sp macro="" textlink="">
      <xdr:nvSpPr>
        <xdr:cNvPr id="589" name="【児童館】&#10;有形固定資産減価償却率最小値テキスト">
          <a:extLst>
            <a:ext uri="{FF2B5EF4-FFF2-40B4-BE49-F238E27FC236}">
              <a16:creationId xmlns:a16="http://schemas.microsoft.com/office/drawing/2014/main" id="{4AD3663A-7654-49E3-818F-02B1B4CE64D3}"/>
            </a:ext>
          </a:extLst>
        </xdr:cNvPr>
        <xdr:cNvSpPr txBox="1"/>
      </xdr:nvSpPr>
      <xdr:spPr>
        <a:xfrm>
          <a:off x="16357600" y="1483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87630</xdr:rowOff>
    </xdr:from>
    <xdr:to>
      <xdr:col>86</xdr:col>
      <xdr:colOff>25400</xdr:colOff>
      <xdr:row>86</xdr:row>
      <xdr:rowOff>87630</xdr:rowOff>
    </xdr:to>
    <xdr:cxnSp macro="">
      <xdr:nvCxnSpPr>
        <xdr:cNvPr id="590" name="直線コネクタ 589">
          <a:extLst>
            <a:ext uri="{FF2B5EF4-FFF2-40B4-BE49-F238E27FC236}">
              <a16:creationId xmlns:a16="http://schemas.microsoft.com/office/drawing/2014/main" id="{CA85CE07-1949-4A86-8C8B-725B3BE3760F}"/>
            </a:ext>
          </a:extLst>
        </xdr:cNvPr>
        <xdr:cNvCxnSpPr/>
      </xdr:nvCxnSpPr>
      <xdr:spPr>
        <a:xfrm>
          <a:off x="16230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91" name="【児童館】&#10;有形固定資産減価償却率最大値テキスト">
          <a:extLst>
            <a:ext uri="{FF2B5EF4-FFF2-40B4-BE49-F238E27FC236}">
              <a16:creationId xmlns:a16="http://schemas.microsoft.com/office/drawing/2014/main" id="{096E6E8E-1094-4ECD-9A91-91C6AA8FC1B3}"/>
            </a:ext>
          </a:extLst>
        </xdr:cNvPr>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92" name="直線コネクタ 591">
          <a:extLst>
            <a:ext uri="{FF2B5EF4-FFF2-40B4-BE49-F238E27FC236}">
              <a16:creationId xmlns:a16="http://schemas.microsoft.com/office/drawing/2014/main" id="{96318E72-5C9D-4818-8096-75C04AF730A3}"/>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156227</xdr:rowOff>
    </xdr:from>
    <xdr:ext cx="405111" cy="259045"/>
    <xdr:sp macro="" textlink="">
      <xdr:nvSpPr>
        <xdr:cNvPr id="593" name="【児童館】&#10;有形固定資産減価償却率平均値テキスト">
          <a:extLst>
            <a:ext uri="{FF2B5EF4-FFF2-40B4-BE49-F238E27FC236}">
              <a16:creationId xmlns:a16="http://schemas.microsoft.com/office/drawing/2014/main" id="{E5552076-6DE8-4CDE-BB6C-580B79117024}"/>
            </a:ext>
          </a:extLst>
        </xdr:cNvPr>
        <xdr:cNvSpPr txBox="1"/>
      </xdr:nvSpPr>
      <xdr:spPr>
        <a:xfrm>
          <a:off x="16357600" y="14215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6350</xdr:rowOff>
    </xdr:from>
    <xdr:to>
      <xdr:col>85</xdr:col>
      <xdr:colOff>177800</xdr:colOff>
      <xdr:row>83</xdr:row>
      <xdr:rowOff>107950</xdr:rowOff>
    </xdr:to>
    <xdr:sp macro="" textlink="">
      <xdr:nvSpPr>
        <xdr:cNvPr id="594" name="フローチャート: 判断 593">
          <a:extLst>
            <a:ext uri="{FF2B5EF4-FFF2-40B4-BE49-F238E27FC236}">
              <a16:creationId xmlns:a16="http://schemas.microsoft.com/office/drawing/2014/main" id="{E98E3433-C14B-4BF4-88B7-3759C7B8DF42}"/>
            </a:ext>
          </a:extLst>
        </xdr:cNvPr>
        <xdr:cNvSpPr/>
      </xdr:nvSpPr>
      <xdr:spPr>
        <a:xfrm>
          <a:off x="16268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59689</xdr:rowOff>
    </xdr:from>
    <xdr:to>
      <xdr:col>81</xdr:col>
      <xdr:colOff>101600</xdr:colOff>
      <xdr:row>83</xdr:row>
      <xdr:rowOff>161289</xdr:rowOff>
    </xdr:to>
    <xdr:sp macro="" textlink="">
      <xdr:nvSpPr>
        <xdr:cNvPr id="595" name="フローチャート: 判断 594">
          <a:extLst>
            <a:ext uri="{FF2B5EF4-FFF2-40B4-BE49-F238E27FC236}">
              <a16:creationId xmlns:a16="http://schemas.microsoft.com/office/drawing/2014/main" id="{F79238F9-4F0B-4C90-876F-FABF02328E14}"/>
            </a:ext>
          </a:extLst>
        </xdr:cNvPr>
        <xdr:cNvSpPr/>
      </xdr:nvSpPr>
      <xdr:spPr>
        <a:xfrm>
          <a:off x="154305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107314</xdr:rowOff>
    </xdr:from>
    <xdr:to>
      <xdr:col>76</xdr:col>
      <xdr:colOff>165100</xdr:colOff>
      <xdr:row>84</xdr:row>
      <xdr:rowOff>37464</xdr:rowOff>
    </xdr:to>
    <xdr:sp macro="" textlink="">
      <xdr:nvSpPr>
        <xdr:cNvPr id="596" name="フローチャート: 判断 595">
          <a:extLst>
            <a:ext uri="{FF2B5EF4-FFF2-40B4-BE49-F238E27FC236}">
              <a16:creationId xmlns:a16="http://schemas.microsoft.com/office/drawing/2014/main" id="{C973B2D7-0931-4716-996B-988CCEE6CED1}"/>
            </a:ext>
          </a:extLst>
        </xdr:cNvPr>
        <xdr:cNvSpPr/>
      </xdr:nvSpPr>
      <xdr:spPr>
        <a:xfrm>
          <a:off x="14541500" y="1433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84</xdr:row>
      <xdr:rowOff>74930</xdr:rowOff>
    </xdr:from>
    <xdr:to>
      <xdr:col>72</xdr:col>
      <xdr:colOff>38100</xdr:colOff>
      <xdr:row>85</xdr:row>
      <xdr:rowOff>5080</xdr:rowOff>
    </xdr:to>
    <xdr:sp macro="" textlink="">
      <xdr:nvSpPr>
        <xdr:cNvPr id="597" name="フローチャート: 判断 596">
          <a:extLst>
            <a:ext uri="{FF2B5EF4-FFF2-40B4-BE49-F238E27FC236}">
              <a16:creationId xmlns:a16="http://schemas.microsoft.com/office/drawing/2014/main" id="{E3EFA06D-1C4A-4ECB-9390-5FA8CF768087}"/>
            </a:ext>
          </a:extLst>
        </xdr:cNvPr>
        <xdr:cNvSpPr/>
      </xdr:nvSpPr>
      <xdr:spPr>
        <a:xfrm>
          <a:off x="13652500" y="1447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8" name="テキスト ボックス 597">
          <a:extLst>
            <a:ext uri="{FF2B5EF4-FFF2-40B4-BE49-F238E27FC236}">
              <a16:creationId xmlns:a16="http://schemas.microsoft.com/office/drawing/2014/main" id="{A510B5DE-A72D-4271-9741-4BF03044F4D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9" name="テキスト ボックス 598">
          <a:extLst>
            <a:ext uri="{FF2B5EF4-FFF2-40B4-BE49-F238E27FC236}">
              <a16:creationId xmlns:a16="http://schemas.microsoft.com/office/drawing/2014/main" id="{1584D023-4971-41D9-80B7-EBD16BCA29D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0" name="テキスト ボックス 599">
          <a:extLst>
            <a:ext uri="{FF2B5EF4-FFF2-40B4-BE49-F238E27FC236}">
              <a16:creationId xmlns:a16="http://schemas.microsoft.com/office/drawing/2014/main" id="{7A106BA8-DB1B-4428-953D-C883DEB8D46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1" name="テキスト ボックス 600">
          <a:extLst>
            <a:ext uri="{FF2B5EF4-FFF2-40B4-BE49-F238E27FC236}">
              <a16:creationId xmlns:a16="http://schemas.microsoft.com/office/drawing/2014/main" id="{C6F4D66E-3881-4580-9DC4-72048647E45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2" name="テキスト ボックス 601">
          <a:extLst>
            <a:ext uri="{FF2B5EF4-FFF2-40B4-BE49-F238E27FC236}">
              <a16:creationId xmlns:a16="http://schemas.microsoft.com/office/drawing/2014/main" id="{443DEB07-C06C-4A01-8407-A616FD490F0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57786</xdr:rowOff>
    </xdr:from>
    <xdr:to>
      <xdr:col>85</xdr:col>
      <xdr:colOff>177800</xdr:colOff>
      <xdr:row>82</xdr:row>
      <xdr:rowOff>159386</xdr:rowOff>
    </xdr:to>
    <xdr:sp macro="" textlink="">
      <xdr:nvSpPr>
        <xdr:cNvPr id="603" name="楕円 602">
          <a:extLst>
            <a:ext uri="{FF2B5EF4-FFF2-40B4-BE49-F238E27FC236}">
              <a16:creationId xmlns:a16="http://schemas.microsoft.com/office/drawing/2014/main" id="{E95CED30-8157-42A6-8A34-8920750CD694}"/>
            </a:ext>
          </a:extLst>
        </xdr:cNvPr>
        <xdr:cNvSpPr/>
      </xdr:nvSpPr>
      <xdr:spPr>
        <a:xfrm>
          <a:off x="16268700" y="1411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80663</xdr:rowOff>
    </xdr:from>
    <xdr:ext cx="405111" cy="259045"/>
    <xdr:sp macro="" textlink="">
      <xdr:nvSpPr>
        <xdr:cNvPr id="604" name="【児童館】&#10;有形固定資産減価償却率該当値テキスト">
          <a:extLst>
            <a:ext uri="{FF2B5EF4-FFF2-40B4-BE49-F238E27FC236}">
              <a16:creationId xmlns:a16="http://schemas.microsoft.com/office/drawing/2014/main" id="{F9C9EF0A-C2BD-44C0-AAE4-2EE3C9981590}"/>
            </a:ext>
          </a:extLst>
        </xdr:cNvPr>
        <xdr:cNvSpPr txBox="1"/>
      </xdr:nvSpPr>
      <xdr:spPr>
        <a:xfrm>
          <a:off x="16357600" y="13968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99695</xdr:rowOff>
    </xdr:from>
    <xdr:to>
      <xdr:col>81</xdr:col>
      <xdr:colOff>101600</xdr:colOff>
      <xdr:row>83</xdr:row>
      <xdr:rowOff>29845</xdr:rowOff>
    </xdr:to>
    <xdr:sp macro="" textlink="">
      <xdr:nvSpPr>
        <xdr:cNvPr id="605" name="楕円 604">
          <a:extLst>
            <a:ext uri="{FF2B5EF4-FFF2-40B4-BE49-F238E27FC236}">
              <a16:creationId xmlns:a16="http://schemas.microsoft.com/office/drawing/2014/main" id="{C173C901-0A37-4433-9551-FBEBF390709A}"/>
            </a:ext>
          </a:extLst>
        </xdr:cNvPr>
        <xdr:cNvSpPr/>
      </xdr:nvSpPr>
      <xdr:spPr>
        <a:xfrm>
          <a:off x="15430500" y="1415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108586</xdr:rowOff>
    </xdr:from>
    <xdr:to>
      <xdr:col>85</xdr:col>
      <xdr:colOff>127000</xdr:colOff>
      <xdr:row>82</xdr:row>
      <xdr:rowOff>150495</xdr:rowOff>
    </xdr:to>
    <xdr:cxnSp macro="">
      <xdr:nvCxnSpPr>
        <xdr:cNvPr id="606" name="直線コネクタ 605">
          <a:extLst>
            <a:ext uri="{FF2B5EF4-FFF2-40B4-BE49-F238E27FC236}">
              <a16:creationId xmlns:a16="http://schemas.microsoft.com/office/drawing/2014/main" id="{2B2E3491-0188-4E81-8755-56E75B86947B}"/>
            </a:ext>
          </a:extLst>
        </xdr:cNvPr>
        <xdr:cNvCxnSpPr/>
      </xdr:nvCxnSpPr>
      <xdr:spPr>
        <a:xfrm flipV="1">
          <a:off x="15481300" y="14167486"/>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153036</xdr:rowOff>
    </xdr:from>
    <xdr:to>
      <xdr:col>76</xdr:col>
      <xdr:colOff>165100</xdr:colOff>
      <xdr:row>82</xdr:row>
      <xdr:rowOff>83186</xdr:rowOff>
    </xdr:to>
    <xdr:sp macro="" textlink="">
      <xdr:nvSpPr>
        <xdr:cNvPr id="607" name="楕円 606">
          <a:extLst>
            <a:ext uri="{FF2B5EF4-FFF2-40B4-BE49-F238E27FC236}">
              <a16:creationId xmlns:a16="http://schemas.microsoft.com/office/drawing/2014/main" id="{FD08DB04-E0A9-4BF0-8CC6-6913EB2D142C}"/>
            </a:ext>
          </a:extLst>
        </xdr:cNvPr>
        <xdr:cNvSpPr/>
      </xdr:nvSpPr>
      <xdr:spPr>
        <a:xfrm>
          <a:off x="14541500" y="1404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32386</xdr:rowOff>
    </xdr:from>
    <xdr:to>
      <xdr:col>81</xdr:col>
      <xdr:colOff>50800</xdr:colOff>
      <xdr:row>82</xdr:row>
      <xdr:rowOff>150495</xdr:rowOff>
    </xdr:to>
    <xdr:cxnSp macro="">
      <xdr:nvCxnSpPr>
        <xdr:cNvPr id="608" name="直線コネクタ 607">
          <a:extLst>
            <a:ext uri="{FF2B5EF4-FFF2-40B4-BE49-F238E27FC236}">
              <a16:creationId xmlns:a16="http://schemas.microsoft.com/office/drawing/2014/main" id="{6F30707E-ECF0-4922-906E-35703409E287}"/>
            </a:ext>
          </a:extLst>
        </xdr:cNvPr>
        <xdr:cNvCxnSpPr/>
      </xdr:nvCxnSpPr>
      <xdr:spPr>
        <a:xfrm>
          <a:off x="14592300" y="14091286"/>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23495</xdr:rowOff>
    </xdr:from>
    <xdr:to>
      <xdr:col>72</xdr:col>
      <xdr:colOff>38100</xdr:colOff>
      <xdr:row>82</xdr:row>
      <xdr:rowOff>125095</xdr:rowOff>
    </xdr:to>
    <xdr:sp macro="" textlink="">
      <xdr:nvSpPr>
        <xdr:cNvPr id="609" name="楕円 608">
          <a:extLst>
            <a:ext uri="{FF2B5EF4-FFF2-40B4-BE49-F238E27FC236}">
              <a16:creationId xmlns:a16="http://schemas.microsoft.com/office/drawing/2014/main" id="{14F42EFC-34BD-4B8B-B7E8-30B4F06B1288}"/>
            </a:ext>
          </a:extLst>
        </xdr:cNvPr>
        <xdr:cNvSpPr/>
      </xdr:nvSpPr>
      <xdr:spPr>
        <a:xfrm>
          <a:off x="13652500" y="1408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32386</xdr:rowOff>
    </xdr:from>
    <xdr:to>
      <xdr:col>76</xdr:col>
      <xdr:colOff>114300</xdr:colOff>
      <xdr:row>82</xdr:row>
      <xdr:rowOff>74295</xdr:rowOff>
    </xdr:to>
    <xdr:cxnSp macro="">
      <xdr:nvCxnSpPr>
        <xdr:cNvPr id="610" name="直線コネクタ 609">
          <a:extLst>
            <a:ext uri="{FF2B5EF4-FFF2-40B4-BE49-F238E27FC236}">
              <a16:creationId xmlns:a16="http://schemas.microsoft.com/office/drawing/2014/main" id="{EA6A0944-BAB8-419D-94E2-219D559F2AA8}"/>
            </a:ext>
          </a:extLst>
        </xdr:cNvPr>
        <xdr:cNvCxnSpPr/>
      </xdr:nvCxnSpPr>
      <xdr:spPr>
        <a:xfrm flipV="1">
          <a:off x="13703300" y="1409128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152416</xdr:rowOff>
    </xdr:from>
    <xdr:ext cx="405111" cy="259045"/>
    <xdr:sp macro="" textlink="">
      <xdr:nvSpPr>
        <xdr:cNvPr id="611" name="n_1aveValue【児童館】&#10;有形固定資産減価償却率">
          <a:extLst>
            <a:ext uri="{FF2B5EF4-FFF2-40B4-BE49-F238E27FC236}">
              <a16:creationId xmlns:a16="http://schemas.microsoft.com/office/drawing/2014/main" id="{17510CE3-9AAD-4576-A54D-7BF5C0C16088}"/>
            </a:ext>
          </a:extLst>
        </xdr:cNvPr>
        <xdr:cNvSpPr txBox="1"/>
      </xdr:nvSpPr>
      <xdr:spPr>
        <a:xfrm>
          <a:off x="15266044" y="1438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28591</xdr:rowOff>
    </xdr:from>
    <xdr:ext cx="405111" cy="259045"/>
    <xdr:sp macro="" textlink="">
      <xdr:nvSpPr>
        <xdr:cNvPr id="612" name="n_2aveValue【児童館】&#10;有形固定資産減価償却率">
          <a:extLst>
            <a:ext uri="{FF2B5EF4-FFF2-40B4-BE49-F238E27FC236}">
              <a16:creationId xmlns:a16="http://schemas.microsoft.com/office/drawing/2014/main" id="{4D553D31-C49D-463F-9468-F5CC8A332798}"/>
            </a:ext>
          </a:extLst>
        </xdr:cNvPr>
        <xdr:cNvSpPr txBox="1"/>
      </xdr:nvSpPr>
      <xdr:spPr>
        <a:xfrm>
          <a:off x="14389744" y="1443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167657</xdr:rowOff>
    </xdr:from>
    <xdr:ext cx="405111" cy="259045"/>
    <xdr:sp macro="" textlink="">
      <xdr:nvSpPr>
        <xdr:cNvPr id="613" name="n_3aveValue【児童館】&#10;有形固定資産減価償却率">
          <a:extLst>
            <a:ext uri="{FF2B5EF4-FFF2-40B4-BE49-F238E27FC236}">
              <a16:creationId xmlns:a16="http://schemas.microsoft.com/office/drawing/2014/main" id="{DDB8CC31-F5DD-4DA6-A3D3-D4EA927CB671}"/>
            </a:ext>
          </a:extLst>
        </xdr:cNvPr>
        <xdr:cNvSpPr txBox="1"/>
      </xdr:nvSpPr>
      <xdr:spPr>
        <a:xfrm>
          <a:off x="13500744" y="1456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46372</xdr:rowOff>
    </xdr:from>
    <xdr:ext cx="405111" cy="259045"/>
    <xdr:sp macro="" textlink="">
      <xdr:nvSpPr>
        <xdr:cNvPr id="614" name="n_1mainValue【児童館】&#10;有形固定資産減価償却率">
          <a:extLst>
            <a:ext uri="{FF2B5EF4-FFF2-40B4-BE49-F238E27FC236}">
              <a16:creationId xmlns:a16="http://schemas.microsoft.com/office/drawing/2014/main" id="{2971CE37-24B1-4C92-921E-2AEBF46FA0B3}"/>
            </a:ext>
          </a:extLst>
        </xdr:cNvPr>
        <xdr:cNvSpPr txBox="1"/>
      </xdr:nvSpPr>
      <xdr:spPr>
        <a:xfrm>
          <a:off x="15266044" y="1393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99713</xdr:rowOff>
    </xdr:from>
    <xdr:ext cx="405111" cy="259045"/>
    <xdr:sp macro="" textlink="">
      <xdr:nvSpPr>
        <xdr:cNvPr id="615" name="n_2mainValue【児童館】&#10;有形固定資産減価償却率">
          <a:extLst>
            <a:ext uri="{FF2B5EF4-FFF2-40B4-BE49-F238E27FC236}">
              <a16:creationId xmlns:a16="http://schemas.microsoft.com/office/drawing/2014/main" id="{92A0E13F-B227-407C-8410-5D4FF7FBCEA1}"/>
            </a:ext>
          </a:extLst>
        </xdr:cNvPr>
        <xdr:cNvSpPr txBox="1"/>
      </xdr:nvSpPr>
      <xdr:spPr>
        <a:xfrm>
          <a:off x="14389744" y="13815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141622</xdr:rowOff>
    </xdr:from>
    <xdr:ext cx="405111" cy="259045"/>
    <xdr:sp macro="" textlink="">
      <xdr:nvSpPr>
        <xdr:cNvPr id="616" name="n_3mainValue【児童館】&#10;有形固定資産減価償却率">
          <a:extLst>
            <a:ext uri="{FF2B5EF4-FFF2-40B4-BE49-F238E27FC236}">
              <a16:creationId xmlns:a16="http://schemas.microsoft.com/office/drawing/2014/main" id="{161C8428-1DB1-477A-84D0-1915E5632E0F}"/>
            </a:ext>
          </a:extLst>
        </xdr:cNvPr>
        <xdr:cNvSpPr txBox="1"/>
      </xdr:nvSpPr>
      <xdr:spPr>
        <a:xfrm>
          <a:off x="1350074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7" name="正方形/長方形 616">
          <a:extLst>
            <a:ext uri="{FF2B5EF4-FFF2-40B4-BE49-F238E27FC236}">
              <a16:creationId xmlns:a16="http://schemas.microsoft.com/office/drawing/2014/main" id="{DF548600-318D-4454-B04A-330F4261EFA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8" name="正方形/長方形 617">
          <a:extLst>
            <a:ext uri="{FF2B5EF4-FFF2-40B4-BE49-F238E27FC236}">
              <a16:creationId xmlns:a16="http://schemas.microsoft.com/office/drawing/2014/main" id="{264A853B-7A54-4A70-8FB7-85CDA8CFD42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9" name="正方形/長方形 618">
          <a:extLst>
            <a:ext uri="{FF2B5EF4-FFF2-40B4-BE49-F238E27FC236}">
              <a16:creationId xmlns:a16="http://schemas.microsoft.com/office/drawing/2014/main" id="{FE46FD37-A466-4ACE-830D-C88738B7587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0" name="正方形/長方形 619">
          <a:extLst>
            <a:ext uri="{FF2B5EF4-FFF2-40B4-BE49-F238E27FC236}">
              <a16:creationId xmlns:a16="http://schemas.microsoft.com/office/drawing/2014/main" id="{F3F56A39-07DA-4EF3-AE72-1FBB40C7B4E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1" name="正方形/長方形 620">
          <a:extLst>
            <a:ext uri="{FF2B5EF4-FFF2-40B4-BE49-F238E27FC236}">
              <a16:creationId xmlns:a16="http://schemas.microsoft.com/office/drawing/2014/main" id="{28DEC861-AF8F-4502-86B3-3D229D64090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2" name="正方形/長方形 621">
          <a:extLst>
            <a:ext uri="{FF2B5EF4-FFF2-40B4-BE49-F238E27FC236}">
              <a16:creationId xmlns:a16="http://schemas.microsoft.com/office/drawing/2014/main" id="{71E3E93C-97A1-4C4A-9E1E-4A4F385301A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3" name="正方形/長方形 622">
          <a:extLst>
            <a:ext uri="{FF2B5EF4-FFF2-40B4-BE49-F238E27FC236}">
              <a16:creationId xmlns:a16="http://schemas.microsoft.com/office/drawing/2014/main" id="{D168FE46-8132-479B-A1BC-47A32873CD6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4" name="正方形/長方形 623">
          <a:extLst>
            <a:ext uri="{FF2B5EF4-FFF2-40B4-BE49-F238E27FC236}">
              <a16:creationId xmlns:a16="http://schemas.microsoft.com/office/drawing/2014/main" id="{064E92D0-BC5F-4C12-98F4-BC849C469B6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5" name="テキスト ボックス 624">
          <a:extLst>
            <a:ext uri="{FF2B5EF4-FFF2-40B4-BE49-F238E27FC236}">
              <a16:creationId xmlns:a16="http://schemas.microsoft.com/office/drawing/2014/main" id="{F767D1DA-3579-4D75-9084-96275DD667DC}"/>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6" name="直線コネクタ 625">
          <a:extLst>
            <a:ext uri="{FF2B5EF4-FFF2-40B4-BE49-F238E27FC236}">
              <a16:creationId xmlns:a16="http://schemas.microsoft.com/office/drawing/2014/main" id="{D1C0A0C5-620E-4DE9-B4A9-01500454374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27" name="直線コネクタ 626">
          <a:extLst>
            <a:ext uri="{FF2B5EF4-FFF2-40B4-BE49-F238E27FC236}">
              <a16:creationId xmlns:a16="http://schemas.microsoft.com/office/drawing/2014/main" id="{D7E305E5-E211-49B1-BA4B-E4F42751B4EF}"/>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28" name="テキスト ボックス 627">
          <a:extLst>
            <a:ext uri="{FF2B5EF4-FFF2-40B4-BE49-F238E27FC236}">
              <a16:creationId xmlns:a16="http://schemas.microsoft.com/office/drawing/2014/main" id="{3CE74185-221C-42A2-A26C-729D06B13EFF}"/>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9" name="直線コネクタ 628">
          <a:extLst>
            <a:ext uri="{FF2B5EF4-FFF2-40B4-BE49-F238E27FC236}">
              <a16:creationId xmlns:a16="http://schemas.microsoft.com/office/drawing/2014/main" id="{9F27F1AC-136F-43BE-B9A8-84FD684C07C6}"/>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30" name="テキスト ボックス 629">
          <a:extLst>
            <a:ext uri="{FF2B5EF4-FFF2-40B4-BE49-F238E27FC236}">
              <a16:creationId xmlns:a16="http://schemas.microsoft.com/office/drawing/2014/main" id="{D7C4BC4E-A12B-4E50-89EF-3BD0345F3AC3}"/>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31" name="直線コネクタ 630">
          <a:extLst>
            <a:ext uri="{FF2B5EF4-FFF2-40B4-BE49-F238E27FC236}">
              <a16:creationId xmlns:a16="http://schemas.microsoft.com/office/drawing/2014/main" id="{63E9AD03-3504-4A48-AAAB-F85A7493E6C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32" name="テキスト ボックス 631">
          <a:extLst>
            <a:ext uri="{FF2B5EF4-FFF2-40B4-BE49-F238E27FC236}">
              <a16:creationId xmlns:a16="http://schemas.microsoft.com/office/drawing/2014/main" id="{F5019101-ECBA-4D02-9AA2-9FD5A47CE3A8}"/>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33" name="直線コネクタ 632">
          <a:extLst>
            <a:ext uri="{FF2B5EF4-FFF2-40B4-BE49-F238E27FC236}">
              <a16:creationId xmlns:a16="http://schemas.microsoft.com/office/drawing/2014/main" id="{4B6E0AEF-5057-4FD9-B4FD-43A913993A41}"/>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34" name="テキスト ボックス 633">
          <a:extLst>
            <a:ext uri="{FF2B5EF4-FFF2-40B4-BE49-F238E27FC236}">
              <a16:creationId xmlns:a16="http://schemas.microsoft.com/office/drawing/2014/main" id="{3B45508B-3C7A-4BBE-8DEE-EAC49E1592A6}"/>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35" name="直線コネクタ 634">
          <a:extLst>
            <a:ext uri="{FF2B5EF4-FFF2-40B4-BE49-F238E27FC236}">
              <a16:creationId xmlns:a16="http://schemas.microsoft.com/office/drawing/2014/main" id="{181E7FA8-D31A-43A6-B540-356503C3F4D8}"/>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36" name="テキスト ボックス 635">
          <a:extLst>
            <a:ext uri="{FF2B5EF4-FFF2-40B4-BE49-F238E27FC236}">
              <a16:creationId xmlns:a16="http://schemas.microsoft.com/office/drawing/2014/main" id="{7D707994-AD4B-42B9-B256-AA5DCE5F82B9}"/>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7" name="直線コネクタ 636">
          <a:extLst>
            <a:ext uri="{FF2B5EF4-FFF2-40B4-BE49-F238E27FC236}">
              <a16:creationId xmlns:a16="http://schemas.microsoft.com/office/drawing/2014/main" id="{7AAE669A-D22B-498E-910D-0DDCCDE4471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8" name="テキスト ボックス 637">
          <a:extLst>
            <a:ext uri="{FF2B5EF4-FFF2-40B4-BE49-F238E27FC236}">
              <a16:creationId xmlns:a16="http://schemas.microsoft.com/office/drawing/2014/main" id="{01B70164-1425-40CD-A68A-F7F3CB07C3BF}"/>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9" name="【児童館】&#10;一人当たり面積グラフ枠">
          <a:extLst>
            <a:ext uri="{FF2B5EF4-FFF2-40B4-BE49-F238E27FC236}">
              <a16:creationId xmlns:a16="http://schemas.microsoft.com/office/drawing/2014/main" id="{4A693F26-2482-4FA7-A016-0BABBBC6B9D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86</xdr:row>
      <xdr:rowOff>76200</xdr:rowOff>
    </xdr:to>
    <xdr:cxnSp macro="">
      <xdr:nvCxnSpPr>
        <xdr:cNvPr id="640" name="直線コネクタ 639">
          <a:extLst>
            <a:ext uri="{FF2B5EF4-FFF2-40B4-BE49-F238E27FC236}">
              <a16:creationId xmlns:a16="http://schemas.microsoft.com/office/drawing/2014/main" id="{6D38C06B-599F-4D3F-B5AC-363B3C226845}"/>
            </a:ext>
          </a:extLst>
        </xdr:cNvPr>
        <xdr:cNvCxnSpPr/>
      </xdr:nvCxnSpPr>
      <xdr:spPr>
        <a:xfrm flipV="1">
          <a:off x="22160864" y="133350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41" name="【児童館】&#10;一人当たり面積最小値テキスト">
          <a:extLst>
            <a:ext uri="{FF2B5EF4-FFF2-40B4-BE49-F238E27FC236}">
              <a16:creationId xmlns:a16="http://schemas.microsoft.com/office/drawing/2014/main" id="{E1B5C2DF-FD2D-496D-8D01-E808FC6E5E8A}"/>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42" name="直線コネクタ 641">
          <a:extLst>
            <a:ext uri="{FF2B5EF4-FFF2-40B4-BE49-F238E27FC236}">
              <a16:creationId xmlns:a16="http://schemas.microsoft.com/office/drawing/2014/main" id="{CA1D7798-3BB3-453A-8C4F-DFB49F358F25}"/>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643" name="【児童館】&#10;一人当たり面積最大値テキスト">
          <a:extLst>
            <a:ext uri="{FF2B5EF4-FFF2-40B4-BE49-F238E27FC236}">
              <a16:creationId xmlns:a16="http://schemas.microsoft.com/office/drawing/2014/main" id="{36C7BD49-A231-4C7A-8336-7ABF4A1839EA}"/>
            </a:ext>
          </a:extLst>
        </xdr:cNvPr>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644" name="直線コネクタ 643">
          <a:extLst>
            <a:ext uri="{FF2B5EF4-FFF2-40B4-BE49-F238E27FC236}">
              <a16:creationId xmlns:a16="http://schemas.microsoft.com/office/drawing/2014/main" id="{9071E656-E5E4-4BA9-9B64-9F448B328489}"/>
            </a:ext>
          </a:extLst>
        </xdr:cNvPr>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645" name="【児童館】&#10;一人当たり面積平均値テキスト">
          <a:extLst>
            <a:ext uri="{FF2B5EF4-FFF2-40B4-BE49-F238E27FC236}">
              <a16:creationId xmlns:a16="http://schemas.microsoft.com/office/drawing/2014/main" id="{AB944664-CB01-418C-BBDA-564F1066BC09}"/>
            </a:ext>
          </a:extLst>
        </xdr:cNvPr>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46" name="フローチャート: 判断 645">
          <a:extLst>
            <a:ext uri="{FF2B5EF4-FFF2-40B4-BE49-F238E27FC236}">
              <a16:creationId xmlns:a16="http://schemas.microsoft.com/office/drawing/2014/main" id="{F2BFBE85-BE0A-4C5B-9308-5F9EF245BED4}"/>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647" name="フローチャート: 判断 646">
          <a:extLst>
            <a:ext uri="{FF2B5EF4-FFF2-40B4-BE49-F238E27FC236}">
              <a16:creationId xmlns:a16="http://schemas.microsoft.com/office/drawing/2014/main" id="{3FB79ADB-8689-435E-A364-B575F4B2081A}"/>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48" name="フローチャート: 判断 647">
          <a:extLst>
            <a:ext uri="{FF2B5EF4-FFF2-40B4-BE49-F238E27FC236}">
              <a16:creationId xmlns:a16="http://schemas.microsoft.com/office/drawing/2014/main" id="{2D98E149-E5DC-46C7-AFAD-828E61408911}"/>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82550</xdr:rowOff>
    </xdr:from>
    <xdr:to>
      <xdr:col>102</xdr:col>
      <xdr:colOff>165100</xdr:colOff>
      <xdr:row>84</xdr:row>
      <xdr:rowOff>12700</xdr:rowOff>
    </xdr:to>
    <xdr:sp macro="" textlink="">
      <xdr:nvSpPr>
        <xdr:cNvPr id="649" name="フローチャート: 判断 648">
          <a:extLst>
            <a:ext uri="{FF2B5EF4-FFF2-40B4-BE49-F238E27FC236}">
              <a16:creationId xmlns:a16="http://schemas.microsoft.com/office/drawing/2014/main" id="{B1534409-9C19-43E5-A52D-14462FFCC645}"/>
            </a:ext>
          </a:extLst>
        </xdr:cNvPr>
        <xdr:cNvSpPr/>
      </xdr:nvSpPr>
      <xdr:spPr>
        <a:xfrm>
          <a:off x="19494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0" name="テキスト ボックス 649">
          <a:extLst>
            <a:ext uri="{FF2B5EF4-FFF2-40B4-BE49-F238E27FC236}">
              <a16:creationId xmlns:a16="http://schemas.microsoft.com/office/drawing/2014/main" id="{A193AD78-CBED-4B0A-8F0D-A8BA426ACD6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1" name="テキスト ボックス 650">
          <a:extLst>
            <a:ext uri="{FF2B5EF4-FFF2-40B4-BE49-F238E27FC236}">
              <a16:creationId xmlns:a16="http://schemas.microsoft.com/office/drawing/2014/main" id="{4D8E39EA-1D50-4D34-B22F-0E94E1CA0ADA}"/>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2" name="テキスト ボックス 651">
          <a:extLst>
            <a:ext uri="{FF2B5EF4-FFF2-40B4-BE49-F238E27FC236}">
              <a16:creationId xmlns:a16="http://schemas.microsoft.com/office/drawing/2014/main" id="{33EF4F64-317B-47AF-B7F6-8A51ABA68F34}"/>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id="{9CD78665-447D-4B0F-A4F2-F582DAAEC43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BC513D36-E2CA-4529-964F-FB9FE8B3C4B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82550</xdr:rowOff>
    </xdr:from>
    <xdr:to>
      <xdr:col>116</xdr:col>
      <xdr:colOff>114300</xdr:colOff>
      <xdr:row>82</xdr:row>
      <xdr:rowOff>12700</xdr:rowOff>
    </xdr:to>
    <xdr:sp macro="" textlink="">
      <xdr:nvSpPr>
        <xdr:cNvPr id="655" name="楕円 654">
          <a:extLst>
            <a:ext uri="{FF2B5EF4-FFF2-40B4-BE49-F238E27FC236}">
              <a16:creationId xmlns:a16="http://schemas.microsoft.com/office/drawing/2014/main" id="{D5466882-29F7-4FF7-BDFC-6F0074A1ECFC}"/>
            </a:ext>
          </a:extLst>
        </xdr:cNvPr>
        <xdr:cNvSpPr/>
      </xdr:nvSpPr>
      <xdr:spPr>
        <a:xfrm>
          <a:off x="221107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105427</xdr:rowOff>
    </xdr:from>
    <xdr:ext cx="469744" cy="259045"/>
    <xdr:sp macro="" textlink="">
      <xdr:nvSpPr>
        <xdr:cNvPr id="656" name="【児童館】&#10;一人当たり面積該当値テキスト">
          <a:extLst>
            <a:ext uri="{FF2B5EF4-FFF2-40B4-BE49-F238E27FC236}">
              <a16:creationId xmlns:a16="http://schemas.microsoft.com/office/drawing/2014/main" id="{ECA89A11-037A-4E71-8FD0-C0FD14C9FDEC}"/>
            </a:ext>
          </a:extLst>
        </xdr:cNvPr>
        <xdr:cNvSpPr txBox="1"/>
      </xdr:nvSpPr>
      <xdr:spPr>
        <a:xfrm>
          <a:off x="22199600"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82550</xdr:rowOff>
    </xdr:from>
    <xdr:to>
      <xdr:col>112</xdr:col>
      <xdr:colOff>38100</xdr:colOff>
      <xdr:row>82</xdr:row>
      <xdr:rowOff>12700</xdr:rowOff>
    </xdr:to>
    <xdr:sp macro="" textlink="">
      <xdr:nvSpPr>
        <xdr:cNvPr id="657" name="楕円 656">
          <a:extLst>
            <a:ext uri="{FF2B5EF4-FFF2-40B4-BE49-F238E27FC236}">
              <a16:creationId xmlns:a16="http://schemas.microsoft.com/office/drawing/2014/main" id="{BA965419-7742-4B70-B9D5-2AA102907CAD}"/>
            </a:ext>
          </a:extLst>
        </xdr:cNvPr>
        <xdr:cNvSpPr/>
      </xdr:nvSpPr>
      <xdr:spPr>
        <a:xfrm>
          <a:off x="21272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133350</xdr:rowOff>
    </xdr:from>
    <xdr:to>
      <xdr:col>116</xdr:col>
      <xdr:colOff>63500</xdr:colOff>
      <xdr:row>81</xdr:row>
      <xdr:rowOff>133350</xdr:rowOff>
    </xdr:to>
    <xdr:cxnSp macro="">
      <xdr:nvCxnSpPr>
        <xdr:cNvPr id="658" name="直線コネクタ 657">
          <a:extLst>
            <a:ext uri="{FF2B5EF4-FFF2-40B4-BE49-F238E27FC236}">
              <a16:creationId xmlns:a16="http://schemas.microsoft.com/office/drawing/2014/main" id="{D8C54276-075B-4C65-98BC-F27E21D17636}"/>
            </a:ext>
          </a:extLst>
        </xdr:cNvPr>
        <xdr:cNvCxnSpPr/>
      </xdr:nvCxnSpPr>
      <xdr:spPr>
        <a:xfrm>
          <a:off x="21323300" y="14020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25400</xdr:rowOff>
    </xdr:from>
    <xdr:to>
      <xdr:col>107</xdr:col>
      <xdr:colOff>101600</xdr:colOff>
      <xdr:row>82</xdr:row>
      <xdr:rowOff>127000</xdr:rowOff>
    </xdr:to>
    <xdr:sp macro="" textlink="">
      <xdr:nvSpPr>
        <xdr:cNvPr id="659" name="楕円 658">
          <a:extLst>
            <a:ext uri="{FF2B5EF4-FFF2-40B4-BE49-F238E27FC236}">
              <a16:creationId xmlns:a16="http://schemas.microsoft.com/office/drawing/2014/main" id="{812BEF11-85A6-426F-A9A3-22F7EDAC756A}"/>
            </a:ext>
          </a:extLst>
        </xdr:cNvPr>
        <xdr:cNvSpPr/>
      </xdr:nvSpPr>
      <xdr:spPr>
        <a:xfrm>
          <a:off x="20383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133350</xdr:rowOff>
    </xdr:from>
    <xdr:to>
      <xdr:col>111</xdr:col>
      <xdr:colOff>177800</xdr:colOff>
      <xdr:row>82</xdr:row>
      <xdr:rowOff>76200</xdr:rowOff>
    </xdr:to>
    <xdr:cxnSp macro="">
      <xdr:nvCxnSpPr>
        <xdr:cNvPr id="660" name="直線コネクタ 659">
          <a:extLst>
            <a:ext uri="{FF2B5EF4-FFF2-40B4-BE49-F238E27FC236}">
              <a16:creationId xmlns:a16="http://schemas.microsoft.com/office/drawing/2014/main" id="{DC08D3B5-1317-42CE-B4D2-74171086422A}"/>
            </a:ext>
          </a:extLst>
        </xdr:cNvPr>
        <xdr:cNvCxnSpPr/>
      </xdr:nvCxnSpPr>
      <xdr:spPr>
        <a:xfrm flipV="1">
          <a:off x="20434300" y="14020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158750</xdr:rowOff>
    </xdr:from>
    <xdr:to>
      <xdr:col>102</xdr:col>
      <xdr:colOff>165100</xdr:colOff>
      <xdr:row>82</xdr:row>
      <xdr:rowOff>88900</xdr:rowOff>
    </xdr:to>
    <xdr:sp macro="" textlink="">
      <xdr:nvSpPr>
        <xdr:cNvPr id="661" name="楕円 660">
          <a:extLst>
            <a:ext uri="{FF2B5EF4-FFF2-40B4-BE49-F238E27FC236}">
              <a16:creationId xmlns:a16="http://schemas.microsoft.com/office/drawing/2014/main" id="{A32EAC83-B6AA-49E0-9598-C6113493BC67}"/>
            </a:ext>
          </a:extLst>
        </xdr:cNvPr>
        <xdr:cNvSpPr/>
      </xdr:nvSpPr>
      <xdr:spPr>
        <a:xfrm>
          <a:off x="19494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38100</xdr:rowOff>
    </xdr:from>
    <xdr:to>
      <xdr:col>107</xdr:col>
      <xdr:colOff>50800</xdr:colOff>
      <xdr:row>82</xdr:row>
      <xdr:rowOff>76200</xdr:rowOff>
    </xdr:to>
    <xdr:cxnSp macro="">
      <xdr:nvCxnSpPr>
        <xdr:cNvPr id="662" name="直線コネクタ 661">
          <a:extLst>
            <a:ext uri="{FF2B5EF4-FFF2-40B4-BE49-F238E27FC236}">
              <a16:creationId xmlns:a16="http://schemas.microsoft.com/office/drawing/2014/main" id="{2E5E9750-F143-4A64-A049-CE3F8826DAFF}"/>
            </a:ext>
          </a:extLst>
        </xdr:cNvPr>
        <xdr:cNvCxnSpPr/>
      </xdr:nvCxnSpPr>
      <xdr:spPr>
        <a:xfrm>
          <a:off x="19545300" y="14097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663" name="n_1aveValue【児童館】&#10;一人当たり面積">
          <a:extLst>
            <a:ext uri="{FF2B5EF4-FFF2-40B4-BE49-F238E27FC236}">
              <a16:creationId xmlns:a16="http://schemas.microsoft.com/office/drawing/2014/main" id="{4F44FF9F-FAB4-402C-8E02-884E133B29D8}"/>
            </a:ext>
          </a:extLst>
        </xdr:cNvPr>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664" name="n_2aveValue【児童館】&#10;一人当たり面積">
          <a:extLst>
            <a:ext uri="{FF2B5EF4-FFF2-40B4-BE49-F238E27FC236}">
              <a16:creationId xmlns:a16="http://schemas.microsoft.com/office/drawing/2014/main" id="{22D417B8-B109-458D-82F2-B4850127AF4E}"/>
            </a:ext>
          </a:extLst>
        </xdr:cNvPr>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3827</xdr:rowOff>
    </xdr:from>
    <xdr:ext cx="469744" cy="259045"/>
    <xdr:sp macro="" textlink="">
      <xdr:nvSpPr>
        <xdr:cNvPr id="665" name="n_3aveValue【児童館】&#10;一人当たり面積">
          <a:extLst>
            <a:ext uri="{FF2B5EF4-FFF2-40B4-BE49-F238E27FC236}">
              <a16:creationId xmlns:a16="http://schemas.microsoft.com/office/drawing/2014/main" id="{75DC3737-5749-4575-AA1E-DD4852DBFA5B}"/>
            </a:ext>
          </a:extLst>
        </xdr:cNvPr>
        <xdr:cNvSpPr txBox="1"/>
      </xdr:nvSpPr>
      <xdr:spPr>
        <a:xfrm>
          <a:off x="193104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29227</xdr:rowOff>
    </xdr:from>
    <xdr:ext cx="469744" cy="259045"/>
    <xdr:sp macro="" textlink="">
      <xdr:nvSpPr>
        <xdr:cNvPr id="666" name="n_1mainValue【児童館】&#10;一人当たり面積">
          <a:extLst>
            <a:ext uri="{FF2B5EF4-FFF2-40B4-BE49-F238E27FC236}">
              <a16:creationId xmlns:a16="http://schemas.microsoft.com/office/drawing/2014/main" id="{4D41B771-18BD-4B6E-BB50-C13B90A7650C}"/>
            </a:ext>
          </a:extLst>
        </xdr:cNvPr>
        <xdr:cNvSpPr txBox="1"/>
      </xdr:nvSpPr>
      <xdr:spPr>
        <a:xfrm>
          <a:off x="21075727"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143527</xdr:rowOff>
    </xdr:from>
    <xdr:ext cx="469744" cy="259045"/>
    <xdr:sp macro="" textlink="">
      <xdr:nvSpPr>
        <xdr:cNvPr id="667" name="n_2mainValue【児童館】&#10;一人当たり面積">
          <a:extLst>
            <a:ext uri="{FF2B5EF4-FFF2-40B4-BE49-F238E27FC236}">
              <a16:creationId xmlns:a16="http://schemas.microsoft.com/office/drawing/2014/main" id="{79E73064-79BC-4155-8B2A-5D1C633DBDEB}"/>
            </a:ext>
          </a:extLst>
        </xdr:cNvPr>
        <xdr:cNvSpPr txBox="1"/>
      </xdr:nvSpPr>
      <xdr:spPr>
        <a:xfrm>
          <a:off x="201994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105427</xdr:rowOff>
    </xdr:from>
    <xdr:ext cx="469744" cy="259045"/>
    <xdr:sp macro="" textlink="">
      <xdr:nvSpPr>
        <xdr:cNvPr id="668" name="n_3mainValue【児童館】&#10;一人当たり面積">
          <a:extLst>
            <a:ext uri="{FF2B5EF4-FFF2-40B4-BE49-F238E27FC236}">
              <a16:creationId xmlns:a16="http://schemas.microsoft.com/office/drawing/2014/main" id="{AF18F52A-4C71-4535-8D83-29FC5100DA9A}"/>
            </a:ext>
          </a:extLst>
        </xdr:cNvPr>
        <xdr:cNvSpPr txBox="1"/>
      </xdr:nvSpPr>
      <xdr:spPr>
        <a:xfrm>
          <a:off x="19310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9" name="正方形/長方形 668">
          <a:extLst>
            <a:ext uri="{FF2B5EF4-FFF2-40B4-BE49-F238E27FC236}">
              <a16:creationId xmlns:a16="http://schemas.microsoft.com/office/drawing/2014/main" id="{7F3E4AAC-EAF8-452C-A036-03FE7A5BF27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0" name="正方形/長方形 669">
          <a:extLst>
            <a:ext uri="{FF2B5EF4-FFF2-40B4-BE49-F238E27FC236}">
              <a16:creationId xmlns:a16="http://schemas.microsoft.com/office/drawing/2014/main" id="{37F011F7-F6B7-48F9-A0D3-73F2CAB8845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1" name="正方形/長方形 670">
          <a:extLst>
            <a:ext uri="{FF2B5EF4-FFF2-40B4-BE49-F238E27FC236}">
              <a16:creationId xmlns:a16="http://schemas.microsoft.com/office/drawing/2014/main" id="{2EB3E3A5-9B2F-421E-B956-4B22B0F67C7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2" name="正方形/長方形 671">
          <a:extLst>
            <a:ext uri="{FF2B5EF4-FFF2-40B4-BE49-F238E27FC236}">
              <a16:creationId xmlns:a16="http://schemas.microsoft.com/office/drawing/2014/main" id="{1E5FF898-62CB-4699-BC65-2EB6DCF7A74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3" name="正方形/長方形 672">
          <a:extLst>
            <a:ext uri="{FF2B5EF4-FFF2-40B4-BE49-F238E27FC236}">
              <a16:creationId xmlns:a16="http://schemas.microsoft.com/office/drawing/2014/main" id="{4E191BA3-B2E6-4550-8279-EBD58281E49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4" name="正方形/長方形 673">
          <a:extLst>
            <a:ext uri="{FF2B5EF4-FFF2-40B4-BE49-F238E27FC236}">
              <a16:creationId xmlns:a16="http://schemas.microsoft.com/office/drawing/2014/main" id="{3C86C3B8-8C80-412A-94F3-5CDC5FDB991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5" name="正方形/長方形 674">
          <a:extLst>
            <a:ext uri="{FF2B5EF4-FFF2-40B4-BE49-F238E27FC236}">
              <a16:creationId xmlns:a16="http://schemas.microsoft.com/office/drawing/2014/main" id="{36ABB0FB-F3E3-48C2-8184-665F0291A65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6" name="正方形/長方形 675">
          <a:extLst>
            <a:ext uri="{FF2B5EF4-FFF2-40B4-BE49-F238E27FC236}">
              <a16:creationId xmlns:a16="http://schemas.microsoft.com/office/drawing/2014/main" id="{CA764DF2-9D7D-4BC7-8FD2-10150963C1B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7" name="テキスト ボックス 676">
          <a:extLst>
            <a:ext uri="{FF2B5EF4-FFF2-40B4-BE49-F238E27FC236}">
              <a16:creationId xmlns:a16="http://schemas.microsoft.com/office/drawing/2014/main" id="{5B0535EB-1F7D-410B-960F-271D02E7AB3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8" name="直線コネクタ 677">
          <a:extLst>
            <a:ext uri="{FF2B5EF4-FFF2-40B4-BE49-F238E27FC236}">
              <a16:creationId xmlns:a16="http://schemas.microsoft.com/office/drawing/2014/main" id="{848BDE85-C34A-4E49-8564-391C7FFF5B3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79" name="テキスト ボックス 678">
          <a:extLst>
            <a:ext uri="{FF2B5EF4-FFF2-40B4-BE49-F238E27FC236}">
              <a16:creationId xmlns:a16="http://schemas.microsoft.com/office/drawing/2014/main" id="{D3ABF95D-AFFE-4C22-BB22-A8DD64C4BC0B}"/>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80" name="直線コネクタ 679">
          <a:extLst>
            <a:ext uri="{FF2B5EF4-FFF2-40B4-BE49-F238E27FC236}">
              <a16:creationId xmlns:a16="http://schemas.microsoft.com/office/drawing/2014/main" id="{1E846CEF-5DAE-45FE-8D35-56BF331162AE}"/>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81" name="テキスト ボックス 680">
          <a:extLst>
            <a:ext uri="{FF2B5EF4-FFF2-40B4-BE49-F238E27FC236}">
              <a16:creationId xmlns:a16="http://schemas.microsoft.com/office/drawing/2014/main" id="{7003BFB7-3B23-431D-B945-78E84CAF7384}"/>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82" name="直線コネクタ 681">
          <a:extLst>
            <a:ext uri="{FF2B5EF4-FFF2-40B4-BE49-F238E27FC236}">
              <a16:creationId xmlns:a16="http://schemas.microsoft.com/office/drawing/2014/main" id="{C8279C04-B248-4627-9949-F9D26AF79172}"/>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83" name="テキスト ボックス 682">
          <a:extLst>
            <a:ext uri="{FF2B5EF4-FFF2-40B4-BE49-F238E27FC236}">
              <a16:creationId xmlns:a16="http://schemas.microsoft.com/office/drawing/2014/main" id="{E601A59E-8868-4FDF-9791-BB5841B9ED4F}"/>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84" name="直線コネクタ 683">
          <a:extLst>
            <a:ext uri="{FF2B5EF4-FFF2-40B4-BE49-F238E27FC236}">
              <a16:creationId xmlns:a16="http://schemas.microsoft.com/office/drawing/2014/main" id="{C8BD8584-CE91-4191-8989-F73FE5A6967F}"/>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85" name="テキスト ボックス 684">
          <a:extLst>
            <a:ext uri="{FF2B5EF4-FFF2-40B4-BE49-F238E27FC236}">
              <a16:creationId xmlns:a16="http://schemas.microsoft.com/office/drawing/2014/main" id="{EBDE11D6-38D6-4B39-A3E9-86129ED02F7A}"/>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86" name="直線コネクタ 685">
          <a:extLst>
            <a:ext uri="{FF2B5EF4-FFF2-40B4-BE49-F238E27FC236}">
              <a16:creationId xmlns:a16="http://schemas.microsoft.com/office/drawing/2014/main" id="{8DC93252-87BD-4524-9F8A-6105F8A74955}"/>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87" name="テキスト ボックス 686">
          <a:extLst>
            <a:ext uri="{FF2B5EF4-FFF2-40B4-BE49-F238E27FC236}">
              <a16:creationId xmlns:a16="http://schemas.microsoft.com/office/drawing/2014/main" id="{A614EAD1-4220-49AB-8940-BC8A7A292F04}"/>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88" name="直線コネクタ 687">
          <a:extLst>
            <a:ext uri="{FF2B5EF4-FFF2-40B4-BE49-F238E27FC236}">
              <a16:creationId xmlns:a16="http://schemas.microsoft.com/office/drawing/2014/main" id="{BC8DD9A4-AB0F-4552-8FDF-987CF7EA387A}"/>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89" name="テキスト ボックス 688">
          <a:extLst>
            <a:ext uri="{FF2B5EF4-FFF2-40B4-BE49-F238E27FC236}">
              <a16:creationId xmlns:a16="http://schemas.microsoft.com/office/drawing/2014/main" id="{33245759-4780-41DC-A35B-98B394089D58}"/>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0" name="直線コネクタ 689">
          <a:extLst>
            <a:ext uri="{FF2B5EF4-FFF2-40B4-BE49-F238E27FC236}">
              <a16:creationId xmlns:a16="http://schemas.microsoft.com/office/drawing/2014/main" id="{F8089A7A-5771-409E-85A7-4CDF083261B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1" name="テキスト ボックス 690">
          <a:extLst>
            <a:ext uri="{FF2B5EF4-FFF2-40B4-BE49-F238E27FC236}">
              <a16:creationId xmlns:a16="http://schemas.microsoft.com/office/drawing/2014/main" id="{64690F02-B220-47C1-940F-A0D4DF956403}"/>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2" name="【公民館】&#10;有形固定資産減価償却率グラフ枠">
          <a:extLst>
            <a:ext uri="{FF2B5EF4-FFF2-40B4-BE49-F238E27FC236}">
              <a16:creationId xmlns:a16="http://schemas.microsoft.com/office/drawing/2014/main" id="{D84AA0DC-D442-44C4-BBB9-7480E1339AE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53339</xdr:rowOff>
    </xdr:from>
    <xdr:to>
      <xdr:col>85</xdr:col>
      <xdr:colOff>126364</xdr:colOff>
      <xdr:row>107</xdr:row>
      <xdr:rowOff>112395</xdr:rowOff>
    </xdr:to>
    <xdr:cxnSp macro="">
      <xdr:nvCxnSpPr>
        <xdr:cNvPr id="693" name="直線コネクタ 692">
          <a:extLst>
            <a:ext uri="{FF2B5EF4-FFF2-40B4-BE49-F238E27FC236}">
              <a16:creationId xmlns:a16="http://schemas.microsoft.com/office/drawing/2014/main" id="{5569BEF5-8E3A-4AA6-87D1-E827F6DF9CE3}"/>
            </a:ext>
          </a:extLst>
        </xdr:cNvPr>
        <xdr:cNvCxnSpPr/>
      </xdr:nvCxnSpPr>
      <xdr:spPr>
        <a:xfrm flipV="1">
          <a:off x="16318864" y="17369789"/>
          <a:ext cx="0" cy="1087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116222</xdr:rowOff>
    </xdr:from>
    <xdr:ext cx="405111" cy="259045"/>
    <xdr:sp macro="" textlink="">
      <xdr:nvSpPr>
        <xdr:cNvPr id="694" name="【公民館】&#10;有形固定資産減価償却率最小値テキスト">
          <a:extLst>
            <a:ext uri="{FF2B5EF4-FFF2-40B4-BE49-F238E27FC236}">
              <a16:creationId xmlns:a16="http://schemas.microsoft.com/office/drawing/2014/main" id="{7A26C6B0-A61B-4F79-98FB-6AA75043F219}"/>
            </a:ext>
          </a:extLst>
        </xdr:cNvPr>
        <xdr:cNvSpPr txBox="1"/>
      </xdr:nvSpPr>
      <xdr:spPr>
        <a:xfrm>
          <a:off x="16357600" y="1846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112395</xdr:rowOff>
    </xdr:from>
    <xdr:to>
      <xdr:col>86</xdr:col>
      <xdr:colOff>25400</xdr:colOff>
      <xdr:row>107</xdr:row>
      <xdr:rowOff>112395</xdr:rowOff>
    </xdr:to>
    <xdr:cxnSp macro="">
      <xdr:nvCxnSpPr>
        <xdr:cNvPr id="695" name="直線コネクタ 694">
          <a:extLst>
            <a:ext uri="{FF2B5EF4-FFF2-40B4-BE49-F238E27FC236}">
              <a16:creationId xmlns:a16="http://schemas.microsoft.com/office/drawing/2014/main" id="{A5963BCC-AB3C-4787-BD6E-8327439BE102}"/>
            </a:ext>
          </a:extLst>
        </xdr:cNvPr>
        <xdr:cNvCxnSpPr/>
      </xdr:nvCxnSpPr>
      <xdr:spPr>
        <a:xfrm>
          <a:off x="16230600" y="1845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16</xdr:rowOff>
    </xdr:from>
    <xdr:ext cx="405111" cy="259045"/>
    <xdr:sp macro="" textlink="">
      <xdr:nvSpPr>
        <xdr:cNvPr id="696" name="【公民館】&#10;有形固定資産減価償却率最大値テキスト">
          <a:extLst>
            <a:ext uri="{FF2B5EF4-FFF2-40B4-BE49-F238E27FC236}">
              <a16:creationId xmlns:a16="http://schemas.microsoft.com/office/drawing/2014/main" id="{75511D41-EAB7-4C1B-AEED-5879043EBCA1}"/>
            </a:ext>
          </a:extLst>
        </xdr:cNvPr>
        <xdr:cNvSpPr txBox="1"/>
      </xdr:nvSpPr>
      <xdr:spPr>
        <a:xfrm>
          <a:off x="16357600" y="17145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53339</xdr:rowOff>
    </xdr:from>
    <xdr:to>
      <xdr:col>86</xdr:col>
      <xdr:colOff>25400</xdr:colOff>
      <xdr:row>101</xdr:row>
      <xdr:rowOff>53339</xdr:rowOff>
    </xdr:to>
    <xdr:cxnSp macro="">
      <xdr:nvCxnSpPr>
        <xdr:cNvPr id="697" name="直線コネクタ 696">
          <a:extLst>
            <a:ext uri="{FF2B5EF4-FFF2-40B4-BE49-F238E27FC236}">
              <a16:creationId xmlns:a16="http://schemas.microsoft.com/office/drawing/2014/main" id="{088E7E3E-90B3-4F77-AB66-5706DCA0824E}"/>
            </a:ext>
          </a:extLst>
        </xdr:cNvPr>
        <xdr:cNvCxnSpPr/>
      </xdr:nvCxnSpPr>
      <xdr:spPr>
        <a:xfrm>
          <a:off x="16230600" y="1736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139082</xdr:rowOff>
    </xdr:from>
    <xdr:ext cx="405111" cy="259045"/>
    <xdr:sp macro="" textlink="">
      <xdr:nvSpPr>
        <xdr:cNvPr id="698" name="【公民館】&#10;有形固定資産減価償却率平均値テキスト">
          <a:extLst>
            <a:ext uri="{FF2B5EF4-FFF2-40B4-BE49-F238E27FC236}">
              <a16:creationId xmlns:a16="http://schemas.microsoft.com/office/drawing/2014/main" id="{67C26BE4-66E9-4A37-8F06-DEC30E145592}"/>
            </a:ext>
          </a:extLst>
        </xdr:cNvPr>
        <xdr:cNvSpPr txBox="1"/>
      </xdr:nvSpPr>
      <xdr:spPr>
        <a:xfrm>
          <a:off x="16357600" y="17798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160655</xdr:rowOff>
    </xdr:from>
    <xdr:to>
      <xdr:col>85</xdr:col>
      <xdr:colOff>177800</xdr:colOff>
      <xdr:row>104</xdr:row>
      <xdr:rowOff>90805</xdr:rowOff>
    </xdr:to>
    <xdr:sp macro="" textlink="">
      <xdr:nvSpPr>
        <xdr:cNvPr id="699" name="フローチャート: 判断 698">
          <a:extLst>
            <a:ext uri="{FF2B5EF4-FFF2-40B4-BE49-F238E27FC236}">
              <a16:creationId xmlns:a16="http://schemas.microsoft.com/office/drawing/2014/main" id="{2085EE27-591E-4E44-ACCA-EF8443B6DBCA}"/>
            </a:ext>
          </a:extLst>
        </xdr:cNvPr>
        <xdr:cNvSpPr/>
      </xdr:nvSpPr>
      <xdr:spPr>
        <a:xfrm>
          <a:off x="16268700" y="1782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52070</xdr:rowOff>
    </xdr:from>
    <xdr:to>
      <xdr:col>81</xdr:col>
      <xdr:colOff>101600</xdr:colOff>
      <xdr:row>104</xdr:row>
      <xdr:rowOff>153670</xdr:rowOff>
    </xdr:to>
    <xdr:sp macro="" textlink="">
      <xdr:nvSpPr>
        <xdr:cNvPr id="700" name="フローチャート: 判断 699">
          <a:extLst>
            <a:ext uri="{FF2B5EF4-FFF2-40B4-BE49-F238E27FC236}">
              <a16:creationId xmlns:a16="http://schemas.microsoft.com/office/drawing/2014/main" id="{720734FA-F067-4E7F-A1C6-3BF7FFE7EBAE}"/>
            </a:ext>
          </a:extLst>
        </xdr:cNvPr>
        <xdr:cNvSpPr/>
      </xdr:nvSpPr>
      <xdr:spPr>
        <a:xfrm>
          <a:off x="15430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86361</xdr:rowOff>
    </xdr:from>
    <xdr:to>
      <xdr:col>76</xdr:col>
      <xdr:colOff>165100</xdr:colOff>
      <xdr:row>105</xdr:row>
      <xdr:rowOff>16511</xdr:rowOff>
    </xdr:to>
    <xdr:sp macro="" textlink="">
      <xdr:nvSpPr>
        <xdr:cNvPr id="701" name="フローチャート: 判断 700">
          <a:extLst>
            <a:ext uri="{FF2B5EF4-FFF2-40B4-BE49-F238E27FC236}">
              <a16:creationId xmlns:a16="http://schemas.microsoft.com/office/drawing/2014/main" id="{FD2A115F-EDE3-4D7A-8691-F7C1421BF17A}"/>
            </a:ext>
          </a:extLst>
        </xdr:cNvPr>
        <xdr:cNvSpPr/>
      </xdr:nvSpPr>
      <xdr:spPr>
        <a:xfrm>
          <a:off x="14541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8255</xdr:rowOff>
    </xdr:from>
    <xdr:to>
      <xdr:col>72</xdr:col>
      <xdr:colOff>38100</xdr:colOff>
      <xdr:row>105</xdr:row>
      <xdr:rowOff>109855</xdr:rowOff>
    </xdr:to>
    <xdr:sp macro="" textlink="">
      <xdr:nvSpPr>
        <xdr:cNvPr id="702" name="フローチャート: 判断 701">
          <a:extLst>
            <a:ext uri="{FF2B5EF4-FFF2-40B4-BE49-F238E27FC236}">
              <a16:creationId xmlns:a16="http://schemas.microsoft.com/office/drawing/2014/main" id="{98073A0A-8314-41F0-A561-ED77B57EEAA6}"/>
            </a:ext>
          </a:extLst>
        </xdr:cNvPr>
        <xdr:cNvSpPr/>
      </xdr:nvSpPr>
      <xdr:spPr>
        <a:xfrm>
          <a:off x="13652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3" name="テキスト ボックス 702">
          <a:extLst>
            <a:ext uri="{FF2B5EF4-FFF2-40B4-BE49-F238E27FC236}">
              <a16:creationId xmlns:a16="http://schemas.microsoft.com/office/drawing/2014/main" id="{044B052D-0E79-46A2-AEAF-CDF5A910FD5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4" name="テキスト ボックス 703">
          <a:extLst>
            <a:ext uri="{FF2B5EF4-FFF2-40B4-BE49-F238E27FC236}">
              <a16:creationId xmlns:a16="http://schemas.microsoft.com/office/drawing/2014/main" id="{C3EF057D-AD4E-4543-B10F-9389EE7E320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5" name="テキスト ボックス 704">
          <a:extLst>
            <a:ext uri="{FF2B5EF4-FFF2-40B4-BE49-F238E27FC236}">
              <a16:creationId xmlns:a16="http://schemas.microsoft.com/office/drawing/2014/main" id="{4173C7A8-4A4C-46AD-A8C5-780ADD4421E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6" name="テキスト ボックス 705">
          <a:extLst>
            <a:ext uri="{FF2B5EF4-FFF2-40B4-BE49-F238E27FC236}">
              <a16:creationId xmlns:a16="http://schemas.microsoft.com/office/drawing/2014/main" id="{A78DC2C4-A74F-4A7D-A7F8-197F87CEA55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7" name="テキスト ボックス 706">
          <a:extLst>
            <a:ext uri="{FF2B5EF4-FFF2-40B4-BE49-F238E27FC236}">
              <a16:creationId xmlns:a16="http://schemas.microsoft.com/office/drawing/2014/main" id="{ACE2444A-9430-4250-9123-9241B9F5760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2539</xdr:rowOff>
    </xdr:from>
    <xdr:to>
      <xdr:col>85</xdr:col>
      <xdr:colOff>177800</xdr:colOff>
      <xdr:row>101</xdr:row>
      <xdr:rowOff>104139</xdr:rowOff>
    </xdr:to>
    <xdr:sp macro="" textlink="">
      <xdr:nvSpPr>
        <xdr:cNvPr id="708" name="楕円 707">
          <a:extLst>
            <a:ext uri="{FF2B5EF4-FFF2-40B4-BE49-F238E27FC236}">
              <a16:creationId xmlns:a16="http://schemas.microsoft.com/office/drawing/2014/main" id="{9BC191CF-2CF2-44F2-947E-A5A388C53FD9}"/>
            </a:ext>
          </a:extLst>
        </xdr:cNvPr>
        <xdr:cNvSpPr/>
      </xdr:nvSpPr>
      <xdr:spPr>
        <a:xfrm>
          <a:off x="16268700" y="1731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127016</xdr:rowOff>
    </xdr:from>
    <xdr:ext cx="405111" cy="259045"/>
    <xdr:sp macro="" textlink="">
      <xdr:nvSpPr>
        <xdr:cNvPr id="709" name="【公民館】&#10;有形固定資産減価償却率該当値テキスト">
          <a:extLst>
            <a:ext uri="{FF2B5EF4-FFF2-40B4-BE49-F238E27FC236}">
              <a16:creationId xmlns:a16="http://schemas.microsoft.com/office/drawing/2014/main" id="{6C8A169C-E886-4580-BE05-B21DABFFC277}"/>
            </a:ext>
          </a:extLst>
        </xdr:cNvPr>
        <xdr:cNvSpPr txBox="1"/>
      </xdr:nvSpPr>
      <xdr:spPr>
        <a:xfrm>
          <a:off x="16357600" y="17272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12064</xdr:rowOff>
    </xdr:from>
    <xdr:to>
      <xdr:col>81</xdr:col>
      <xdr:colOff>101600</xdr:colOff>
      <xdr:row>101</xdr:row>
      <xdr:rowOff>113664</xdr:rowOff>
    </xdr:to>
    <xdr:sp macro="" textlink="">
      <xdr:nvSpPr>
        <xdr:cNvPr id="710" name="楕円 709">
          <a:extLst>
            <a:ext uri="{FF2B5EF4-FFF2-40B4-BE49-F238E27FC236}">
              <a16:creationId xmlns:a16="http://schemas.microsoft.com/office/drawing/2014/main" id="{F00F1BDF-159F-4BBB-85A7-27E664DF85B9}"/>
            </a:ext>
          </a:extLst>
        </xdr:cNvPr>
        <xdr:cNvSpPr/>
      </xdr:nvSpPr>
      <xdr:spPr>
        <a:xfrm>
          <a:off x="15430500" y="1732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53339</xdr:rowOff>
    </xdr:from>
    <xdr:to>
      <xdr:col>85</xdr:col>
      <xdr:colOff>127000</xdr:colOff>
      <xdr:row>101</xdr:row>
      <xdr:rowOff>62864</xdr:rowOff>
    </xdr:to>
    <xdr:cxnSp macro="">
      <xdr:nvCxnSpPr>
        <xdr:cNvPr id="711" name="直線コネクタ 710">
          <a:extLst>
            <a:ext uri="{FF2B5EF4-FFF2-40B4-BE49-F238E27FC236}">
              <a16:creationId xmlns:a16="http://schemas.microsoft.com/office/drawing/2014/main" id="{C730CB32-0602-41BD-99BC-80410D874EFE}"/>
            </a:ext>
          </a:extLst>
        </xdr:cNvPr>
        <xdr:cNvCxnSpPr/>
      </xdr:nvCxnSpPr>
      <xdr:spPr>
        <a:xfrm flipV="1">
          <a:off x="15481300" y="17369789"/>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23495</xdr:rowOff>
    </xdr:from>
    <xdr:to>
      <xdr:col>76</xdr:col>
      <xdr:colOff>165100</xdr:colOff>
      <xdr:row>101</xdr:row>
      <xdr:rowOff>125095</xdr:rowOff>
    </xdr:to>
    <xdr:sp macro="" textlink="">
      <xdr:nvSpPr>
        <xdr:cNvPr id="712" name="楕円 711">
          <a:extLst>
            <a:ext uri="{FF2B5EF4-FFF2-40B4-BE49-F238E27FC236}">
              <a16:creationId xmlns:a16="http://schemas.microsoft.com/office/drawing/2014/main" id="{5A17DC30-D0F2-4C85-93B2-2F531673E5F7}"/>
            </a:ext>
          </a:extLst>
        </xdr:cNvPr>
        <xdr:cNvSpPr/>
      </xdr:nvSpPr>
      <xdr:spPr>
        <a:xfrm>
          <a:off x="14541500" y="1733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62864</xdr:rowOff>
    </xdr:from>
    <xdr:to>
      <xdr:col>81</xdr:col>
      <xdr:colOff>50800</xdr:colOff>
      <xdr:row>101</xdr:row>
      <xdr:rowOff>74295</xdr:rowOff>
    </xdr:to>
    <xdr:cxnSp macro="">
      <xdr:nvCxnSpPr>
        <xdr:cNvPr id="713" name="直線コネクタ 712">
          <a:extLst>
            <a:ext uri="{FF2B5EF4-FFF2-40B4-BE49-F238E27FC236}">
              <a16:creationId xmlns:a16="http://schemas.microsoft.com/office/drawing/2014/main" id="{C33B9499-D62D-4C62-B1DD-03DC292DAB83}"/>
            </a:ext>
          </a:extLst>
        </xdr:cNvPr>
        <xdr:cNvCxnSpPr/>
      </xdr:nvCxnSpPr>
      <xdr:spPr>
        <a:xfrm flipV="1">
          <a:off x="14592300" y="17379314"/>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19686</xdr:rowOff>
    </xdr:from>
    <xdr:to>
      <xdr:col>72</xdr:col>
      <xdr:colOff>38100</xdr:colOff>
      <xdr:row>101</xdr:row>
      <xdr:rowOff>121286</xdr:rowOff>
    </xdr:to>
    <xdr:sp macro="" textlink="">
      <xdr:nvSpPr>
        <xdr:cNvPr id="714" name="楕円 713">
          <a:extLst>
            <a:ext uri="{FF2B5EF4-FFF2-40B4-BE49-F238E27FC236}">
              <a16:creationId xmlns:a16="http://schemas.microsoft.com/office/drawing/2014/main" id="{DF3849C0-C844-41EE-A068-0EBFE02659AD}"/>
            </a:ext>
          </a:extLst>
        </xdr:cNvPr>
        <xdr:cNvSpPr/>
      </xdr:nvSpPr>
      <xdr:spPr>
        <a:xfrm>
          <a:off x="13652500" y="1733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70486</xdr:rowOff>
    </xdr:from>
    <xdr:to>
      <xdr:col>76</xdr:col>
      <xdr:colOff>114300</xdr:colOff>
      <xdr:row>101</xdr:row>
      <xdr:rowOff>74295</xdr:rowOff>
    </xdr:to>
    <xdr:cxnSp macro="">
      <xdr:nvCxnSpPr>
        <xdr:cNvPr id="715" name="直線コネクタ 714">
          <a:extLst>
            <a:ext uri="{FF2B5EF4-FFF2-40B4-BE49-F238E27FC236}">
              <a16:creationId xmlns:a16="http://schemas.microsoft.com/office/drawing/2014/main" id="{675BFAD3-0708-4744-808C-43A78E818816}"/>
            </a:ext>
          </a:extLst>
        </xdr:cNvPr>
        <xdr:cNvCxnSpPr/>
      </xdr:nvCxnSpPr>
      <xdr:spPr>
        <a:xfrm>
          <a:off x="13703300" y="17386936"/>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144797</xdr:rowOff>
    </xdr:from>
    <xdr:ext cx="405111" cy="259045"/>
    <xdr:sp macro="" textlink="">
      <xdr:nvSpPr>
        <xdr:cNvPr id="716" name="n_1aveValue【公民館】&#10;有形固定資産減価償却率">
          <a:extLst>
            <a:ext uri="{FF2B5EF4-FFF2-40B4-BE49-F238E27FC236}">
              <a16:creationId xmlns:a16="http://schemas.microsoft.com/office/drawing/2014/main" id="{7A6E0441-D694-417D-AB53-B944C0169207}"/>
            </a:ext>
          </a:extLst>
        </xdr:cNvPr>
        <xdr:cNvSpPr txBox="1"/>
      </xdr:nvSpPr>
      <xdr:spPr>
        <a:xfrm>
          <a:off x="15266044" y="1797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7638</xdr:rowOff>
    </xdr:from>
    <xdr:ext cx="405111" cy="259045"/>
    <xdr:sp macro="" textlink="">
      <xdr:nvSpPr>
        <xdr:cNvPr id="717" name="n_2aveValue【公民館】&#10;有形固定資産減価償却率">
          <a:extLst>
            <a:ext uri="{FF2B5EF4-FFF2-40B4-BE49-F238E27FC236}">
              <a16:creationId xmlns:a16="http://schemas.microsoft.com/office/drawing/2014/main" id="{E33822EF-794E-4104-95B4-95A51DC1D79C}"/>
            </a:ext>
          </a:extLst>
        </xdr:cNvPr>
        <xdr:cNvSpPr txBox="1"/>
      </xdr:nvSpPr>
      <xdr:spPr>
        <a:xfrm>
          <a:off x="143897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100982</xdr:rowOff>
    </xdr:from>
    <xdr:ext cx="405111" cy="259045"/>
    <xdr:sp macro="" textlink="">
      <xdr:nvSpPr>
        <xdr:cNvPr id="718" name="n_3aveValue【公民館】&#10;有形固定資産減価償却率">
          <a:extLst>
            <a:ext uri="{FF2B5EF4-FFF2-40B4-BE49-F238E27FC236}">
              <a16:creationId xmlns:a16="http://schemas.microsoft.com/office/drawing/2014/main" id="{0990EF57-BB0D-4100-84AB-EC9DDDA98D6B}"/>
            </a:ext>
          </a:extLst>
        </xdr:cNvPr>
        <xdr:cNvSpPr txBox="1"/>
      </xdr:nvSpPr>
      <xdr:spPr>
        <a:xfrm>
          <a:off x="13500744" y="1810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130191</xdr:rowOff>
    </xdr:from>
    <xdr:ext cx="405111" cy="259045"/>
    <xdr:sp macro="" textlink="">
      <xdr:nvSpPr>
        <xdr:cNvPr id="719" name="n_1mainValue【公民館】&#10;有形固定資産減価償却率">
          <a:extLst>
            <a:ext uri="{FF2B5EF4-FFF2-40B4-BE49-F238E27FC236}">
              <a16:creationId xmlns:a16="http://schemas.microsoft.com/office/drawing/2014/main" id="{3FACD5F0-A15A-4DD1-B115-0C90713CDA8F}"/>
            </a:ext>
          </a:extLst>
        </xdr:cNvPr>
        <xdr:cNvSpPr txBox="1"/>
      </xdr:nvSpPr>
      <xdr:spPr>
        <a:xfrm>
          <a:off x="15266044" y="17103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141622</xdr:rowOff>
    </xdr:from>
    <xdr:ext cx="405111" cy="259045"/>
    <xdr:sp macro="" textlink="">
      <xdr:nvSpPr>
        <xdr:cNvPr id="720" name="n_2mainValue【公民館】&#10;有形固定資産減価償却率">
          <a:extLst>
            <a:ext uri="{FF2B5EF4-FFF2-40B4-BE49-F238E27FC236}">
              <a16:creationId xmlns:a16="http://schemas.microsoft.com/office/drawing/2014/main" id="{6BFD594E-B8D6-4C5E-823C-F0F784BA94B9}"/>
            </a:ext>
          </a:extLst>
        </xdr:cNvPr>
        <xdr:cNvSpPr txBox="1"/>
      </xdr:nvSpPr>
      <xdr:spPr>
        <a:xfrm>
          <a:off x="14389744" y="1711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137813</xdr:rowOff>
    </xdr:from>
    <xdr:ext cx="405111" cy="259045"/>
    <xdr:sp macro="" textlink="">
      <xdr:nvSpPr>
        <xdr:cNvPr id="721" name="n_3mainValue【公民館】&#10;有形固定資産減価償却率">
          <a:extLst>
            <a:ext uri="{FF2B5EF4-FFF2-40B4-BE49-F238E27FC236}">
              <a16:creationId xmlns:a16="http://schemas.microsoft.com/office/drawing/2014/main" id="{F0D5FF6C-53A5-4034-BE81-0C07C3FD44B1}"/>
            </a:ext>
          </a:extLst>
        </xdr:cNvPr>
        <xdr:cNvSpPr txBox="1"/>
      </xdr:nvSpPr>
      <xdr:spPr>
        <a:xfrm>
          <a:off x="13500744" y="17111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2" name="正方形/長方形 721">
          <a:extLst>
            <a:ext uri="{FF2B5EF4-FFF2-40B4-BE49-F238E27FC236}">
              <a16:creationId xmlns:a16="http://schemas.microsoft.com/office/drawing/2014/main" id="{534CC619-ECD0-45DE-B1B7-7FF16FFD209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3" name="正方形/長方形 722">
          <a:extLst>
            <a:ext uri="{FF2B5EF4-FFF2-40B4-BE49-F238E27FC236}">
              <a16:creationId xmlns:a16="http://schemas.microsoft.com/office/drawing/2014/main" id="{FB39656A-CC93-407F-B539-9B24C297F9B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4" name="正方形/長方形 723">
          <a:extLst>
            <a:ext uri="{FF2B5EF4-FFF2-40B4-BE49-F238E27FC236}">
              <a16:creationId xmlns:a16="http://schemas.microsoft.com/office/drawing/2014/main" id="{38A5992B-08F4-4AC9-976C-835CF3AF31A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5" name="正方形/長方形 724">
          <a:extLst>
            <a:ext uri="{FF2B5EF4-FFF2-40B4-BE49-F238E27FC236}">
              <a16:creationId xmlns:a16="http://schemas.microsoft.com/office/drawing/2014/main" id="{E6401B5F-EA8D-4795-8CDB-E71FA337C4C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6" name="正方形/長方形 725">
          <a:extLst>
            <a:ext uri="{FF2B5EF4-FFF2-40B4-BE49-F238E27FC236}">
              <a16:creationId xmlns:a16="http://schemas.microsoft.com/office/drawing/2014/main" id="{30B4F569-57BD-4377-9C7A-53086F83641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7" name="正方形/長方形 726">
          <a:extLst>
            <a:ext uri="{FF2B5EF4-FFF2-40B4-BE49-F238E27FC236}">
              <a16:creationId xmlns:a16="http://schemas.microsoft.com/office/drawing/2014/main" id="{EDE9F41C-65FE-487E-A3BE-19CE290B333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8" name="正方形/長方形 727">
          <a:extLst>
            <a:ext uri="{FF2B5EF4-FFF2-40B4-BE49-F238E27FC236}">
              <a16:creationId xmlns:a16="http://schemas.microsoft.com/office/drawing/2014/main" id="{DB150D03-B73F-4AF7-9CB0-D08C15B4426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9" name="正方形/長方形 728">
          <a:extLst>
            <a:ext uri="{FF2B5EF4-FFF2-40B4-BE49-F238E27FC236}">
              <a16:creationId xmlns:a16="http://schemas.microsoft.com/office/drawing/2014/main" id="{5227F41A-1E50-459C-B6F5-5BF4257E7C2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0" name="テキスト ボックス 729">
          <a:extLst>
            <a:ext uri="{FF2B5EF4-FFF2-40B4-BE49-F238E27FC236}">
              <a16:creationId xmlns:a16="http://schemas.microsoft.com/office/drawing/2014/main" id="{96EEB77C-0D45-4BED-AE5B-885130C3B38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1" name="直線コネクタ 730">
          <a:extLst>
            <a:ext uri="{FF2B5EF4-FFF2-40B4-BE49-F238E27FC236}">
              <a16:creationId xmlns:a16="http://schemas.microsoft.com/office/drawing/2014/main" id="{56312B23-CEEC-43AE-B33B-3C60165C94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32" name="直線コネクタ 731">
          <a:extLst>
            <a:ext uri="{FF2B5EF4-FFF2-40B4-BE49-F238E27FC236}">
              <a16:creationId xmlns:a16="http://schemas.microsoft.com/office/drawing/2014/main" id="{88FEC6F9-15DE-4796-9877-462106144CE7}"/>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33" name="テキスト ボックス 732">
          <a:extLst>
            <a:ext uri="{FF2B5EF4-FFF2-40B4-BE49-F238E27FC236}">
              <a16:creationId xmlns:a16="http://schemas.microsoft.com/office/drawing/2014/main" id="{4184F9E5-08FF-4A76-A3E6-2E8E7DB01606}"/>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34" name="直線コネクタ 733">
          <a:extLst>
            <a:ext uri="{FF2B5EF4-FFF2-40B4-BE49-F238E27FC236}">
              <a16:creationId xmlns:a16="http://schemas.microsoft.com/office/drawing/2014/main" id="{735ED852-AC4D-441C-B45F-2D5C6592788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35" name="テキスト ボックス 734">
          <a:extLst>
            <a:ext uri="{FF2B5EF4-FFF2-40B4-BE49-F238E27FC236}">
              <a16:creationId xmlns:a16="http://schemas.microsoft.com/office/drawing/2014/main" id="{E66F0C1A-AD48-488B-90EF-1D5C856033BA}"/>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36" name="直線コネクタ 735">
          <a:extLst>
            <a:ext uri="{FF2B5EF4-FFF2-40B4-BE49-F238E27FC236}">
              <a16:creationId xmlns:a16="http://schemas.microsoft.com/office/drawing/2014/main" id="{FBD11C89-B79B-4E64-90BD-A6828C44AAC4}"/>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37" name="テキスト ボックス 736">
          <a:extLst>
            <a:ext uri="{FF2B5EF4-FFF2-40B4-BE49-F238E27FC236}">
              <a16:creationId xmlns:a16="http://schemas.microsoft.com/office/drawing/2014/main" id="{CCE34DB0-6FF9-4499-B155-18C9E60DED06}"/>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38" name="直線コネクタ 737">
          <a:extLst>
            <a:ext uri="{FF2B5EF4-FFF2-40B4-BE49-F238E27FC236}">
              <a16:creationId xmlns:a16="http://schemas.microsoft.com/office/drawing/2014/main" id="{9A185BB6-ABA1-407B-BADE-4F8912474472}"/>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39" name="テキスト ボックス 738">
          <a:extLst>
            <a:ext uri="{FF2B5EF4-FFF2-40B4-BE49-F238E27FC236}">
              <a16:creationId xmlns:a16="http://schemas.microsoft.com/office/drawing/2014/main" id="{85D7778C-2DCE-42FF-8F32-E7057BCB3755}"/>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0" name="直線コネクタ 739">
          <a:extLst>
            <a:ext uri="{FF2B5EF4-FFF2-40B4-BE49-F238E27FC236}">
              <a16:creationId xmlns:a16="http://schemas.microsoft.com/office/drawing/2014/main" id="{F56A6CE4-3F4F-4CA1-9314-3F6CD38AF742}"/>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1" name="テキスト ボックス 740">
          <a:extLst>
            <a:ext uri="{FF2B5EF4-FFF2-40B4-BE49-F238E27FC236}">
              <a16:creationId xmlns:a16="http://schemas.microsoft.com/office/drawing/2014/main" id="{A1AA041A-4F81-41E9-AD09-D296B545C183}"/>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2" name="直線コネクタ 741">
          <a:extLst>
            <a:ext uri="{FF2B5EF4-FFF2-40B4-BE49-F238E27FC236}">
              <a16:creationId xmlns:a16="http://schemas.microsoft.com/office/drawing/2014/main" id="{718E7088-2663-4652-8407-190E12DA5FD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3" name="テキスト ボックス 742">
          <a:extLst>
            <a:ext uri="{FF2B5EF4-FFF2-40B4-BE49-F238E27FC236}">
              <a16:creationId xmlns:a16="http://schemas.microsoft.com/office/drawing/2014/main" id="{AED14B3C-816A-4146-83AD-F1360EA7DD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4" name="【公民館】&#10;一人当たり面積グラフ枠">
          <a:extLst>
            <a:ext uri="{FF2B5EF4-FFF2-40B4-BE49-F238E27FC236}">
              <a16:creationId xmlns:a16="http://schemas.microsoft.com/office/drawing/2014/main" id="{8D7260E9-B316-458F-9F6C-A008F67FC6F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108</xdr:row>
      <xdr:rowOff>133350</xdr:rowOff>
    </xdr:to>
    <xdr:cxnSp macro="">
      <xdr:nvCxnSpPr>
        <xdr:cNvPr id="745" name="直線コネクタ 744">
          <a:extLst>
            <a:ext uri="{FF2B5EF4-FFF2-40B4-BE49-F238E27FC236}">
              <a16:creationId xmlns:a16="http://schemas.microsoft.com/office/drawing/2014/main" id="{1C63368A-9D71-48DA-A0B3-09855DE39059}"/>
            </a:ext>
          </a:extLst>
        </xdr:cNvPr>
        <xdr:cNvCxnSpPr/>
      </xdr:nvCxnSpPr>
      <xdr:spPr>
        <a:xfrm flipV="1">
          <a:off x="22160864" y="171640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137177</xdr:rowOff>
    </xdr:from>
    <xdr:ext cx="469744" cy="259045"/>
    <xdr:sp macro="" textlink="">
      <xdr:nvSpPr>
        <xdr:cNvPr id="746" name="【公民館】&#10;一人当たり面積最小値テキスト">
          <a:extLst>
            <a:ext uri="{FF2B5EF4-FFF2-40B4-BE49-F238E27FC236}">
              <a16:creationId xmlns:a16="http://schemas.microsoft.com/office/drawing/2014/main" id="{6FAB5734-A641-4E53-AEC0-B1E301B1741D}"/>
            </a:ext>
          </a:extLst>
        </xdr:cNvPr>
        <xdr:cNvSpPr txBox="1"/>
      </xdr:nvSpPr>
      <xdr:spPr>
        <a:xfrm>
          <a:off x="22199600" y="1865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133350</xdr:rowOff>
    </xdr:from>
    <xdr:to>
      <xdr:col>116</xdr:col>
      <xdr:colOff>152400</xdr:colOff>
      <xdr:row>108</xdr:row>
      <xdr:rowOff>133350</xdr:rowOff>
    </xdr:to>
    <xdr:cxnSp macro="">
      <xdr:nvCxnSpPr>
        <xdr:cNvPr id="747" name="直線コネクタ 746">
          <a:extLst>
            <a:ext uri="{FF2B5EF4-FFF2-40B4-BE49-F238E27FC236}">
              <a16:creationId xmlns:a16="http://schemas.microsoft.com/office/drawing/2014/main" id="{DB7A7071-682A-449E-9C7D-1DEF5516DF99}"/>
            </a:ext>
          </a:extLst>
        </xdr:cNvPr>
        <xdr:cNvCxnSpPr/>
      </xdr:nvCxnSpPr>
      <xdr:spPr>
        <a:xfrm>
          <a:off x="22072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748" name="【公民館】&#10;一人当たり面積最大値テキスト">
          <a:extLst>
            <a:ext uri="{FF2B5EF4-FFF2-40B4-BE49-F238E27FC236}">
              <a16:creationId xmlns:a16="http://schemas.microsoft.com/office/drawing/2014/main" id="{222AC115-D018-4C95-9311-99105220B32D}"/>
            </a:ext>
          </a:extLst>
        </xdr:cNvPr>
        <xdr:cNvSpPr txBox="1"/>
      </xdr:nvSpPr>
      <xdr:spPr>
        <a:xfrm>
          <a:off x="221996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749" name="直線コネクタ 748">
          <a:extLst>
            <a:ext uri="{FF2B5EF4-FFF2-40B4-BE49-F238E27FC236}">
              <a16:creationId xmlns:a16="http://schemas.microsoft.com/office/drawing/2014/main" id="{D96413E1-70F3-4A6E-9709-1D307F0ED8F5}"/>
            </a:ext>
          </a:extLst>
        </xdr:cNvPr>
        <xdr:cNvCxnSpPr/>
      </xdr:nvCxnSpPr>
      <xdr:spPr>
        <a:xfrm>
          <a:off x="22072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105427</xdr:rowOff>
    </xdr:from>
    <xdr:ext cx="469744" cy="259045"/>
    <xdr:sp macro="" textlink="">
      <xdr:nvSpPr>
        <xdr:cNvPr id="750" name="【公民館】&#10;一人当たり面積平均値テキスト">
          <a:extLst>
            <a:ext uri="{FF2B5EF4-FFF2-40B4-BE49-F238E27FC236}">
              <a16:creationId xmlns:a16="http://schemas.microsoft.com/office/drawing/2014/main" id="{2E237CC1-9A0E-4315-8818-BC305BC51FF5}"/>
            </a:ext>
          </a:extLst>
        </xdr:cNvPr>
        <xdr:cNvSpPr txBox="1"/>
      </xdr:nvSpPr>
      <xdr:spPr>
        <a:xfrm>
          <a:off x="22199600" y="17764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82550</xdr:rowOff>
    </xdr:from>
    <xdr:to>
      <xdr:col>116</xdr:col>
      <xdr:colOff>114300</xdr:colOff>
      <xdr:row>105</xdr:row>
      <xdr:rowOff>12700</xdr:rowOff>
    </xdr:to>
    <xdr:sp macro="" textlink="">
      <xdr:nvSpPr>
        <xdr:cNvPr id="751" name="フローチャート: 判断 750">
          <a:extLst>
            <a:ext uri="{FF2B5EF4-FFF2-40B4-BE49-F238E27FC236}">
              <a16:creationId xmlns:a16="http://schemas.microsoft.com/office/drawing/2014/main" id="{D85F55FD-2C4C-42A3-8ED8-69701405A401}"/>
            </a:ext>
          </a:extLst>
        </xdr:cNvPr>
        <xdr:cNvSpPr/>
      </xdr:nvSpPr>
      <xdr:spPr>
        <a:xfrm>
          <a:off x="221107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82550</xdr:rowOff>
    </xdr:from>
    <xdr:to>
      <xdr:col>112</xdr:col>
      <xdr:colOff>38100</xdr:colOff>
      <xdr:row>105</xdr:row>
      <xdr:rowOff>12700</xdr:rowOff>
    </xdr:to>
    <xdr:sp macro="" textlink="">
      <xdr:nvSpPr>
        <xdr:cNvPr id="752" name="フローチャート: 判断 751">
          <a:extLst>
            <a:ext uri="{FF2B5EF4-FFF2-40B4-BE49-F238E27FC236}">
              <a16:creationId xmlns:a16="http://schemas.microsoft.com/office/drawing/2014/main" id="{C2D1B9DD-F3EC-4B4F-BB8A-0CAC678300ED}"/>
            </a:ext>
          </a:extLst>
        </xdr:cNvPr>
        <xdr:cNvSpPr/>
      </xdr:nvSpPr>
      <xdr:spPr>
        <a:xfrm>
          <a:off x="2127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101600</xdr:rowOff>
    </xdr:from>
    <xdr:to>
      <xdr:col>107</xdr:col>
      <xdr:colOff>101600</xdr:colOff>
      <xdr:row>105</xdr:row>
      <xdr:rowOff>31750</xdr:rowOff>
    </xdr:to>
    <xdr:sp macro="" textlink="">
      <xdr:nvSpPr>
        <xdr:cNvPr id="753" name="フローチャート: 判断 752">
          <a:extLst>
            <a:ext uri="{FF2B5EF4-FFF2-40B4-BE49-F238E27FC236}">
              <a16:creationId xmlns:a16="http://schemas.microsoft.com/office/drawing/2014/main" id="{CA91C153-446B-488E-A41F-EBAE183CE3BF}"/>
            </a:ext>
          </a:extLst>
        </xdr:cNvPr>
        <xdr:cNvSpPr/>
      </xdr:nvSpPr>
      <xdr:spPr>
        <a:xfrm>
          <a:off x="20383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102</xdr:row>
      <xdr:rowOff>82550</xdr:rowOff>
    </xdr:from>
    <xdr:to>
      <xdr:col>102</xdr:col>
      <xdr:colOff>165100</xdr:colOff>
      <xdr:row>103</xdr:row>
      <xdr:rowOff>12700</xdr:rowOff>
    </xdr:to>
    <xdr:sp macro="" textlink="">
      <xdr:nvSpPr>
        <xdr:cNvPr id="754" name="フローチャート: 判断 753">
          <a:extLst>
            <a:ext uri="{FF2B5EF4-FFF2-40B4-BE49-F238E27FC236}">
              <a16:creationId xmlns:a16="http://schemas.microsoft.com/office/drawing/2014/main" id="{652B5878-41D4-425C-8DCC-0305D7FFE161}"/>
            </a:ext>
          </a:extLst>
        </xdr:cNvPr>
        <xdr:cNvSpPr/>
      </xdr:nvSpPr>
      <xdr:spPr>
        <a:xfrm>
          <a:off x="19494500" y="1757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5" name="テキスト ボックス 754">
          <a:extLst>
            <a:ext uri="{FF2B5EF4-FFF2-40B4-BE49-F238E27FC236}">
              <a16:creationId xmlns:a16="http://schemas.microsoft.com/office/drawing/2014/main" id="{B3348C8D-0033-4D98-A35F-FADFB766BCC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6" name="テキスト ボックス 755">
          <a:extLst>
            <a:ext uri="{FF2B5EF4-FFF2-40B4-BE49-F238E27FC236}">
              <a16:creationId xmlns:a16="http://schemas.microsoft.com/office/drawing/2014/main" id="{D94A4F91-421C-4E58-BE9F-96170F0BC2D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7" name="テキスト ボックス 756">
          <a:extLst>
            <a:ext uri="{FF2B5EF4-FFF2-40B4-BE49-F238E27FC236}">
              <a16:creationId xmlns:a16="http://schemas.microsoft.com/office/drawing/2014/main" id="{2F1A7A6A-284B-44BB-92B6-6BF1B404054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8" name="テキスト ボックス 757">
          <a:extLst>
            <a:ext uri="{FF2B5EF4-FFF2-40B4-BE49-F238E27FC236}">
              <a16:creationId xmlns:a16="http://schemas.microsoft.com/office/drawing/2014/main" id="{C8229DDB-17AC-4BDA-BF59-930088BCF04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9" name="テキスト ボックス 758">
          <a:extLst>
            <a:ext uri="{FF2B5EF4-FFF2-40B4-BE49-F238E27FC236}">
              <a16:creationId xmlns:a16="http://schemas.microsoft.com/office/drawing/2014/main" id="{64DD7D08-1CE5-4061-9155-C10200DCD4C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25400</xdr:rowOff>
    </xdr:from>
    <xdr:to>
      <xdr:col>116</xdr:col>
      <xdr:colOff>114300</xdr:colOff>
      <xdr:row>108</xdr:row>
      <xdr:rowOff>127000</xdr:rowOff>
    </xdr:to>
    <xdr:sp macro="" textlink="">
      <xdr:nvSpPr>
        <xdr:cNvPr id="760" name="楕円 759">
          <a:extLst>
            <a:ext uri="{FF2B5EF4-FFF2-40B4-BE49-F238E27FC236}">
              <a16:creationId xmlns:a16="http://schemas.microsoft.com/office/drawing/2014/main" id="{80C18938-BEF5-4A8C-85DC-576272941B10}"/>
            </a:ext>
          </a:extLst>
        </xdr:cNvPr>
        <xdr:cNvSpPr/>
      </xdr:nvSpPr>
      <xdr:spPr>
        <a:xfrm>
          <a:off x="221107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111777</xdr:rowOff>
    </xdr:from>
    <xdr:ext cx="469744" cy="259045"/>
    <xdr:sp macro="" textlink="">
      <xdr:nvSpPr>
        <xdr:cNvPr id="761" name="【公民館】&#10;一人当たり面積該当値テキスト">
          <a:extLst>
            <a:ext uri="{FF2B5EF4-FFF2-40B4-BE49-F238E27FC236}">
              <a16:creationId xmlns:a16="http://schemas.microsoft.com/office/drawing/2014/main" id="{4D09286C-79BB-4227-AF63-4175CA221757}"/>
            </a:ext>
          </a:extLst>
        </xdr:cNvPr>
        <xdr:cNvSpPr txBox="1"/>
      </xdr:nvSpPr>
      <xdr:spPr>
        <a:xfrm>
          <a:off x="22199600"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25400</xdr:rowOff>
    </xdr:from>
    <xdr:to>
      <xdr:col>112</xdr:col>
      <xdr:colOff>38100</xdr:colOff>
      <xdr:row>108</xdr:row>
      <xdr:rowOff>127000</xdr:rowOff>
    </xdr:to>
    <xdr:sp macro="" textlink="">
      <xdr:nvSpPr>
        <xdr:cNvPr id="762" name="楕円 761">
          <a:extLst>
            <a:ext uri="{FF2B5EF4-FFF2-40B4-BE49-F238E27FC236}">
              <a16:creationId xmlns:a16="http://schemas.microsoft.com/office/drawing/2014/main" id="{1BDE4815-1973-479B-9BE2-63B2FE5B7B3F}"/>
            </a:ext>
          </a:extLst>
        </xdr:cNvPr>
        <xdr:cNvSpPr/>
      </xdr:nvSpPr>
      <xdr:spPr>
        <a:xfrm>
          <a:off x="21272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76200</xdr:rowOff>
    </xdr:from>
    <xdr:to>
      <xdr:col>116</xdr:col>
      <xdr:colOff>63500</xdr:colOff>
      <xdr:row>108</xdr:row>
      <xdr:rowOff>76200</xdr:rowOff>
    </xdr:to>
    <xdr:cxnSp macro="">
      <xdr:nvCxnSpPr>
        <xdr:cNvPr id="763" name="直線コネクタ 762">
          <a:extLst>
            <a:ext uri="{FF2B5EF4-FFF2-40B4-BE49-F238E27FC236}">
              <a16:creationId xmlns:a16="http://schemas.microsoft.com/office/drawing/2014/main" id="{5F8B5B79-CDB4-4FD9-8180-D620129B2F58}"/>
            </a:ext>
          </a:extLst>
        </xdr:cNvPr>
        <xdr:cNvCxnSpPr/>
      </xdr:nvCxnSpPr>
      <xdr:spPr>
        <a:xfrm>
          <a:off x="21323300" y="1859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25400</xdr:rowOff>
    </xdr:from>
    <xdr:to>
      <xdr:col>107</xdr:col>
      <xdr:colOff>101600</xdr:colOff>
      <xdr:row>108</xdr:row>
      <xdr:rowOff>127000</xdr:rowOff>
    </xdr:to>
    <xdr:sp macro="" textlink="">
      <xdr:nvSpPr>
        <xdr:cNvPr id="764" name="楕円 763">
          <a:extLst>
            <a:ext uri="{FF2B5EF4-FFF2-40B4-BE49-F238E27FC236}">
              <a16:creationId xmlns:a16="http://schemas.microsoft.com/office/drawing/2014/main" id="{F2EADD6F-60EE-4528-9408-64EFA922CD16}"/>
            </a:ext>
          </a:extLst>
        </xdr:cNvPr>
        <xdr:cNvSpPr/>
      </xdr:nvSpPr>
      <xdr:spPr>
        <a:xfrm>
          <a:off x="20383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76200</xdr:rowOff>
    </xdr:from>
    <xdr:to>
      <xdr:col>111</xdr:col>
      <xdr:colOff>177800</xdr:colOff>
      <xdr:row>108</xdr:row>
      <xdr:rowOff>76200</xdr:rowOff>
    </xdr:to>
    <xdr:cxnSp macro="">
      <xdr:nvCxnSpPr>
        <xdr:cNvPr id="765" name="直線コネクタ 764">
          <a:extLst>
            <a:ext uri="{FF2B5EF4-FFF2-40B4-BE49-F238E27FC236}">
              <a16:creationId xmlns:a16="http://schemas.microsoft.com/office/drawing/2014/main" id="{E4BC8DF2-A83E-446C-AE8B-7FECA00DADEF}"/>
            </a:ext>
          </a:extLst>
        </xdr:cNvPr>
        <xdr:cNvCxnSpPr/>
      </xdr:nvCxnSpPr>
      <xdr:spPr>
        <a:xfrm>
          <a:off x="20434300" y="1859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25400</xdr:rowOff>
    </xdr:from>
    <xdr:to>
      <xdr:col>102</xdr:col>
      <xdr:colOff>165100</xdr:colOff>
      <xdr:row>108</xdr:row>
      <xdr:rowOff>127000</xdr:rowOff>
    </xdr:to>
    <xdr:sp macro="" textlink="">
      <xdr:nvSpPr>
        <xdr:cNvPr id="766" name="楕円 765">
          <a:extLst>
            <a:ext uri="{FF2B5EF4-FFF2-40B4-BE49-F238E27FC236}">
              <a16:creationId xmlns:a16="http://schemas.microsoft.com/office/drawing/2014/main" id="{98934F41-4CE7-44A1-9462-BC97516107D0}"/>
            </a:ext>
          </a:extLst>
        </xdr:cNvPr>
        <xdr:cNvSpPr/>
      </xdr:nvSpPr>
      <xdr:spPr>
        <a:xfrm>
          <a:off x="19494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76200</xdr:rowOff>
    </xdr:from>
    <xdr:to>
      <xdr:col>107</xdr:col>
      <xdr:colOff>50800</xdr:colOff>
      <xdr:row>108</xdr:row>
      <xdr:rowOff>76200</xdr:rowOff>
    </xdr:to>
    <xdr:cxnSp macro="">
      <xdr:nvCxnSpPr>
        <xdr:cNvPr id="767" name="直線コネクタ 766">
          <a:extLst>
            <a:ext uri="{FF2B5EF4-FFF2-40B4-BE49-F238E27FC236}">
              <a16:creationId xmlns:a16="http://schemas.microsoft.com/office/drawing/2014/main" id="{0EDA1CBB-4419-4687-AF39-B0059DF4EE5A}"/>
            </a:ext>
          </a:extLst>
        </xdr:cNvPr>
        <xdr:cNvCxnSpPr/>
      </xdr:nvCxnSpPr>
      <xdr:spPr>
        <a:xfrm>
          <a:off x="19545300" y="1859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29227</xdr:rowOff>
    </xdr:from>
    <xdr:ext cx="469744" cy="259045"/>
    <xdr:sp macro="" textlink="">
      <xdr:nvSpPr>
        <xdr:cNvPr id="768" name="n_1aveValue【公民館】&#10;一人当たり面積">
          <a:extLst>
            <a:ext uri="{FF2B5EF4-FFF2-40B4-BE49-F238E27FC236}">
              <a16:creationId xmlns:a16="http://schemas.microsoft.com/office/drawing/2014/main" id="{C7134519-6521-4257-AD8F-D314140FA300}"/>
            </a:ext>
          </a:extLst>
        </xdr:cNvPr>
        <xdr:cNvSpPr txBox="1"/>
      </xdr:nvSpPr>
      <xdr:spPr>
        <a:xfrm>
          <a:off x="210757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48277</xdr:rowOff>
    </xdr:from>
    <xdr:ext cx="469744" cy="259045"/>
    <xdr:sp macro="" textlink="">
      <xdr:nvSpPr>
        <xdr:cNvPr id="769" name="n_2aveValue【公民館】&#10;一人当たり面積">
          <a:extLst>
            <a:ext uri="{FF2B5EF4-FFF2-40B4-BE49-F238E27FC236}">
              <a16:creationId xmlns:a16="http://schemas.microsoft.com/office/drawing/2014/main" id="{3DCE73C6-E525-46B1-AF71-CF92602547B4}"/>
            </a:ext>
          </a:extLst>
        </xdr:cNvPr>
        <xdr:cNvSpPr txBox="1"/>
      </xdr:nvSpPr>
      <xdr:spPr>
        <a:xfrm>
          <a:off x="201994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29227</xdr:rowOff>
    </xdr:from>
    <xdr:ext cx="469744" cy="259045"/>
    <xdr:sp macro="" textlink="">
      <xdr:nvSpPr>
        <xdr:cNvPr id="770" name="n_3aveValue【公民館】&#10;一人当たり面積">
          <a:extLst>
            <a:ext uri="{FF2B5EF4-FFF2-40B4-BE49-F238E27FC236}">
              <a16:creationId xmlns:a16="http://schemas.microsoft.com/office/drawing/2014/main" id="{72BB9E6C-9DF7-4F29-BC39-E8C252B435DB}"/>
            </a:ext>
          </a:extLst>
        </xdr:cNvPr>
        <xdr:cNvSpPr txBox="1"/>
      </xdr:nvSpPr>
      <xdr:spPr>
        <a:xfrm>
          <a:off x="19310427" y="1734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118127</xdr:rowOff>
    </xdr:from>
    <xdr:ext cx="469744" cy="259045"/>
    <xdr:sp macro="" textlink="">
      <xdr:nvSpPr>
        <xdr:cNvPr id="771" name="n_1mainValue【公民館】&#10;一人当たり面積">
          <a:extLst>
            <a:ext uri="{FF2B5EF4-FFF2-40B4-BE49-F238E27FC236}">
              <a16:creationId xmlns:a16="http://schemas.microsoft.com/office/drawing/2014/main" id="{D8AA0A0C-8F79-45BF-B2E3-9E1E4C9E77D2}"/>
            </a:ext>
          </a:extLst>
        </xdr:cNvPr>
        <xdr:cNvSpPr txBox="1"/>
      </xdr:nvSpPr>
      <xdr:spPr>
        <a:xfrm>
          <a:off x="210757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118127</xdr:rowOff>
    </xdr:from>
    <xdr:ext cx="469744" cy="259045"/>
    <xdr:sp macro="" textlink="">
      <xdr:nvSpPr>
        <xdr:cNvPr id="772" name="n_2mainValue【公民館】&#10;一人当たり面積">
          <a:extLst>
            <a:ext uri="{FF2B5EF4-FFF2-40B4-BE49-F238E27FC236}">
              <a16:creationId xmlns:a16="http://schemas.microsoft.com/office/drawing/2014/main" id="{2AEE8A7B-FA64-46A2-8B19-96E0B84929C6}"/>
            </a:ext>
          </a:extLst>
        </xdr:cNvPr>
        <xdr:cNvSpPr txBox="1"/>
      </xdr:nvSpPr>
      <xdr:spPr>
        <a:xfrm>
          <a:off x="201994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118127</xdr:rowOff>
    </xdr:from>
    <xdr:ext cx="469744" cy="259045"/>
    <xdr:sp macro="" textlink="">
      <xdr:nvSpPr>
        <xdr:cNvPr id="773" name="n_3mainValue【公民館】&#10;一人当たり面積">
          <a:extLst>
            <a:ext uri="{FF2B5EF4-FFF2-40B4-BE49-F238E27FC236}">
              <a16:creationId xmlns:a16="http://schemas.microsoft.com/office/drawing/2014/main" id="{906A2482-590A-4854-9FA3-AB621F0265E4}"/>
            </a:ext>
          </a:extLst>
        </xdr:cNvPr>
        <xdr:cNvSpPr txBox="1"/>
      </xdr:nvSpPr>
      <xdr:spPr>
        <a:xfrm>
          <a:off x="193104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4" name="正方形/長方形 773">
          <a:extLst>
            <a:ext uri="{FF2B5EF4-FFF2-40B4-BE49-F238E27FC236}">
              <a16:creationId xmlns:a16="http://schemas.microsoft.com/office/drawing/2014/main" id="{10A51A97-14F7-445E-A742-657D1A068C9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5" name="正方形/長方形 774">
          <a:extLst>
            <a:ext uri="{FF2B5EF4-FFF2-40B4-BE49-F238E27FC236}">
              <a16:creationId xmlns:a16="http://schemas.microsoft.com/office/drawing/2014/main" id="{1E12AB5B-2F75-4B6E-ACAF-B3DB6C6C0A2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6" name="テキスト ボックス 775">
          <a:extLst>
            <a:ext uri="{FF2B5EF4-FFF2-40B4-BE49-F238E27FC236}">
              <a16:creationId xmlns:a16="http://schemas.microsoft.com/office/drawing/2014/main" id="{FE0CBE22-4CD7-4887-A9E7-C7507CAF53A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類似団体平均との比較では、これまでと同様の傾向で、公営住宅が低く、公民館が高くなっている。</a:t>
          </a:r>
        </a:p>
        <a:p>
          <a:r>
            <a:rPr kumimoji="1" lang="ja-JP" altLang="en-US" sz="1300">
              <a:latin typeface="ＭＳ Ｐゴシック" panose="020B0600070205080204" pitchFamily="50" charset="-128"/>
              <a:ea typeface="ＭＳ Ｐゴシック" panose="020B0600070205080204" pitchFamily="50" charset="-128"/>
            </a:rPr>
            <a:t>公営住宅については、平成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年度に策定した長寿命化計画（計画期間：</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年間）に基づき、計画的な修繕・改善、更新コストの削減・平準化に取り組んでいる。</a:t>
          </a:r>
        </a:p>
        <a:p>
          <a:r>
            <a:rPr kumimoji="1" lang="ja-JP" altLang="en-US" sz="1300">
              <a:latin typeface="ＭＳ Ｐゴシック" panose="020B0600070205080204" pitchFamily="50" charset="-128"/>
              <a:ea typeface="ＭＳ Ｐゴシック" panose="020B0600070205080204" pitchFamily="50" charset="-128"/>
            </a:rPr>
            <a:t>一方、公民館について、中央公民館は所在地が第一種低層住居専用地域となっており、公共施設の配置にあたって建築基準法上の課題等がある。このため、周辺施設との複合化などの取り組みも検討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0BC2CFC-B705-4084-9E50-42770DE2A42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E9CEF27-906E-41D3-90D0-61B32AA246A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5BABFB6-3834-4FA0-B0AD-1AA83F6C55B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3339FBA-0657-4D6C-9E82-12FF76A613F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東京都日野市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9EF63EE-1256-4448-8060-8E998FF52ED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B292AAA-834E-4041-896E-88452DA3876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EE37FAC-DE5D-4A86-8C1C-E6DA6A63DA1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0F03DE6-F36A-4BEC-BA57-E44EB192131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CFA080F-DA08-4D3B-B085-AA9143B73A1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4016864-87F9-4F9E-8E4B-1A8E7FCAA36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185,393
182,254
27.55
70,562,284
68,772,773
1,612,955
34,388,561
34,446,880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0E2B6C4-30B4-4CCE-8A86-761CE1C4F39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C76A700-7FE3-4775-BE20-E67872A58DE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7A39A7A-A0EA-4CE9-B0A5-FF16BB09BCF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51EDD45-C3AA-47AB-AE37-611FCA2C861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F4BD25A-6553-4CE2-B176-42F6B97DB8D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6F30E5D4-E2EC-4C20-937A-B4179379F654}"/>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8671153-68A0-4476-B00A-0262D1449B8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88D1DA6-966D-484C-BA4D-51601053308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A49855E-3C0F-4862-AEEF-6F97E4820A9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44140A1-8DBD-4B0F-85E1-0ED86A24FB0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5931026-80BF-4C48-A65B-46C50452B46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3C13433-F4B1-4B2F-ACB3-B74FC207639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7D3DB79-7864-431F-8791-29274076EC0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899373B-1EF1-48D7-9F73-2A2B9AB3192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BC103D4-F221-48C9-8CAA-01D92FD4227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7745B1A-A9D2-4090-A674-9FD98C01533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C6DE7E1-72E7-4279-9794-0D16D3544D6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BBAADE7-F6CB-40A5-BAF4-3E0B4654190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CC36A0B-1917-40FB-B938-B063908875D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7DAAFE34-4517-492C-AB97-90B3215A2147}"/>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23F31A69-56E2-440D-BBA0-24D066A0502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C59B82BE-3302-43AB-8BCF-3FE467AE433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E56E4391-EE4E-4039-9528-60B0F1BAB54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AA766B1C-06BA-460C-BF96-21B52D0DF93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2BE94AA2-0A01-49C6-8DBB-B48EF719D85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BC25DE2C-B44F-4C8E-9B6F-5919540F082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10A4C82-94C5-4825-8796-E17815C175F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894120AB-AD06-4293-85B7-3A27EF81586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18DB717-1C8A-4C76-B741-ED17BDC3DD1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234B3D6B-CC56-4236-8AAE-DD08068078D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5B86D0CF-41A3-4B99-8205-8AD4205941A7}"/>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id="{09E8D378-EB8F-4C43-8B9A-51D40796D25F}"/>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id="{E3B38AD8-679D-44CD-90AF-E37B97228DCB}"/>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id="{D8C4DB12-FF64-4A9E-BB56-265B79017D4C}"/>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id="{B33D7FFA-1BCF-43E8-BDD2-7FE26A4A1CD9}"/>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id="{9573091C-40CF-46EE-958C-DB0C31292914}"/>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id="{576A1A04-9387-4760-A252-962B9DEF4ADC}"/>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id="{6BA2CCAB-B99E-4BDC-AD44-91A52DF20413}"/>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a:extLst>
            <a:ext uri="{FF2B5EF4-FFF2-40B4-BE49-F238E27FC236}">
              <a16:creationId xmlns:a16="http://schemas.microsoft.com/office/drawing/2014/main" id="{34449C0B-42CD-4431-B46E-FB7C424298C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id="{20345D32-4662-43B2-90A0-BB5AE05A3BE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a:extLst>
            <a:ext uri="{FF2B5EF4-FFF2-40B4-BE49-F238E27FC236}">
              <a16:creationId xmlns:a16="http://schemas.microsoft.com/office/drawing/2014/main" id="{134084C3-7586-47E3-AC8E-9F6F770A6D31}"/>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a:extLst>
            <a:ext uri="{FF2B5EF4-FFF2-40B4-BE49-F238E27FC236}">
              <a16:creationId xmlns:a16="http://schemas.microsoft.com/office/drawing/2014/main" id="{D6530BCD-5804-4950-9BF7-6701DC8395F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25908</xdr:rowOff>
    </xdr:from>
    <xdr:to>
      <xdr:col>24</xdr:col>
      <xdr:colOff>62865</xdr:colOff>
      <xdr:row>41</xdr:row>
      <xdr:rowOff>19050</xdr:rowOff>
    </xdr:to>
    <xdr:cxnSp macro="">
      <xdr:nvCxnSpPr>
        <xdr:cNvPr id="54" name="直線コネクタ 53">
          <a:extLst>
            <a:ext uri="{FF2B5EF4-FFF2-40B4-BE49-F238E27FC236}">
              <a16:creationId xmlns:a16="http://schemas.microsoft.com/office/drawing/2014/main" id="{20994EC3-6CB8-4A19-ABE4-DB3C7C16D28F}"/>
            </a:ext>
          </a:extLst>
        </xdr:cNvPr>
        <xdr:cNvCxnSpPr/>
      </xdr:nvCxnSpPr>
      <xdr:spPr>
        <a:xfrm flipV="1">
          <a:off x="4634865" y="5855208"/>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22877</xdr:rowOff>
    </xdr:from>
    <xdr:ext cx="405111" cy="259045"/>
    <xdr:sp macro="" textlink="">
      <xdr:nvSpPr>
        <xdr:cNvPr id="55" name="【図書館】&#10;有形固定資産減価償却率最小値テキスト">
          <a:extLst>
            <a:ext uri="{FF2B5EF4-FFF2-40B4-BE49-F238E27FC236}">
              <a16:creationId xmlns:a16="http://schemas.microsoft.com/office/drawing/2014/main" id="{8180BAFD-C834-4D95-8BA1-BD986C056ADA}"/>
            </a:ext>
          </a:extLst>
        </xdr:cNvPr>
        <xdr:cNvSpPr txBox="1"/>
      </xdr:nvSpPr>
      <xdr:spPr>
        <a:xfrm>
          <a:off x="4673600" y="705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19050</xdr:rowOff>
    </xdr:from>
    <xdr:to>
      <xdr:col>24</xdr:col>
      <xdr:colOff>152400</xdr:colOff>
      <xdr:row>41</xdr:row>
      <xdr:rowOff>19050</xdr:rowOff>
    </xdr:to>
    <xdr:cxnSp macro="">
      <xdr:nvCxnSpPr>
        <xdr:cNvPr id="56" name="直線コネクタ 55">
          <a:extLst>
            <a:ext uri="{FF2B5EF4-FFF2-40B4-BE49-F238E27FC236}">
              <a16:creationId xmlns:a16="http://schemas.microsoft.com/office/drawing/2014/main" id="{EC98F826-1B38-48EA-8548-551A8A116C6F}"/>
            </a:ext>
          </a:extLst>
        </xdr:cNvPr>
        <xdr:cNvCxnSpPr/>
      </xdr:nvCxnSpPr>
      <xdr:spPr>
        <a:xfrm>
          <a:off x="4546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144035</xdr:rowOff>
    </xdr:from>
    <xdr:ext cx="405111" cy="259045"/>
    <xdr:sp macro="" textlink="">
      <xdr:nvSpPr>
        <xdr:cNvPr id="57" name="【図書館】&#10;有形固定資産減価償却率最大値テキスト">
          <a:extLst>
            <a:ext uri="{FF2B5EF4-FFF2-40B4-BE49-F238E27FC236}">
              <a16:creationId xmlns:a16="http://schemas.microsoft.com/office/drawing/2014/main" id="{ACB47ECC-EB58-4A25-BA6A-EF934A5500F8}"/>
            </a:ext>
          </a:extLst>
        </xdr:cNvPr>
        <xdr:cNvSpPr txBox="1"/>
      </xdr:nvSpPr>
      <xdr:spPr>
        <a:xfrm>
          <a:off x="4673600" y="5630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25908</xdr:rowOff>
    </xdr:from>
    <xdr:to>
      <xdr:col>24</xdr:col>
      <xdr:colOff>152400</xdr:colOff>
      <xdr:row>34</xdr:row>
      <xdr:rowOff>25908</xdr:rowOff>
    </xdr:to>
    <xdr:cxnSp macro="">
      <xdr:nvCxnSpPr>
        <xdr:cNvPr id="58" name="直線コネクタ 57">
          <a:extLst>
            <a:ext uri="{FF2B5EF4-FFF2-40B4-BE49-F238E27FC236}">
              <a16:creationId xmlns:a16="http://schemas.microsoft.com/office/drawing/2014/main" id="{11AB926F-E588-4658-82D2-E04D4ADBFF9E}"/>
            </a:ext>
          </a:extLst>
        </xdr:cNvPr>
        <xdr:cNvCxnSpPr/>
      </xdr:nvCxnSpPr>
      <xdr:spPr>
        <a:xfrm>
          <a:off x="4546600" y="585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47261</xdr:rowOff>
    </xdr:from>
    <xdr:ext cx="405111" cy="259045"/>
    <xdr:sp macro="" textlink="">
      <xdr:nvSpPr>
        <xdr:cNvPr id="59" name="【図書館】&#10;有形固定資産減価償却率平均値テキスト">
          <a:extLst>
            <a:ext uri="{FF2B5EF4-FFF2-40B4-BE49-F238E27FC236}">
              <a16:creationId xmlns:a16="http://schemas.microsoft.com/office/drawing/2014/main" id="{BCE5FF0C-64A3-44FA-AEEB-94E81DA72289}"/>
            </a:ext>
          </a:extLst>
        </xdr:cNvPr>
        <xdr:cNvSpPr txBox="1"/>
      </xdr:nvSpPr>
      <xdr:spPr>
        <a:xfrm>
          <a:off x="4673600" y="6390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68834</xdr:rowOff>
    </xdr:from>
    <xdr:to>
      <xdr:col>24</xdr:col>
      <xdr:colOff>114300</xdr:colOff>
      <xdr:row>37</xdr:row>
      <xdr:rowOff>170435</xdr:rowOff>
    </xdr:to>
    <xdr:sp macro="" textlink="">
      <xdr:nvSpPr>
        <xdr:cNvPr id="60" name="フローチャート: 判断 59">
          <a:extLst>
            <a:ext uri="{FF2B5EF4-FFF2-40B4-BE49-F238E27FC236}">
              <a16:creationId xmlns:a16="http://schemas.microsoft.com/office/drawing/2014/main" id="{16FA0944-92EC-4803-A755-AC501AD96ED3}"/>
            </a:ext>
          </a:extLst>
        </xdr:cNvPr>
        <xdr:cNvSpPr/>
      </xdr:nvSpPr>
      <xdr:spPr>
        <a:xfrm>
          <a:off x="45847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98552</xdr:rowOff>
    </xdr:from>
    <xdr:to>
      <xdr:col>20</xdr:col>
      <xdr:colOff>38100</xdr:colOff>
      <xdr:row>38</xdr:row>
      <xdr:rowOff>28702</xdr:rowOff>
    </xdr:to>
    <xdr:sp macro="" textlink="">
      <xdr:nvSpPr>
        <xdr:cNvPr id="61" name="フローチャート: 判断 60">
          <a:extLst>
            <a:ext uri="{FF2B5EF4-FFF2-40B4-BE49-F238E27FC236}">
              <a16:creationId xmlns:a16="http://schemas.microsoft.com/office/drawing/2014/main" id="{5C8772AC-89D6-45B6-9E71-CF3EA3CFBF54}"/>
            </a:ext>
          </a:extLst>
        </xdr:cNvPr>
        <xdr:cNvSpPr/>
      </xdr:nvSpPr>
      <xdr:spPr>
        <a:xfrm>
          <a:off x="3746500" y="644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135128</xdr:rowOff>
    </xdr:from>
    <xdr:to>
      <xdr:col>15</xdr:col>
      <xdr:colOff>101600</xdr:colOff>
      <xdr:row>38</xdr:row>
      <xdr:rowOff>65278</xdr:rowOff>
    </xdr:to>
    <xdr:sp macro="" textlink="">
      <xdr:nvSpPr>
        <xdr:cNvPr id="62" name="フローチャート: 判断 61">
          <a:extLst>
            <a:ext uri="{FF2B5EF4-FFF2-40B4-BE49-F238E27FC236}">
              <a16:creationId xmlns:a16="http://schemas.microsoft.com/office/drawing/2014/main" id="{F7D2D770-CB2B-4BC8-A80A-A5F824FE5B9F}"/>
            </a:ext>
          </a:extLst>
        </xdr:cNvPr>
        <xdr:cNvSpPr/>
      </xdr:nvSpPr>
      <xdr:spPr>
        <a:xfrm>
          <a:off x="2857500" y="647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96266</xdr:rowOff>
    </xdr:from>
    <xdr:to>
      <xdr:col>10</xdr:col>
      <xdr:colOff>165100</xdr:colOff>
      <xdr:row>38</xdr:row>
      <xdr:rowOff>26415</xdr:rowOff>
    </xdr:to>
    <xdr:sp macro="" textlink="">
      <xdr:nvSpPr>
        <xdr:cNvPr id="63" name="フローチャート: 判断 62">
          <a:extLst>
            <a:ext uri="{FF2B5EF4-FFF2-40B4-BE49-F238E27FC236}">
              <a16:creationId xmlns:a16="http://schemas.microsoft.com/office/drawing/2014/main" id="{B4FF40AC-BE1E-4AF4-86F6-59F665ABE5A7}"/>
            </a:ext>
          </a:extLst>
        </xdr:cNvPr>
        <xdr:cNvSpPr/>
      </xdr:nvSpPr>
      <xdr:spPr>
        <a:xfrm>
          <a:off x="1968500" y="64399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C690F6D3-9DA6-4AEB-BD48-8A4501F1B9A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B281FCD1-1108-4D0F-B7C3-5BBFF89287E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F43E68DD-CEE8-4427-B519-98AE854BA3D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6D1D1F25-F97E-4148-A6E2-59EB3191C2E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2CFDCB64-57F8-468C-85FC-8541302BEE6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59690</xdr:rowOff>
    </xdr:from>
    <xdr:to>
      <xdr:col>24</xdr:col>
      <xdr:colOff>114300</xdr:colOff>
      <xdr:row>35</xdr:row>
      <xdr:rowOff>161290</xdr:rowOff>
    </xdr:to>
    <xdr:sp macro="" textlink="">
      <xdr:nvSpPr>
        <xdr:cNvPr id="69" name="楕円 68">
          <a:extLst>
            <a:ext uri="{FF2B5EF4-FFF2-40B4-BE49-F238E27FC236}">
              <a16:creationId xmlns:a16="http://schemas.microsoft.com/office/drawing/2014/main" id="{6403178A-5F5B-489B-A720-F2EBC0390EAA}"/>
            </a:ext>
          </a:extLst>
        </xdr:cNvPr>
        <xdr:cNvSpPr/>
      </xdr:nvSpPr>
      <xdr:spPr>
        <a:xfrm>
          <a:off x="45847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82567</xdr:rowOff>
    </xdr:from>
    <xdr:ext cx="405111" cy="259045"/>
    <xdr:sp macro="" textlink="">
      <xdr:nvSpPr>
        <xdr:cNvPr id="70" name="【図書館】&#10;有形固定資産減価償却率該当値テキスト">
          <a:extLst>
            <a:ext uri="{FF2B5EF4-FFF2-40B4-BE49-F238E27FC236}">
              <a16:creationId xmlns:a16="http://schemas.microsoft.com/office/drawing/2014/main" id="{68DE816A-1986-4789-9781-EEC84AE43E1C}"/>
            </a:ext>
          </a:extLst>
        </xdr:cNvPr>
        <xdr:cNvSpPr txBox="1"/>
      </xdr:nvSpPr>
      <xdr:spPr>
        <a:xfrm>
          <a:off x="4673600" y="591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64262</xdr:rowOff>
    </xdr:from>
    <xdr:to>
      <xdr:col>20</xdr:col>
      <xdr:colOff>38100</xdr:colOff>
      <xdr:row>35</xdr:row>
      <xdr:rowOff>165862</xdr:rowOff>
    </xdr:to>
    <xdr:sp macro="" textlink="">
      <xdr:nvSpPr>
        <xdr:cNvPr id="71" name="楕円 70">
          <a:extLst>
            <a:ext uri="{FF2B5EF4-FFF2-40B4-BE49-F238E27FC236}">
              <a16:creationId xmlns:a16="http://schemas.microsoft.com/office/drawing/2014/main" id="{BD6FC501-2A06-4F33-9C03-BEFCABF95A73}"/>
            </a:ext>
          </a:extLst>
        </xdr:cNvPr>
        <xdr:cNvSpPr/>
      </xdr:nvSpPr>
      <xdr:spPr>
        <a:xfrm>
          <a:off x="3746500" y="606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110490</xdr:rowOff>
    </xdr:from>
    <xdr:to>
      <xdr:col>24</xdr:col>
      <xdr:colOff>63500</xdr:colOff>
      <xdr:row>35</xdr:row>
      <xdr:rowOff>115062</xdr:rowOff>
    </xdr:to>
    <xdr:cxnSp macro="">
      <xdr:nvCxnSpPr>
        <xdr:cNvPr id="72" name="直線コネクタ 71">
          <a:extLst>
            <a:ext uri="{FF2B5EF4-FFF2-40B4-BE49-F238E27FC236}">
              <a16:creationId xmlns:a16="http://schemas.microsoft.com/office/drawing/2014/main" id="{DDE3D6E5-27E8-42F2-8547-EC8BD81999F7}"/>
            </a:ext>
          </a:extLst>
        </xdr:cNvPr>
        <xdr:cNvCxnSpPr/>
      </xdr:nvCxnSpPr>
      <xdr:spPr>
        <a:xfrm flipV="1">
          <a:off x="3797300" y="611124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100838</xdr:rowOff>
    </xdr:from>
    <xdr:to>
      <xdr:col>15</xdr:col>
      <xdr:colOff>101600</xdr:colOff>
      <xdr:row>36</xdr:row>
      <xdr:rowOff>30988</xdr:rowOff>
    </xdr:to>
    <xdr:sp macro="" textlink="">
      <xdr:nvSpPr>
        <xdr:cNvPr id="73" name="楕円 72">
          <a:extLst>
            <a:ext uri="{FF2B5EF4-FFF2-40B4-BE49-F238E27FC236}">
              <a16:creationId xmlns:a16="http://schemas.microsoft.com/office/drawing/2014/main" id="{B9B3D50F-F2F5-426E-A788-61709CD1148F}"/>
            </a:ext>
          </a:extLst>
        </xdr:cNvPr>
        <xdr:cNvSpPr/>
      </xdr:nvSpPr>
      <xdr:spPr>
        <a:xfrm>
          <a:off x="2857500" y="610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115062</xdr:rowOff>
    </xdr:from>
    <xdr:to>
      <xdr:col>19</xdr:col>
      <xdr:colOff>177800</xdr:colOff>
      <xdr:row>35</xdr:row>
      <xdr:rowOff>151638</xdr:rowOff>
    </xdr:to>
    <xdr:cxnSp macro="">
      <xdr:nvCxnSpPr>
        <xdr:cNvPr id="74" name="直線コネクタ 73">
          <a:extLst>
            <a:ext uri="{FF2B5EF4-FFF2-40B4-BE49-F238E27FC236}">
              <a16:creationId xmlns:a16="http://schemas.microsoft.com/office/drawing/2014/main" id="{AAF89460-E081-4526-ACD1-2A200C3E0C36}"/>
            </a:ext>
          </a:extLst>
        </xdr:cNvPr>
        <xdr:cNvCxnSpPr/>
      </xdr:nvCxnSpPr>
      <xdr:spPr>
        <a:xfrm flipV="1">
          <a:off x="2908300" y="61158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77978</xdr:rowOff>
    </xdr:from>
    <xdr:to>
      <xdr:col>10</xdr:col>
      <xdr:colOff>165100</xdr:colOff>
      <xdr:row>36</xdr:row>
      <xdr:rowOff>8128</xdr:rowOff>
    </xdr:to>
    <xdr:sp macro="" textlink="">
      <xdr:nvSpPr>
        <xdr:cNvPr id="75" name="楕円 74">
          <a:extLst>
            <a:ext uri="{FF2B5EF4-FFF2-40B4-BE49-F238E27FC236}">
              <a16:creationId xmlns:a16="http://schemas.microsoft.com/office/drawing/2014/main" id="{B4BCD9B4-9D93-4040-B232-06535DD39A28}"/>
            </a:ext>
          </a:extLst>
        </xdr:cNvPr>
        <xdr:cNvSpPr/>
      </xdr:nvSpPr>
      <xdr:spPr>
        <a:xfrm>
          <a:off x="1968500" y="607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128778</xdr:rowOff>
    </xdr:from>
    <xdr:to>
      <xdr:col>15</xdr:col>
      <xdr:colOff>50800</xdr:colOff>
      <xdr:row>35</xdr:row>
      <xdr:rowOff>151638</xdr:rowOff>
    </xdr:to>
    <xdr:cxnSp macro="">
      <xdr:nvCxnSpPr>
        <xdr:cNvPr id="76" name="直線コネクタ 75">
          <a:extLst>
            <a:ext uri="{FF2B5EF4-FFF2-40B4-BE49-F238E27FC236}">
              <a16:creationId xmlns:a16="http://schemas.microsoft.com/office/drawing/2014/main" id="{7C11C3DC-146E-4F15-B1F4-AB6274FE7DAC}"/>
            </a:ext>
          </a:extLst>
        </xdr:cNvPr>
        <xdr:cNvCxnSpPr/>
      </xdr:nvCxnSpPr>
      <xdr:spPr>
        <a:xfrm>
          <a:off x="2019300" y="61295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19829</xdr:rowOff>
    </xdr:from>
    <xdr:ext cx="405111" cy="259045"/>
    <xdr:sp macro="" textlink="">
      <xdr:nvSpPr>
        <xdr:cNvPr id="77" name="n_1aveValue【図書館】&#10;有形固定資産減価償却率">
          <a:extLst>
            <a:ext uri="{FF2B5EF4-FFF2-40B4-BE49-F238E27FC236}">
              <a16:creationId xmlns:a16="http://schemas.microsoft.com/office/drawing/2014/main" id="{98589316-89CE-438E-9F03-7DDEC7002AE1}"/>
            </a:ext>
          </a:extLst>
        </xdr:cNvPr>
        <xdr:cNvSpPr txBox="1"/>
      </xdr:nvSpPr>
      <xdr:spPr>
        <a:xfrm>
          <a:off x="3582044" y="653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56405</xdr:rowOff>
    </xdr:from>
    <xdr:ext cx="405111" cy="259045"/>
    <xdr:sp macro="" textlink="">
      <xdr:nvSpPr>
        <xdr:cNvPr id="78" name="n_2aveValue【図書館】&#10;有形固定資産減価償却率">
          <a:extLst>
            <a:ext uri="{FF2B5EF4-FFF2-40B4-BE49-F238E27FC236}">
              <a16:creationId xmlns:a16="http://schemas.microsoft.com/office/drawing/2014/main" id="{292E75A3-3DF7-4D8C-879B-E2821C22B25B}"/>
            </a:ext>
          </a:extLst>
        </xdr:cNvPr>
        <xdr:cNvSpPr txBox="1"/>
      </xdr:nvSpPr>
      <xdr:spPr>
        <a:xfrm>
          <a:off x="2705744" y="657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17543</xdr:rowOff>
    </xdr:from>
    <xdr:ext cx="405111" cy="259045"/>
    <xdr:sp macro="" textlink="">
      <xdr:nvSpPr>
        <xdr:cNvPr id="79" name="n_3aveValue【図書館】&#10;有形固定資産減価償却率">
          <a:extLst>
            <a:ext uri="{FF2B5EF4-FFF2-40B4-BE49-F238E27FC236}">
              <a16:creationId xmlns:a16="http://schemas.microsoft.com/office/drawing/2014/main" id="{5491D05A-848B-48B8-A967-69B14634FB03}"/>
            </a:ext>
          </a:extLst>
        </xdr:cNvPr>
        <xdr:cNvSpPr txBox="1"/>
      </xdr:nvSpPr>
      <xdr:spPr>
        <a:xfrm>
          <a:off x="1816744" y="6532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10939</xdr:rowOff>
    </xdr:from>
    <xdr:ext cx="405111" cy="259045"/>
    <xdr:sp macro="" textlink="">
      <xdr:nvSpPr>
        <xdr:cNvPr id="80" name="n_1mainValue【図書館】&#10;有形固定資産減価償却率">
          <a:extLst>
            <a:ext uri="{FF2B5EF4-FFF2-40B4-BE49-F238E27FC236}">
              <a16:creationId xmlns:a16="http://schemas.microsoft.com/office/drawing/2014/main" id="{AAA1FF72-9CD6-428A-8426-364BEBA0D55B}"/>
            </a:ext>
          </a:extLst>
        </xdr:cNvPr>
        <xdr:cNvSpPr txBox="1"/>
      </xdr:nvSpPr>
      <xdr:spPr>
        <a:xfrm>
          <a:off x="3582044" y="5840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47515</xdr:rowOff>
    </xdr:from>
    <xdr:ext cx="405111" cy="259045"/>
    <xdr:sp macro="" textlink="">
      <xdr:nvSpPr>
        <xdr:cNvPr id="81" name="n_2mainValue【図書館】&#10;有形固定資産減価償却率">
          <a:extLst>
            <a:ext uri="{FF2B5EF4-FFF2-40B4-BE49-F238E27FC236}">
              <a16:creationId xmlns:a16="http://schemas.microsoft.com/office/drawing/2014/main" id="{F011C77F-DA0D-4A67-ABC5-85CB04DD0813}"/>
            </a:ext>
          </a:extLst>
        </xdr:cNvPr>
        <xdr:cNvSpPr txBox="1"/>
      </xdr:nvSpPr>
      <xdr:spPr>
        <a:xfrm>
          <a:off x="2705744" y="5876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24655</xdr:rowOff>
    </xdr:from>
    <xdr:ext cx="405111" cy="259045"/>
    <xdr:sp macro="" textlink="">
      <xdr:nvSpPr>
        <xdr:cNvPr id="82" name="n_3mainValue【図書館】&#10;有形固定資産減価償却率">
          <a:extLst>
            <a:ext uri="{FF2B5EF4-FFF2-40B4-BE49-F238E27FC236}">
              <a16:creationId xmlns:a16="http://schemas.microsoft.com/office/drawing/2014/main" id="{C6187FC5-5349-414A-8BE5-FC0DEB1D5B51}"/>
            </a:ext>
          </a:extLst>
        </xdr:cNvPr>
        <xdr:cNvSpPr txBox="1"/>
      </xdr:nvSpPr>
      <xdr:spPr>
        <a:xfrm>
          <a:off x="1816744" y="5853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21BF9DE6-2FB5-4C60-8EC9-B019F61B072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79F26009-A53D-4AED-AF18-670CD38864B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62F1870C-7080-4D30-953B-7EA81B92130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480D610B-22AE-4A01-B9E0-0894D16316D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6B9EEB45-3B8B-4F5B-9E19-5F2E8D91FED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EAC37164-00B9-40BD-B159-D199F0E1811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8973B720-AF4D-4034-ADBC-FD353CC8276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543DBBA4-3EFE-4DC9-9119-A4448ED61C6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a:extLst>
            <a:ext uri="{FF2B5EF4-FFF2-40B4-BE49-F238E27FC236}">
              <a16:creationId xmlns:a16="http://schemas.microsoft.com/office/drawing/2014/main" id="{27C25247-A2CE-4BF8-A6E2-B875F17F2861}"/>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112EF84B-15F2-4EBE-9649-8B2BA948BE8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3" name="直線コネクタ 92">
          <a:extLst>
            <a:ext uri="{FF2B5EF4-FFF2-40B4-BE49-F238E27FC236}">
              <a16:creationId xmlns:a16="http://schemas.microsoft.com/office/drawing/2014/main" id="{A4271E5A-9E7F-4455-B854-816414AA6C6A}"/>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4" name="テキスト ボックス 93">
          <a:extLst>
            <a:ext uri="{FF2B5EF4-FFF2-40B4-BE49-F238E27FC236}">
              <a16:creationId xmlns:a16="http://schemas.microsoft.com/office/drawing/2014/main" id="{B950073C-A225-483B-806C-8E759E9F5218}"/>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5" name="直線コネクタ 94">
          <a:extLst>
            <a:ext uri="{FF2B5EF4-FFF2-40B4-BE49-F238E27FC236}">
              <a16:creationId xmlns:a16="http://schemas.microsoft.com/office/drawing/2014/main" id="{5BD7EA13-20BE-4845-8578-081770E8321B}"/>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6" name="テキスト ボックス 95">
          <a:extLst>
            <a:ext uri="{FF2B5EF4-FFF2-40B4-BE49-F238E27FC236}">
              <a16:creationId xmlns:a16="http://schemas.microsoft.com/office/drawing/2014/main" id="{2A806F9C-DB00-40E1-ACFE-383E952F9E98}"/>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7" name="直線コネクタ 96">
          <a:extLst>
            <a:ext uri="{FF2B5EF4-FFF2-40B4-BE49-F238E27FC236}">
              <a16:creationId xmlns:a16="http://schemas.microsoft.com/office/drawing/2014/main" id="{2907BE7C-0E23-4EBC-92C7-8936A66A1A1F}"/>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8" name="テキスト ボックス 97">
          <a:extLst>
            <a:ext uri="{FF2B5EF4-FFF2-40B4-BE49-F238E27FC236}">
              <a16:creationId xmlns:a16="http://schemas.microsoft.com/office/drawing/2014/main" id="{890EE4A9-52D9-4053-8B98-F44608FB9AFF}"/>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9" name="直線コネクタ 98">
          <a:extLst>
            <a:ext uri="{FF2B5EF4-FFF2-40B4-BE49-F238E27FC236}">
              <a16:creationId xmlns:a16="http://schemas.microsoft.com/office/drawing/2014/main" id="{CD0FDD05-2540-4630-BA2A-D0B30ED6ADB3}"/>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0" name="テキスト ボックス 99">
          <a:extLst>
            <a:ext uri="{FF2B5EF4-FFF2-40B4-BE49-F238E27FC236}">
              <a16:creationId xmlns:a16="http://schemas.microsoft.com/office/drawing/2014/main" id="{295D2D94-3B9A-462D-9906-EF856513ABA9}"/>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a:extLst>
            <a:ext uri="{FF2B5EF4-FFF2-40B4-BE49-F238E27FC236}">
              <a16:creationId xmlns:a16="http://schemas.microsoft.com/office/drawing/2014/main" id="{F7F37DC1-E8D6-4D88-91CE-F8F3B7EB2BC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a:extLst>
            <a:ext uri="{FF2B5EF4-FFF2-40B4-BE49-F238E27FC236}">
              <a16:creationId xmlns:a16="http://schemas.microsoft.com/office/drawing/2014/main" id="{3EC398AD-1E24-4DBC-A558-5D139B0F48AD}"/>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a:extLst>
            <a:ext uri="{FF2B5EF4-FFF2-40B4-BE49-F238E27FC236}">
              <a16:creationId xmlns:a16="http://schemas.microsoft.com/office/drawing/2014/main" id="{95BEB4C0-3D2E-436F-BA86-61FE84DBA48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41</xdr:row>
      <xdr:rowOff>19050</xdr:rowOff>
    </xdr:to>
    <xdr:cxnSp macro="">
      <xdr:nvCxnSpPr>
        <xdr:cNvPr id="104" name="直線コネクタ 103">
          <a:extLst>
            <a:ext uri="{FF2B5EF4-FFF2-40B4-BE49-F238E27FC236}">
              <a16:creationId xmlns:a16="http://schemas.microsoft.com/office/drawing/2014/main" id="{74BBAFCE-0CB5-4018-8914-0E38A26025E5}"/>
            </a:ext>
          </a:extLst>
        </xdr:cNvPr>
        <xdr:cNvCxnSpPr/>
      </xdr:nvCxnSpPr>
      <xdr:spPr>
        <a:xfrm flipV="1">
          <a:off x="10476865" y="58597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22877</xdr:rowOff>
    </xdr:from>
    <xdr:ext cx="469744" cy="259045"/>
    <xdr:sp macro="" textlink="">
      <xdr:nvSpPr>
        <xdr:cNvPr id="105" name="【図書館】&#10;一人当たり面積最小値テキスト">
          <a:extLst>
            <a:ext uri="{FF2B5EF4-FFF2-40B4-BE49-F238E27FC236}">
              <a16:creationId xmlns:a16="http://schemas.microsoft.com/office/drawing/2014/main" id="{AD34AD95-3668-47B9-BC33-FC0A204D6568}"/>
            </a:ext>
          </a:extLst>
        </xdr:cNvPr>
        <xdr:cNvSpPr txBox="1"/>
      </xdr:nvSpPr>
      <xdr:spPr>
        <a:xfrm>
          <a:off x="10515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19050</xdr:rowOff>
    </xdr:from>
    <xdr:to>
      <xdr:col>55</xdr:col>
      <xdr:colOff>88900</xdr:colOff>
      <xdr:row>41</xdr:row>
      <xdr:rowOff>19050</xdr:rowOff>
    </xdr:to>
    <xdr:cxnSp macro="">
      <xdr:nvCxnSpPr>
        <xdr:cNvPr id="106" name="直線コネクタ 105">
          <a:extLst>
            <a:ext uri="{FF2B5EF4-FFF2-40B4-BE49-F238E27FC236}">
              <a16:creationId xmlns:a16="http://schemas.microsoft.com/office/drawing/2014/main" id="{871C9FBE-978F-4B29-9A63-98C2B88DF4E2}"/>
            </a:ext>
          </a:extLst>
        </xdr:cNvPr>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07" name="【図書館】&#10;一人当たり面積最大値テキスト">
          <a:extLst>
            <a:ext uri="{FF2B5EF4-FFF2-40B4-BE49-F238E27FC236}">
              <a16:creationId xmlns:a16="http://schemas.microsoft.com/office/drawing/2014/main" id="{C9865A63-58B4-4BF2-819D-09AF17E0C43F}"/>
            </a:ext>
          </a:extLst>
        </xdr:cNvPr>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08" name="直線コネクタ 107">
          <a:extLst>
            <a:ext uri="{FF2B5EF4-FFF2-40B4-BE49-F238E27FC236}">
              <a16:creationId xmlns:a16="http://schemas.microsoft.com/office/drawing/2014/main" id="{83F2A5C6-5019-4D3C-A55D-3FA0CF8516F9}"/>
            </a:ext>
          </a:extLst>
        </xdr:cNvPr>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3827</xdr:rowOff>
    </xdr:from>
    <xdr:ext cx="469744" cy="259045"/>
    <xdr:sp macro="" textlink="">
      <xdr:nvSpPr>
        <xdr:cNvPr id="109" name="【図書館】&#10;一人当たり面積平均値テキスト">
          <a:extLst>
            <a:ext uri="{FF2B5EF4-FFF2-40B4-BE49-F238E27FC236}">
              <a16:creationId xmlns:a16="http://schemas.microsoft.com/office/drawing/2014/main" id="{20927E80-75CA-4B8D-AE4E-E6AC055CE241}"/>
            </a:ext>
          </a:extLst>
        </xdr:cNvPr>
        <xdr:cNvSpPr txBox="1"/>
      </xdr:nvSpPr>
      <xdr:spPr>
        <a:xfrm>
          <a:off x="105156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0" name="フローチャート: 判断 109">
          <a:extLst>
            <a:ext uri="{FF2B5EF4-FFF2-40B4-BE49-F238E27FC236}">
              <a16:creationId xmlns:a16="http://schemas.microsoft.com/office/drawing/2014/main" id="{79C4C3B5-F113-46D0-AC0E-A9277DDAA28A}"/>
            </a:ext>
          </a:extLst>
        </xdr:cNvPr>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11" name="フローチャート: 判断 110">
          <a:extLst>
            <a:ext uri="{FF2B5EF4-FFF2-40B4-BE49-F238E27FC236}">
              <a16:creationId xmlns:a16="http://schemas.microsoft.com/office/drawing/2014/main" id="{F046ECCA-3931-4397-A718-C3742FDDA087}"/>
            </a:ext>
          </a:extLst>
        </xdr:cNvPr>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128270</xdr:rowOff>
    </xdr:from>
    <xdr:to>
      <xdr:col>46</xdr:col>
      <xdr:colOff>38100</xdr:colOff>
      <xdr:row>38</xdr:row>
      <xdr:rowOff>58420</xdr:rowOff>
    </xdr:to>
    <xdr:sp macro="" textlink="">
      <xdr:nvSpPr>
        <xdr:cNvPr id="112" name="フローチャート: 判断 111">
          <a:extLst>
            <a:ext uri="{FF2B5EF4-FFF2-40B4-BE49-F238E27FC236}">
              <a16:creationId xmlns:a16="http://schemas.microsoft.com/office/drawing/2014/main" id="{14DDC561-D509-410A-B4ED-0035A9728E12}"/>
            </a:ext>
          </a:extLst>
        </xdr:cNvPr>
        <xdr:cNvSpPr/>
      </xdr:nvSpPr>
      <xdr:spPr>
        <a:xfrm>
          <a:off x="8699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xdr:rowOff>
    </xdr:from>
    <xdr:to>
      <xdr:col>41</xdr:col>
      <xdr:colOff>101600</xdr:colOff>
      <xdr:row>38</xdr:row>
      <xdr:rowOff>104140</xdr:rowOff>
    </xdr:to>
    <xdr:sp macro="" textlink="">
      <xdr:nvSpPr>
        <xdr:cNvPr id="113" name="フローチャート: 判断 112">
          <a:extLst>
            <a:ext uri="{FF2B5EF4-FFF2-40B4-BE49-F238E27FC236}">
              <a16:creationId xmlns:a16="http://schemas.microsoft.com/office/drawing/2014/main" id="{6C0F75F9-EB68-49C7-8B2F-97D0950DFEC0}"/>
            </a:ext>
          </a:extLst>
        </xdr:cNvPr>
        <xdr:cNvSpPr/>
      </xdr:nvSpPr>
      <xdr:spPr>
        <a:xfrm>
          <a:off x="7810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8CB62211-BE42-44EE-9347-766597CF304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AF16FBF9-1EFB-46DF-9956-CAEF3F6A8A4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7546C29C-2A28-469A-B0D7-1F4DA35AFFD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FF6FFF43-B518-4D34-87F3-5F6A4D61367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D93C5D4C-BE21-4AE5-964A-55CB05618E1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128270</xdr:rowOff>
    </xdr:from>
    <xdr:to>
      <xdr:col>55</xdr:col>
      <xdr:colOff>50800</xdr:colOff>
      <xdr:row>38</xdr:row>
      <xdr:rowOff>58420</xdr:rowOff>
    </xdr:to>
    <xdr:sp macro="" textlink="">
      <xdr:nvSpPr>
        <xdr:cNvPr id="119" name="楕円 118">
          <a:extLst>
            <a:ext uri="{FF2B5EF4-FFF2-40B4-BE49-F238E27FC236}">
              <a16:creationId xmlns:a16="http://schemas.microsoft.com/office/drawing/2014/main" id="{9C749E8B-871D-4C3E-8300-8ECDBE5E3861}"/>
            </a:ext>
          </a:extLst>
        </xdr:cNvPr>
        <xdr:cNvSpPr/>
      </xdr:nvSpPr>
      <xdr:spPr>
        <a:xfrm>
          <a:off x="104267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151147</xdr:rowOff>
    </xdr:from>
    <xdr:ext cx="469744" cy="259045"/>
    <xdr:sp macro="" textlink="">
      <xdr:nvSpPr>
        <xdr:cNvPr id="120" name="【図書館】&#10;一人当たり面積該当値テキスト">
          <a:extLst>
            <a:ext uri="{FF2B5EF4-FFF2-40B4-BE49-F238E27FC236}">
              <a16:creationId xmlns:a16="http://schemas.microsoft.com/office/drawing/2014/main" id="{657F4514-C3F2-4145-A7F9-A7AFDBF5B806}"/>
            </a:ext>
          </a:extLst>
        </xdr:cNvPr>
        <xdr:cNvSpPr txBox="1"/>
      </xdr:nvSpPr>
      <xdr:spPr>
        <a:xfrm>
          <a:off x="10515600"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128270</xdr:rowOff>
    </xdr:from>
    <xdr:to>
      <xdr:col>50</xdr:col>
      <xdr:colOff>165100</xdr:colOff>
      <xdr:row>38</xdr:row>
      <xdr:rowOff>58420</xdr:rowOff>
    </xdr:to>
    <xdr:sp macro="" textlink="">
      <xdr:nvSpPr>
        <xdr:cNvPr id="121" name="楕円 120">
          <a:extLst>
            <a:ext uri="{FF2B5EF4-FFF2-40B4-BE49-F238E27FC236}">
              <a16:creationId xmlns:a16="http://schemas.microsoft.com/office/drawing/2014/main" id="{B91EA17E-BB2B-4A3B-AB4C-F612CC158FE5}"/>
            </a:ext>
          </a:extLst>
        </xdr:cNvPr>
        <xdr:cNvSpPr/>
      </xdr:nvSpPr>
      <xdr:spPr>
        <a:xfrm>
          <a:off x="9588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7620</xdr:rowOff>
    </xdr:from>
    <xdr:to>
      <xdr:col>55</xdr:col>
      <xdr:colOff>0</xdr:colOff>
      <xdr:row>38</xdr:row>
      <xdr:rowOff>7620</xdr:rowOff>
    </xdr:to>
    <xdr:cxnSp macro="">
      <xdr:nvCxnSpPr>
        <xdr:cNvPr id="122" name="直線コネクタ 121">
          <a:extLst>
            <a:ext uri="{FF2B5EF4-FFF2-40B4-BE49-F238E27FC236}">
              <a16:creationId xmlns:a16="http://schemas.microsoft.com/office/drawing/2014/main" id="{054B66BD-2F9A-4727-B0B7-0C600DA31E49}"/>
            </a:ext>
          </a:extLst>
        </xdr:cNvPr>
        <xdr:cNvCxnSpPr/>
      </xdr:nvCxnSpPr>
      <xdr:spPr>
        <a:xfrm>
          <a:off x="9639300" y="65227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128270</xdr:rowOff>
    </xdr:from>
    <xdr:to>
      <xdr:col>46</xdr:col>
      <xdr:colOff>38100</xdr:colOff>
      <xdr:row>38</xdr:row>
      <xdr:rowOff>58420</xdr:rowOff>
    </xdr:to>
    <xdr:sp macro="" textlink="">
      <xdr:nvSpPr>
        <xdr:cNvPr id="123" name="楕円 122">
          <a:extLst>
            <a:ext uri="{FF2B5EF4-FFF2-40B4-BE49-F238E27FC236}">
              <a16:creationId xmlns:a16="http://schemas.microsoft.com/office/drawing/2014/main" id="{B8FABC98-4077-4204-A35B-81A1EBC72758}"/>
            </a:ext>
          </a:extLst>
        </xdr:cNvPr>
        <xdr:cNvSpPr/>
      </xdr:nvSpPr>
      <xdr:spPr>
        <a:xfrm>
          <a:off x="8699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7620</xdr:rowOff>
    </xdr:from>
    <xdr:to>
      <xdr:col>50</xdr:col>
      <xdr:colOff>114300</xdr:colOff>
      <xdr:row>38</xdr:row>
      <xdr:rowOff>7620</xdr:rowOff>
    </xdr:to>
    <xdr:cxnSp macro="">
      <xdr:nvCxnSpPr>
        <xdr:cNvPr id="124" name="直線コネクタ 123">
          <a:extLst>
            <a:ext uri="{FF2B5EF4-FFF2-40B4-BE49-F238E27FC236}">
              <a16:creationId xmlns:a16="http://schemas.microsoft.com/office/drawing/2014/main" id="{3E5D1642-51BE-4EA1-BF08-06005D06427B}"/>
            </a:ext>
          </a:extLst>
        </xdr:cNvPr>
        <xdr:cNvCxnSpPr/>
      </xdr:nvCxnSpPr>
      <xdr:spPr>
        <a:xfrm>
          <a:off x="8750300" y="6522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128270</xdr:rowOff>
    </xdr:from>
    <xdr:to>
      <xdr:col>41</xdr:col>
      <xdr:colOff>101600</xdr:colOff>
      <xdr:row>38</xdr:row>
      <xdr:rowOff>58420</xdr:rowOff>
    </xdr:to>
    <xdr:sp macro="" textlink="">
      <xdr:nvSpPr>
        <xdr:cNvPr id="125" name="楕円 124">
          <a:extLst>
            <a:ext uri="{FF2B5EF4-FFF2-40B4-BE49-F238E27FC236}">
              <a16:creationId xmlns:a16="http://schemas.microsoft.com/office/drawing/2014/main" id="{6687CDE6-31C6-4B1A-B10A-79507312DF53}"/>
            </a:ext>
          </a:extLst>
        </xdr:cNvPr>
        <xdr:cNvSpPr/>
      </xdr:nvSpPr>
      <xdr:spPr>
        <a:xfrm>
          <a:off x="7810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7620</xdr:rowOff>
    </xdr:from>
    <xdr:to>
      <xdr:col>45</xdr:col>
      <xdr:colOff>177800</xdr:colOff>
      <xdr:row>38</xdr:row>
      <xdr:rowOff>7620</xdr:rowOff>
    </xdr:to>
    <xdr:cxnSp macro="">
      <xdr:nvCxnSpPr>
        <xdr:cNvPr id="126" name="直線コネクタ 125">
          <a:extLst>
            <a:ext uri="{FF2B5EF4-FFF2-40B4-BE49-F238E27FC236}">
              <a16:creationId xmlns:a16="http://schemas.microsoft.com/office/drawing/2014/main" id="{E0F75DCB-8FB6-46F4-A162-EDE34B836D63}"/>
            </a:ext>
          </a:extLst>
        </xdr:cNvPr>
        <xdr:cNvCxnSpPr/>
      </xdr:nvCxnSpPr>
      <xdr:spPr>
        <a:xfrm>
          <a:off x="7861300" y="6522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95267</xdr:rowOff>
    </xdr:from>
    <xdr:ext cx="469744" cy="259045"/>
    <xdr:sp macro="" textlink="">
      <xdr:nvSpPr>
        <xdr:cNvPr id="127" name="n_1aveValue【図書館】&#10;一人当たり面積">
          <a:extLst>
            <a:ext uri="{FF2B5EF4-FFF2-40B4-BE49-F238E27FC236}">
              <a16:creationId xmlns:a16="http://schemas.microsoft.com/office/drawing/2014/main" id="{1F8681B4-5A34-4435-8228-42FFEE5203C6}"/>
            </a:ext>
          </a:extLst>
        </xdr:cNvPr>
        <xdr:cNvSpPr txBox="1"/>
      </xdr:nvSpPr>
      <xdr:spPr>
        <a:xfrm>
          <a:off x="93917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49547</xdr:rowOff>
    </xdr:from>
    <xdr:ext cx="469744" cy="259045"/>
    <xdr:sp macro="" textlink="">
      <xdr:nvSpPr>
        <xdr:cNvPr id="128" name="n_2aveValue【図書館】&#10;一人当たり面積">
          <a:extLst>
            <a:ext uri="{FF2B5EF4-FFF2-40B4-BE49-F238E27FC236}">
              <a16:creationId xmlns:a16="http://schemas.microsoft.com/office/drawing/2014/main" id="{E9B09D89-2664-4C7A-AB4A-B4A5F054B416}"/>
            </a:ext>
          </a:extLst>
        </xdr:cNvPr>
        <xdr:cNvSpPr txBox="1"/>
      </xdr:nvSpPr>
      <xdr:spPr>
        <a:xfrm>
          <a:off x="85154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95267</xdr:rowOff>
    </xdr:from>
    <xdr:ext cx="469744" cy="259045"/>
    <xdr:sp macro="" textlink="">
      <xdr:nvSpPr>
        <xdr:cNvPr id="129" name="n_3aveValue【図書館】&#10;一人当たり面積">
          <a:extLst>
            <a:ext uri="{FF2B5EF4-FFF2-40B4-BE49-F238E27FC236}">
              <a16:creationId xmlns:a16="http://schemas.microsoft.com/office/drawing/2014/main" id="{4646266F-7836-46E9-AB3B-90306D9A343A}"/>
            </a:ext>
          </a:extLst>
        </xdr:cNvPr>
        <xdr:cNvSpPr txBox="1"/>
      </xdr:nvSpPr>
      <xdr:spPr>
        <a:xfrm>
          <a:off x="76264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74947</xdr:rowOff>
    </xdr:from>
    <xdr:ext cx="469744" cy="259045"/>
    <xdr:sp macro="" textlink="">
      <xdr:nvSpPr>
        <xdr:cNvPr id="130" name="n_1mainValue【図書館】&#10;一人当たり面積">
          <a:extLst>
            <a:ext uri="{FF2B5EF4-FFF2-40B4-BE49-F238E27FC236}">
              <a16:creationId xmlns:a16="http://schemas.microsoft.com/office/drawing/2014/main" id="{A1682475-C7E1-4D4A-B50B-322A321F7459}"/>
            </a:ext>
          </a:extLst>
        </xdr:cNvPr>
        <xdr:cNvSpPr txBox="1"/>
      </xdr:nvSpPr>
      <xdr:spPr>
        <a:xfrm>
          <a:off x="93917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74947</xdr:rowOff>
    </xdr:from>
    <xdr:ext cx="469744" cy="259045"/>
    <xdr:sp macro="" textlink="">
      <xdr:nvSpPr>
        <xdr:cNvPr id="131" name="n_2mainValue【図書館】&#10;一人当たり面積">
          <a:extLst>
            <a:ext uri="{FF2B5EF4-FFF2-40B4-BE49-F238E27FC236}">
              <a16:creationId xmlns:a16="http://schemas.microsoft.com/office/drawing/2014/main" id="{9EA8DC2C-1BE5-4F8D-8EE0-F2CB20811B2B}"/>
            </a:ext>
          </a:extLst>
        </xdr:cNvPr>
        <xdr:cNvSpPr txBox="1"/>
      </xdr:nvSpPr>
      <xdr:spPr>
        <a:xfrm>
          <a:off x="8515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74947</xdr:rowOff>
    </xdr:from>
    <xdr:ext cx="469744" cy="259045"/>
    <xdr:sp macro="" textlink="">
      <xdr:nvSpPr>
        <xdr:cNvPr id="132" name="n_3mainValue【図書館】&#10;一人当たり面積">
          <a:extLst>
            <a:ext uri="{FF2B5EF4-FFF2-40B4-BE49-F238E27FC236}">
              <a16:creationId xmlns:a16="http://schemas.microsoft.com/office/drawing/2014/main" id="{D90CC0FB-8B71-4313-AF3B-DC764999F368}"/>
            </a:ext>
          </a:extLst>
        </xdr:cNvPr>
        <xdr:cNvSpPr txBox="1"/>
      </xdr:nvSpPr>
      <xdr:spPr>
        <a:xfrm>
          <a:off x="7626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a:extLst>
            <a:ext uri="{FF2B5EF4-FFF2-40B4-BE49-F238E27FC236}">
              <a16:creationId xmlns:a16="http://schemas.microsoft.com/office/drawing/2014/main" id="{9FD8422B-9947-42D4-AF6B-99045C71F7B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a:extLst>
            <a:ext uri="{FF2B5EF4-FFF2-40B4-BE49-F238E27FC236}">
              <a16:creationId xmlns:a16="http://schemas.microsoft.com/office/drawing/2014/main" id="{F68A4ABC-622D-4007-AB97-0A4590FDA7C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a:extLst>
            <a:ext uri="{FF2B5EF4-FFF2-40B4-BE49-F238E27FC236}">
              <a16:creationId xmlns:a16="http://schemas.microsoft.com/office/drawing/2014/main" id="{6AA18B51-2204-4C66-B814-69036BBDEC1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a:extLst>
            <a:ext uri="{FF2B5EF4-FFF2-40B4-BE49-F238E27FC236}">
              <a16:creationId xmlns:a16="http://schemas.microsoft.com/office/drawing/2014/main" id="{5B73DDD2-1D6D-4BA6-A747-A82FF0EDF5B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a:extLst>
            <a:ext uri="{FF2B5EF4-FFF2-40B4-BE49-F238E27FC236}">
              <a16:creationId xmlns:a16="http://schemas.microsoft.com/office/drawing/2014/main" id="{4A0B24E0-4CD6-4904-B294-DEE186A9666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a:extLst>
            <a:ext uri="{FF2B5EF4-FFF2-40B4-BE49-F238E27FC236}">
              <a16:creationId xmlns:a16="http://schemas.microsoft.com/office/drawing/2014/main" id="{54D007F1-35AF-43A6-AE94-831D6D2BCA6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a:extLst>
            <a:ext uri="{FF2B5EF4-FFF2-40B4-BE49-F238E27FC236}">
              <a16:creationId xmlns:a16="http://schemas.microsoft.com/office/drawing/2014/main" id="{4E56DE81-4BAD-4D40-AA8D-BBCF92C3AB1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a:extLst>
            <a:ext uri="{FF2B5EF4-FFF2-40B4-BE49-F238E27FC236}">
              <a16:creationId xmlns:a16="http://schemas.microsoft.com/office/drawing/2014/main" id="{1B2D91AF-A8A7-487F-8575-0B9B33BF9FE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a:extLst>
            <a:ext uri="{FF2B5EF4-FFF2-40B4-BE49-F238E27FC236}">
              <a16:creationId xmlns:a16="http://schemas.microsoft.com/office/drawing/2014/main" id="{2B066CEB-D109-4439-B9A5-A2154D1EF80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a:extLst>
            <a:ext uri="{FF2B5EF4-FFF2-40B4-BE49-F238E27FC236}">
              <a16:creationId xmlns:a16="http://schemas.microsoft.com/office/drawing/2014/main" id="{EC82D635-2A72-47BE-AB3B-A7AD33387D4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3" name="テキスト ボックス 142">
          <a:extLst>
            <a:ext uri="{FF2B5EF4-FFF2-40B4-BE49-F238E27FC236}">
              <a16:creationId xmlns:a16="http://schemas.microsoft.com/office/drawing/2014/main" id="{8F45052A-A4E8-4630-A161-52A355C87E7E}"/>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4" name="直線コネクタ 143">
          <a:extLst>
            <a:ext uri="{FF2B5EF4-FFF2-40B4-BE49-F238E27FC236}">
              <a16:creationId xmlns:a16="http://schemas.microsoft.com/office/drawing/2014/main" id="{AD564289-F6A2-487D-BD79-C884895B5B71}"/>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5" name="テキスト ボックス 144">
          <a:extLst>
            <a:ext uri="{FF2B5EF4-FFF2-40B4-BE49-F238E27FC236}">
              <a16:creationId xmlns:a16="http://schemas.microsoft.com/office/drawing/2014/main" id="{12160EF5-CC47-4685-9783-4DCE3CB165AE}"/>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6" name="直線コネクタ 145">
          <a:extLst>
            <a:ext uri="{FF2B5EF4-FFF2-40B4-BE49-F238E27FC236}">
              <a16:creationId xmlns:a16="http://schemas.microsoft.com/office/drawing/2014/main" id="{644262DC-4560-407F-94FA-EA312A664CC9}"/>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7" name="テキスト ボックス 146">
          <a:extLst>
            <a:ext uri="{FF2B5EF4-FFF2-40B4-BE49-F238E27FC236}">
              <a16:creationId xmlns:a16="http://schemas.microsoft.com/office/drawing/2014/main" id="{383A7D0B-124D-416D-861A-B5C28E510F69}"/>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8" name="直線コネクタ 147">
          <a:extLst>
            <a:ext uri="{FF2B5EF4-FFF2-40B4-BE49-F238E27FC236}">
              <a16:creationId xmlns:a16="http://schemas.microsoft.com/office/drawing/2014/main" id="{7BB23EE9-E1A2-4A58-BB10-A6F458038063}"/>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9" name="テキスト ボックス 148">
          <a:extLst>
            <a:ext uri="{FF2B5EF4-FFF2-40B4-BE49-F238E27FC236}">
              <a16:creationId xmlns:a16="http://schemas.microsoft.com/office/drawing/2014/main" id="{011D3DBB-F80D-4E84-8863-E1A1EBD9A752}"/>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0" name="直線コネクタ 149">
          <a:extLst>
            <a:ext uri="{FF2B5EF4-FFF2-40B4-BE49-F238E27FC236}">
              <a16:creationId xmlns:a16="http://schemas.microsoft.com/office/drawing/2014/main" id="{5AFE9BD3-0D1E-4499-953F-91EBB40C0859}"/>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1" name="テキスト ボックス 150">
          <a:extLst>
            <a:ext uri="{FF2B5EF4-FFF2-40B4-BE49-F238E27FC236}">
              <a16:creationId xmlns:a16="http://schemas.microsoft.com/office/drawing/2014/main" id="{1E24FF7F-0F2F-4153-82CB-3B4F58FE13DE}"/>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2" name="直線コネクタ 151">
          <a:extLst>
            <a:ext uri="{FF2B5EF4-FFF2-40B4-BE49-F238E27FC236}">
              <a16:creationId xmlns:a16="http://schemas.microsoft.com/office/drawing/2014/main" id="{3D7DDC3F-9007-46F6-88E3-E50C2CCDE73D}"/>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3" name="テキスト ボックス 152">
          <a:extLst>
            <a:ext uri="{FF2B5EF4-FFF2-40B4-BE49-F238E27FC236}">
              <a16:creationId xmlns:a16="http://schemas.microsoft.com/office/drawing/2014/main" id="{59EB6DC2-6DEB-43DF-99F7-F4708CA0635C}"/>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a:extLst>
            <a:ext uri="{FF2B5EF4-FFF2-40B4-BE49-F238E27FC236}">
              <a16:creationId xmlns:a16="http://schemas.microsoft.com/office/drawing/2014/main" id="{D3CB6A62-F6A7-4FDD-A5B7-B7CFB8CC055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a:extLst>
            <a:ext uri="{FF2B5EF4-FFF2-40B4-BE49-F238E27FC236}">
              <a16:creationId xmlns:a16="http://schemas.microsoft.com/office/drawing/2014/main" id="{AFC47D00-AF59-4C0F-9C4E-B8BFF52A43E9}"/>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体育館・プール】&#10;有形固定資産減価償却率グラフ枠">
          <a:extLst>
            <a:ext uri="{FF2B5EF4-FFF2-40B4-BE49-F238E27FC236}">
              <a16:creationId xmlns:a16="http://schemas.microsoft.com/office/drawing/2014/main" id="{DB0B9DBB-D8B3-469E-BFAB-05A8BA9B732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158115</xdr:rowOff>
    </xdr:to>
    <xdr:cxnSp macro="">
      <xdr:nvCxnSpPr>
        <xdr:cNvPr id="157" name="直線コネクタ 156">
          <a:extLst>
            <a:ext uri="{FF2B5EF4-FFF2-40B4-BE49-F238E27FC236}">
              <a16:creationId xmlns:a16="http://schemas.microsoft.com/office/drawing/2014/main" id="{61D98C7C-2F03-430F-B5FF-35D832A60CF2}"/>
            </a:ext>
          </a:extLst>
        </xdr:cNvPr>
        <xdr:cNvCxnSpPr/>
      </xdr:nvCxnSpPr>
      <xdr:spPr>
        <a:xfrm flipV="1">
          <a:off x="4634865" y="9525000"/>
          <a:ext cx="0" cy="1605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161942</xdr:rowOff>
    </xdr:from>
    <xdr:ext cx="405111" cy="259045"/>
    <xdr:sp macro="" textlink="">
      <xdr:nvSpPr>
        <xdr:cNvPr id="158" name="【体育館・プール】&#10;有形固定資産減価償却率最小値テキスト">
          <a:extLst>
            <a:ext uri="{FF2B5EF4-FFF2-40B4-BE49-F238E27FC236}">
              <a16:creationId xmlns:a16="http://schemas.microsoft.com/office/drawing/2014/main" id="{78A904CF-450E-437B-832C-65DE4DEB8A12}"/>
            </a:ext>
          </a:extLst>
        </xdr:cNvPr>
        <xdr:cNvSpPr txBox="1"/>
      </xdr:nvSpPr>
      <xdr:spPr>
        <a:xfrm>
          <a:off x="4673600" y="1113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158115</xdr:rowOff>
    </xdr:from>
    <xdr:to>
      <xdr:col>24</xdr:col>
      <xdr:colOff>152400</xdr:colOff>
      <xdr:row>64</xdr:row>
      <xdr:rowOff>158115</xdr:rowOff>
    </xdr:to>
    <xdr:cxnSp macro="">
      <xdr:nvCxnSpPr>
        <xdr:cNvPr id="159" name="直線コネクタ 158">
          <a:extLst>
            <a:ext uri="{FF2B5EF4-FFF2-40B4-BE49-F238E27FC236}">
              <a16:creationId xmlns:a16="http://schemas.microsoft.com/office/drawing/2014/main" id="{0E87F692-D57C-4A40-BDD9-71A47483C189}"/>
            </a:ext>
          </a:extLst>
        </xdr:cNvPr>
        <xdr:cNvCxnSpPr/>
      </xdr:nvCxnSpPr>
      <xdr:spPr>
        <a:xfrm>
          <a:off x="4546600" y="11130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0" name="【体育館・プール】&#10;有形固定資産減価償却率最大値テキスト">
          <a:extLst>
            <a:ext uri="{FF2B5EF4-FFF2-40B4-BE49-F238E27FC236}">
              <a16:creationId xmlns:a16="http://schemas.microsoft.com/office/drawing/2014/main" id="{DA8E9C04-5A1E-45EA-ABE4-213846AF55A4}"/>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1" name="直線コネクタ 160">
          <a:extLst>
            <a:ext uri="{FF2B5EF4-FFF2-40B4-BE49-F238E27FC236}">
              <a16:creationId xmlns:a16="http://schemas.microsoft.com/office/drawing/2014/main" id="{41AE3855-AC02-41E5-8015-4A76B71D8D22}"/>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97172</xdr:rowOff>
    </xdr:from>
    <xdr:ext cx="405111" cy="259045"/>
    <xdr:sp macro="" textlink="">
      <xdr:nvSpPr>
        <xdr:cNvPr id="162" name="【体育館・プール】&#10;有形固定資産減価償却率平均値テキスト">
          <a:extLst>
            <a:ext uri="{FF2B5EF4-FFF2-40B4-BE49-F238E27FC236}">
              <a16:creationId xmlns:a16="http://schemas.microsoft.com/office/drawing/2014/main" id="{A26E1D56-2C01-4D95-B045-ABA9495CC039}"/>
            </a:ext>
          </a:extLst>
        </xdr:cNvPr>
        <xdr:cNvSpPr txBox="1"/>
      </xdr:nvSpPr>
      <xdr:spPr>
        <a:xfrm>
          <a:off x="4673600" y="10212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118745</xdr:rowOff>
    </xdr:from>
    <xdr:to>
      <xdr:col>24</xdr:col>
      <xdr:colOff>114300</xdr:colOff>
      <xdr:row>60</xdr:row>
      <xdr:rowOff>48895</xdr:rowOff>
    </xdr:to>
    <xdr:sp macro="" textlink="">
      <xdr:nvSpPr>
        <xdr:cNvPr id="163" name="フローチャート: 判断 162">
          <a:extLst>
            <a:ext uri="{FF2B5EF4-FFF2-40B4-BE49-F238E27FC236}">
              <a16:creationId xmlns:a16="http://schemas.microsoft.com/office/drawing/2014/main" id="{3802E547-ACE1-43C9-8C4D-8E74E9CC2F5A}"/>
            </a:ext>
          </a:extLst>
        </xdr:cNvPr>
        <xdr:cNvSpPr/>
      </xdr:nvSpPr>
      <xdr:spPr>
        <a:xfrm>
          <a:off x="45847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147320</xdr:rowOff>
    </xdr:from>
    <xdr:to>
      <xdr:col>20</xdr:col>
      <xdr:colOff>38100</xdr:colOff>
      <xdr:row>60</xdr:row>
      <xdr:rowOff>77470</xdr:rowOff>
    </xdr:to>
    <xdr:sp macro="" textlink="">
      <xdr:nvSpPr>
        <xdr:cNvPr id="164" name="フローチャート: 判断 163">
          <a:extLst>
            <a:ext uri="{FF2B5EF4-FFF2-40B4-BE49-F238E27FC236}">
              <a16:creationId xmlns:a16="http://schemas.microsoft.com/office/drawing/2014/main" id="{B8B7F84C-5D8F-47C0-8ECD-472919CABF63}"/>
            </a:ext>
          </a:extLst>
        </xdr:cNvPr>
        <xdr:cNvSpPr/>
      </xdr:nvSpPr>
      <xdr:spPr>
        <a:xfrm>
          <a:off x="3746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27305</xdr:rowOff>
    </xdr:from>
    <xdr:to>
      <xdr:col>15</xdr:col>
      <xdr:colOff>101600</xdr:colOff>
      <xdr:row>60</xdr:row>
      <xdr:rowOff>128905</xdr:rowOff>
    </xdr:to>
    <xdr:sp macro="" textlink="">
      <xdr:nvSpPr>
        <xdr:cNvPr id="165" name="フローチャート: 判断 164">
          <a:extLst>
            <a:ext uri="{FF2B5EF4-FFF2-40B4-BE49-F238E27FC236}">
              <a16:creationId xmlns:a16="http://schemas.microsoft.com/office/drawing/2014/main" id="{C1C67EF9-EA09-4DB0-8B68-22702A2A780C}"/>
            </a:ext>
          </a:extLst>
        </xdr:cNvPr>
        <xdr:cNvSpPr/>
      </xdr:nvSpPr>
      <xdr:spPr>
        <a:xfrm>
          <a:off x="2857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59690</xdr:rowOff>
    </xdr:from>
    <xdr:to>
      <xdr:col>10</xdr:col>
      <xdr:colOff>165100</xdr:colOff>
      <xdr:row>59</xdr:row>
      <xdr:rowOff>161290</xdr:rowOff>
    </xdr:to>
    <xdr:sp macro="" textlink="">
      <xdr:nvSpPr>
        <xdr:cNvPr id="166" name="フローチャート: 判断 165">
          <a:extLst>
            <a:ext uri="{FF2B5EF4-FFF2-40B4-BE49-F238E27FC236}">
              <a16:creationId xmlns:a16="http://schemas.microsoft.com/office/drawing/2014/main" id="{18EC1F64-C865-434F-934C-83B14082491C}"/>
            </a:ext>
          </a:extLst>
        </xdr:cNvPr>
        <xdr:cNvSpPr/>
      </xdr:nvSpPr>
      <xdr:spPr>
        <a:xfrm>
          <a:off x="19685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F7B305A9-7FE3-49D7-84E0-198E63AD7C8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60FEADFE-F8FC-4DAB-BA34-B31BD214639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6B7A6CF6-D16F-4C61-9308-F6750B5B8E8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2BD37961-66F3-40F4-BFC8-292BCF7E250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F42D080-6799-45E7-81C7-CC10F3D1DA8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27305</xdr:rowOff>
    </xdr:from>
    <xdr:to>
      <xdr:col>24</xdr:col>
      <xdr:colOff>114300</xdr:colOff>
      <xdr:row>58</xdr:row>
      <xdr:rowOff>128905</xdr:rowOff>
    </xdr:to>
    <xdr:sp macro="" textlink="">
      <xdr:nvSpPr>
        <xdr:cNvPr id="172" name="楕円 171">
          <a:extLst>
            <a:ext uri="{FF2B5EF4-FFF2-40B4-BE49-F238E27FC236}">
              <a16:creationId xmlns:a16="http://schemas.microsoft.com/office/drawing/2014/main" id="{E3C0E82C-78A1-483C-A529-51A3351EA19D}"/>
            </a:ext>
          </a:extLst>
        </xdr:cNvPr>
        <xdr:cNvSpPr/>
      </xdr:nvSpPr>
      <xdr:spPr>
        <a:xfrm>
          <a:off x="4584700" y="997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50182</xdr:rowOff>
    </xdr:from>
    <xdr:ext cx="405111" cy="259045"/>
    <xdr:sp macro="" textlink="">
      <xdr:nvSpPr>
        <xdr:cNvPr id="173" name="【体育館・プール】&#10;有形固定資産減価償却率該当値テキスト">
          <a:extLst>
            <a:ext uri="{FF2B5EF4-FFF2-40B4-BE49-F238E27FC236}">
              <a16:creationId xmlns:a16="http://schemas.microsoft.com/office/drawing/2014/main" id="{886C3895-1755-4940-B75B-A23510DF832E}"/>
            </a:ext>
          </a:extLst>
        </xdr:cNvPr>
        <xdr:cNvSpPr txBox="1"/>
      </xdr:nvSpPr>
      <xdr:spPr>
        <a:xfrm>
          <a:off x="4673600" y="982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76835</xdr:rowOff>
    </xdr:from>
    <xdr:to>
      <xdr:col>20</xdr:col>
      <xdr:colOff>38100</xdr:colOff>
      <xdr:row>59</xdr:row>
      <xdr:rowOff>6985</xdr:rowOff>
    </xdr:to>
    <xdr:sp macro="" textlink="">
      <xdr:nvSpPr>
        <xdr:cNvPr id="174" name="楕円 173">
          <a:extLst>
            <a:ext uri="{FF2B5EF4-FFF2-40B4-BE49-F238E27FC236}">
              <a16:creationId xmlns:a16="http://schemas.microsoft.com/office/drawing/2014/main" id="{000743E8-4C1E-4C4A-BD30-68CEE69D529D}"/>
            </a:ext>
          </a:extLst>
        </xdr:cNvPr>
        <xdr:cNvSpPr/>
      </xdr:nvSpPr>
      <xdr:spPr>
        <a:xfrm>
          <a:off x="3746500" y="1002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78105</xdr:rowOff>
    </xdr:from>
    <xdr:to>
      <xdr:col>24</xdr:col>
      <xdr:colOff>63500</xdr:colOff>
      <xdr:row>58</xdr:row>
      <xdr:rowOff>127635</xdr:rowOff>
    </xdr:to>
    <xdr:cxnSp macro="">
      <xdr:nvCxnSpPr>
        <xdr:cNvPr id="175" name="直線コネクタ 174">
          <a:extLst>
            <a:ext uri="{FF2B5EF4-FFF2-40B4-BE49-F238E27FC236}">
              <a16:creationId xmlns:a16="http://schemas.microsoft.com/office/drawing/2014/main" id="{C939DCF0-0586-4D8E-BDB1-29D20410E013}"/>
            </a:ext>
          </a:extLst>
        </xdr:cNvPr>
        <xdr:cNvCxnSpPr/>
      </xdr:nvCxnSpPr>
      <xdr:spPr>
        <a:xfrm flipV="1">
          <a:off x="3797300" y="1002220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71120</xdr:rowOff>
    </xdr:from>
    <xdr:to>
      <xdr:col>15</xdr:col>
      <xdr:colOff>101600</xdr:colOff>
      <xdr:row>60</xdr:row>
      <xdr:rowOff>1270</xdr:rowOff>
    </xdr:to>
    <xdr:sp macro="" textlink="">
      <xdr:nvSpPr>
        <xdr:cNvPr id="176" name="楕円 175">
          <a:extLst>
            <a:ext uri="{FF2B5EF4-FFF2-40B4-BE49-F238E27FC236}">
              <a16:creationId xmlns:a16="http://schemas.microsoft.com/office/drawing/2014/main" id="{313AA35F-B539-4F89-AB7B-4176EB0270BE}"/>
            </a:ext>
          </a:extLst>
        </xdr:cNvPr>
        <xdr:cNvSpPr/>
      </xdr:nvSpPr>
      <xdr:spPr>
        <a:xfrm>
          <a:off x="2857500" y="101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127635</xdr:rowOff>
    </xdr:from>
    <xdr:to>
      <xdr:col>19</xdr:col>
      <xdr:colOff>177800</xdr:colOff>
      <xdr:row>59</xdr:row>
      <xdr:rowOff>121920</xdr:rowOff>
    </xdr:to>
    <xdr:cxnSp macro="">
      <xdr:nvCxnSpPr>
        <xdr:cNvPr id="177" name="直線コネクタ 176">
          <a:extLst>
            <a:ext uri="{FF2B5EF4-FFF2-40B4-BE49-F238E27FC236}">
              <a16:creationId xmlns:a16="http://schemas.microsoft.com/office/drawing/2014/main" id="{D033AFAE-8A1A-4C03-96DF-91374C62CE6F}"/>
            </a:ext>
          </a:extLst>
        </xdr:cNvPr>
        <xdr:cNvCxnSpPr/>
      </xdr:nvCxnSpPr>
      <xdr:spPr>
        <a:xfrm flipV="1">
          <a:off x="2908300" y="10071735"/>
          <a:ext cx="8890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111125</xdr:rowOff>
    </xdr:from>
    <xdr:to>
      <xdr:col>10</xdr:col>
      <xdr:colOff>165100</xdr:colOff>
      <xdr:row>60</xdr:row>
      <xdr:rowOff>41275</xdr:rowOff>
    </xdr:to>
    <xdr:sp macro="" textlink="">
      <xdr:nvSpPr>
        <xdr:cNvPr id="178" name="楕円 177">
          <a:extLst>
            <a:ext uri="{FF2B5EF4-FFF2-40B4-BE49-F238E27FC236}">
              <a16:creationId xmlns:a16="http://schemas.microsoft.com/office/drawing/2014/main" id="{A53739DE-B192-420B-994D-940A458A29A9}"/>
            </a:ext>
          </a:extLst>
        </xdr:cNvPr>
        <xdr:cNvSpPr/>
      </xdr:nvSpPr>
      <xdr:spPr>
        <a:xfrm>
          <a:off x="1968500" y="1022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121920</xdr:rowOff>
    </xdr:from>
    <xdr:to>
      <xdr:col>15</xdr:col>
      <xdr:colOff>50800</xdr:colOff>
      <xdr:row>59</xdr:row>
      <xdr:rowOff>161925</xdr:rowOff>
    </xdr:to>
    <xdr:cxnSp macro="">
      <xdr:nvCxnSpPr>
        <xdr:cNvPr id="179" name="直線コネクタ 178">
          <a:extLst>
            <a:ext uri="{FF2B5EF4-FFF2-40B4-BE49-F238E27FC236}">
              <a16:creationId xmlns:a16="http://schemas.microsoft.com/office/drawing/2014/main" id="{C55C8381-5730-4E0A-B059-15F7351C3476}"/>
            </a:ext>
          </a:extLst>
        </xdr:cNvPr>
        <xdr:cNvCxnSpPr/>
      </xdr:nvCxnSpPr>
      <xdr:spPr>
        <a:xfrm flipV="1">
          <a:off x="2019300" y="102374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68597</xdr:rowOff>
    </xdr:from>
    <xdr:ext cx="405111" cy="259045"/>
    <xdr:sp macro="" textlink="">
      <xdr:nvSpPr>
        <xdr:cNvPr id="180" name="n_1aveValue【体育館・プール】&#10;有形固定資産減価償却率">
          <a:extLst>
            <a:ext uri="{FF2B5EF4-FFF2-40B4-BE49-F238E27FC236}">
              <a16:creationId xmlns:a16="http://schemas.microsoft.com/office/drawing/2014/main" id="{A66E08AD-91E3-4D4A-8AA2-92685D26E0E4}"/>
            </a:ext>
          </a:extLst>
        </xdr:cNvPr>
        <xdr:cNvSpPr txBox="1"/>
      </xdr:nvSpPr>
      <xdr:spPr>
        <a:xfrm>
          <a:off x="35820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120032</xdr:rowOff>
    </xdr:from>
    <xdr:ext cx="405111" cy="259045"/>
    <xdr:sp macro="" textlink="">
      <xdr:nvSpPr>
        <xdr:cNvPr id="181" name="n_2aveValue【体育館・プール】&#10;有形固定資産減価償却率">
          <a:extLst>
            <a:ext uri="{FF2B5EF4-FFF2-40B4-BE49-F238E27FC236}">
              <a16:creationId xmlns:a16="http://schemas.microsoft.com/office/drawing/2014/main" id="{EDF5F608-F3E4-4586-9324-E0DE8EB051A1}"/>
            </a:ext>
          </a:extLst>
        </xdr:cNvPr>
        <xdr:cNvSpPr txBox="1"/>
      </xdr:nvSpPr>
      <xdr:spPr>
        <a:xfrm>
          <a:off x="2705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6367</xdr:rowOff>
    </xdr:from>
    <xdr:ext cx="405111" cy="259045"/>
    <xdr:sp macro="" textlink="">
      <xdr:nvSpPr>
        <xdr:cNvPr id="182" name="n_3aveValue【体育館・プール】&#10;有形固定資産減価償却率">
          <a:extLst>
            <a:ext uri="{FF2B5EF4-FFF2-40B4-BE49-F238E27FC236}">
              <a16:creationId xmlns:a16="http://schemas.microsoft.com/office/drawing/2014/main" id="{74605460-36E4-4227-8F75-14F647FF7455}"/>
            </a:ext>
          </a:extLst>
        </xdr:cNvPr>
        <xdr:cNvSpPr txBox="1"/>
      </xdr:nvSpPr>
      <xdr:spPr>
        <a:xfrm>
          <a:off x="18167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23512</xdr:rowOff>
    </xdr:from>
    <xdr:ext cx="405111" cy="259045"/>
    <xdr:sp macro="" textlink="">
      <xdr:nvSpPr>
        <xdr:cNvPr id="183" name="n_1mainValue【体育館・プール】&#10;有形固定資産減価償却率">
          <a:extLst>
            <a:ext uri="{FF2B5EF4-FFF2-40B4-BE49-F238E27FC236}">
              <a16:creationId xmlns:a16="http://schemas.microsoft.com/office/drawing/2014/main" id="{6DD3679B-77F9-4CAB-8BED-A741FC67ED79}"/>
            </a:ext>
          </a:extLst>
        </xdr:cNvPr>
        <xdr:cNvSpPr txBox="1"/>
      </xdr:nvSpPr>
      <xdr:spPr>
        <a:xfrm>
          <a:off x="3582044" y="979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17797</xdr:rowOff>
    </xdr:from>
    <xdr:ext cx="405111" cy="259045"/>
    <xdr:sp macro="" textlink="">
      <xdr:nvSpPr>
        <xdr:cNvPr id="184" name="n_2mainValue【体育館・プール】&#10;有形固定資産減価償却率">
          <a:extLst>
            <a:ext uri="{FF2B5EF4-FFF2-40B4-BE49-F238E27FC236}">
              <a16:creationId xmlns:a16="http://schemas.microsoft.com/office/drawing/2014/main" id="{4E22A16C-0612-4FED-8BBD-E220E5CBD969}"/>
            </a:ext>
          </a:extLst>
        </xdr:cNvPr>
        <xdr:cNvSpPr txBox="1"/>
      </xdr:nvSpPr>
      <xdr:spPr>
        <a:xfrm>
          <a:off x="2705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32402</xdr:rowOff>
    </xdr:from>
    <xdr:ext cx="405111" cy="259045"/>
    <xdr:sp macro="" textlink="">
      <xdr:nvSpPr>
        <xdr:cNvPr id="185" name="n_3mainValue【体育館・プール】&#10;有形固定資産減価償却率">
          <a:extLst>
            <a:ext uri="{FF2B5EF4-FFF2-40B4-BE49-F238E27FC236}">
              <a16:creationId xmlns:a16="http://schemas.microsoft.com/office/drawing/2014/main" id="{5C323E24-EA36-4DAD-A52A-E6F9072EF464}"/>
            </a:ext>
          </a:extLst>
        </xdr:cNvPr>
        <xdr:cNvSpPr txBox="1"/>
      </xdr:nvSpPr>
      <xdr:spPr>
        <a:xfrm>
          <a:off x="18167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6" name="正方形/長方形 185">
          <a:extLst>
            <a:ext uri="{FF2B5EF4-FFF2-40B4-BE49-F238E27FC236}">
              <a16:creationId xmlns:a16="http://schemas.microsoft.com/office/drawing/2014/main" id="{E09A37A7-B373-42D0-BA28-07A742EDDE2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7" name="正方形/長方形 186">
          <a:extLst>
            <a:ext uri="{FF2B5EF4-FFF2-40B4-BE49-F238E27FC236}">
              <a16:creationId xmlns:a16="http://schemas.microsoft.com/office/drawing/2014/main" id="{9755700B-5AAC-419B-BAD3-9F52E59CC9A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8" name="正方形/長方形 187">
          <a:extLst>
            <a:ext uri="{FF2B5EF4-FFF2-40B4-BE49-F238E27FC236}">
              <a16:creationId xmlns:a16="http://schemas.microsoft.com/office/drawing/2014/main" id="{FE23E89B-0AEC-481B-A16B-2AFF482E7C1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9" name="正方形/長方形 188">
          <a:extLst>
            <a:ext uri="{FF2B5EF4-FFF2-40B4-BE49-F238E27FC236}">
              <a16:creationId xmlns:a16="http://schemas.microsoft.com/office/drawing/2014/main" id="{A56A2A33-DB02-4618-BB77-CA60C696F85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0" name="正方形/長方形 189">
          <a:extLst>
            <a:ext uri="{FF2B5EF4-FFF2-40B4-BE49-F238E27FC236}">
              <a16:creationId xmlns:a16="http://schemas.microsoft.com/office/drawing/2014/main" id="{26D4E79F-B7F3-4489-8A91-8B93B08B12A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1" name="正方形/長方形 190">
          <a:extLst>
            <a:ext uri="{FF2B5EF4-FFF2-40B4-BE49-F238E27FC236}">
              <a16:creationId xmlns:a16="http://schemas.microsoft.com/office/drawing/2014/main" id="{BDEFBFCD-0ABD-4D09-BF6E-4BD1D430537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2" name="正方形/長方形 191">
          <a:extLst>
            <a:ext uri="{FF2B5EF4-FFF2-40B4-BE49-F238E27FC236}">
              <a16:creationId xmlns:a16="http://schemas.microsoft.com/office/drawing/2014/main" id="{1C87F18D-7AA0-44ED-937D-87282217623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3" name="正方形/長方形 192">
          <a:extLst>
            <a:ext uri="{FF2B5EF4-FFF2-40B4-BE49-F238E27FC236}">
              <a16:creationId xmlns:a16="http://schemas.microsoft.com/office/drawing/2014/main" id="{2C1D8CAF-BD65-44F5-8590-1F735D9B9B9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4" name="テキスト ボックス 193">
          <a:extLst>
            <a:ext uri="{FF2B5EF4-FFF2-40B4-BE49-F238E27FC236}">
              <a16:creationId xmlns:a16="http://schemas.microsoft.com/office/drawing/2014/main" id="{5C5A8F7C-98D8-4060-835C-991E5223140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5" name="直線コネクタ 194">
          <a:extLst>
            <a:ext uri="{FF2B5EF4-FFF2-40B4-BE49-F238E27FC236}">
              <a16:creationId xmlns:a16="http://schemas.microsoft.com/office/drawing/2014/main" id="{3A3756D3-7F1E-40F1-8B7A-8EDD3B5AE6E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6" name="直線コネクタ 195">
          <a:extLst>
            <a:ext uri="{FF2B5EF4-FFF2-40B4-BE49-F238E27FC236}">
              <a16:creationId xmlns:a16="http://schemas.microsoft.com/office/drawing/2014/main" id="{2D942561-3DFA-451C-B183-320D7C7A1CEB}"/>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7" name="テキスト ボックス 196">
          <a:extLst>
            <a:ext uri="{FF2B5EF4-FFF2-40B4-BE49-F238E27FC236}">
              <a16:creationId xmlns:a16="http://schemas.microsoft.com/office/drawing/2014/main" id="{F8D610CB-10BB-4B73-96A8-FC7F7D75C44B}"/>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8" name="直線コネクタ 197">
          <a:extLst>
            <a:ext uri="{FF2B5EF4-FFF2-40B4-BE49-F238E27FC236}">
              <a16:creationId xmlns:a16="http://schemas.microsoft.com/office/drawing/2014/main" id="{14AB299C-D3E8-4DD5-8017-959D47C8F3F3}"/>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9" name="テキスト ボックス 198">
          <a:extLst>
            <a:ext uri="{FF2B5EF4-FFF2-40B4-BE49-F238E27FC236}">
              <a16:creationId xmlns:a16="http://schemas.microsoft.com/office/drawing/2014/main" id="{6BAC7BB5-6397-4E76-BB28-6D2833EF224F}"/>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0" name="直線コネクタ 199">
          <a:extLst>
            <a:ext uri="{FF2B5EF4-FFF2-40B4-BE49-F238E27FC236}">
              <a16:creationId xmlns:a16="http://schemas.microsoft.com/office/drawing/2014/main" id="{72A76FC5-8A83-4534-8F13-826867EBD762}"/>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1" name="テキスト ボックス 200">
          <a:extLst>
            <a:ext uri="{FF2B5EF4-FFF2-40B4-BE49-F238E27FC236}">
              <a16:creationId xmlns:a16="http://schemas.microsoft.com/office/drawing/2014/main" id="{A01BC627-FFAE-4C6D-B546-B0032BA76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2" name="直線コネクタ 201">
          <a:extLst>
            <a:ext uri="{FF2B5EF4-FFF2-40B4-BE49-F238E27FC236}">
              <a16:creationId xmlns:a16="http://schemas.microsoft.com/office/drawing/2014/main" id="{986C3371-DCBF-4CB9-8CF1-153E239D8C34}"/>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3" name="テキスト ボックス 202">
          <a:extLst>
            <a:ext uri="{FF2B5EF4-FFF2-40B4-BE49-F238E27FC236}">
              <a16:creationId xmlns:a16="http://schemas.microsoft.com/office/drawing/2014/main" id="{2B36CF49-F737-4F7B-B1A7-0E5A76633D01}"/>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a:extLst>
            <a:ext uri="{FF2B5EF4-FFF2-40B4-BE49-F238E27FC236}">
              <a16:creationId xmlns:a16="http://schemas.microsoft.com/office/drawing/2014/main" id="{2D398FCB-570A-4E67-8F10-0ECCB2DAFED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5" name="テキスト ボックス 204">
          <a:extLst>
            <a:ext uri="{FF2B5EF4-FFF2-40B4-BE49-F238E27FC236}">
              <a16:creationId xmlns:a16="http://schemas.microsoft.com/office/drawing/2014/main" id="{CB7BC717-8D37-4DD7-82CC-66AA1A9BBF2D}"/>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体育館・プール】&#10;一人当たり面積グラフ枠">
          <a:extLst>
            <a:ext uri="{FF2B5EF4-FFF2-40B4-BE49-F238E27FC236}">
              <a16:creationId xmlns:a16="http://schemas.microsoft.com/office/drawing/2014/main" id="{0B9C3D69-EE91-48C6-876A-3EB57B830F1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148590</xdr:rowOff>
    </xdr:from>
    <xdr:to>
      <xdr:col>54</xdr:col>
      <xdr:colOff>189865</xdr:colOff>
      <xdr:row>63</xdr:row>
      <xdr:rowOff>84582</xdr:rowOff>
    </xdr:to>
    <xdr:cxnSp macro="">
      <xdr:nvCxnSpPr>
        <xdr:cNvPr id="207" name="直線コネクタ 206">
          <a:extLst>
            <a:ext uri="{FF2B5EF4-FFF2-40B4-BE49-F238E27FC236}">
              <a16:creationId xmlns:a16="http://schemas.microsoft.com/office/drawing/2014/main" id="{CAF69666-FE57-44E4-B08C-222412F6FB34}"/>
            </a:ext>
          </a:extLst>
        </xdr:cNvPr>
        <xdr:cNvCxnSpPr/>
      </xdr:nvCxnSpPr>
      <xdr:spPr>
        <a:xfrm flipV="1">
          <a:off x="10476865" y="9578340"/>
          <a:ext cx="0" cy="130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88409</xdr:rowOff>
    </xdr:from>
    <xdr:ext cx="469744" cy="259045"/>
    <xdr:sp macro="" textlink="">
      <xdr:nvSpPr>
        <xdr:cNvPr id="208" name="【体育館・プール】&#10;一人当たり面積最小値テキスト">
          <a:extLst>
            <a:ext uri="{FF2B5EF4-FFF2-40B4-BE49-F238E27FC236}">
              <a16:creationId xmlns:a16="http://schemas.microsoft.com/office/drawing/2014/main" id="{CF39C164-5E34-4697-B64D-8A2EAD04394D}"/>
            </a:ext>
          </a:extLst>
        </xdr:cNvPr>
        <xdr:cNvSpPr txBox="1"/>
      </xdr:nvSpPr>
      <xdr:spPr>
        <a:xfrm>
          <a:off x="10515600" y="1088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84582</xdr:rowOff>
    </xdr:from>
    <xdr:to>
      <xdr:col>55</xdr:col>
      <xdr:colOff>88900</xdr:colOff>
      <xdr:row>63</xdr:row>
      <xdr:rowOff>84582</xdr:rowOff>
    </xdr:to>
    <xdr:cxnSp macro="">
      <xdr:nvCxnSpPr>
        <xdr:cNvPr id="209" name="直線コネクタ 208">
          <a:extLst>
            <a:ext uri="{FF2B5EF4-FFF2-40B4-BE49-F238E27FC236}">
              <a16:creationId xmlns:a16="http://schemas.microsoft.com/office/drawing/2014/main" id="{3C37824E-6DC2-4086-8851-59DD55836144}"/>
            </a:ext>
          </a:extLst>
        </xdr:cNvPr>
        <xdr:cNvCxnSpPr/>
      </xdr:nvCxnSpPr>
      <xdr:spPr>
        <a:xfrm>
          <a:off x="10388600" y="108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95267</xdr:rowOff>
    </xdr:from>
    <xdr:ext cx="469744" cy="259045"/>
    <xdr:sp macro="" textlink="">
      <xdr:nvSpPr>
        <xdr:cNvPr id="210" name="【体育館・プール】&#10;一人当たり面積最大値テキスト">
          <a:extLst>
            <a:ext uri="{FF2B5EF4-FFF2-40B4-BE49-F238E27FC236}">
              <a16:creationId xmlns:a16="http://schemas.microsoft.com/office/drawing/2014/main" id="{A2355B61-B859-4E83-B463-FBA345FE4FAA}"/>
            </a:ext>
          </a:extLst>
        </xdr:cNvPr>
        <xdr:cNvSpPr txBox="1"/>
      </xdr:nvSpPr>
      <xdr:spPr>
        <a:xfrm>
          <a:off x="105156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148590</xdr:rowOff>
    </xdr:from>
    <xdr:to>
      <xdr:col>55</xdr:col>
      <xdr:colOff>88900</xdr:colOff>
      <xdr:row>55</xdr:row>
      <xdr:rowOff>148590</xdr:rowOff>
    </xdr:to>
    <xdr:cxnSp macro="">
      <xdr:nvCxnSpPr>
        <xdr:cNvPr id="211" name="直線コネクタ 210">
          <a:extLst>
            <a:ext uri="{FF2B5EF4-FFF2-40B4-BE49-F238E27FC236}">
              <a16:creationId xmlns:a16="http://schemas.microsoft.com/office/drawing/2014/main" id="{79458E4C-0B2C-40D2-976E-7181A6C9C604}"/>
            </a:ext>
          </a:extLst>
        </xdr:cNvPr>
        <xdr:cNvCxnSpPr/>
      </xdr:nvCxnSpPr>
      <xdr:spPr>
        <a:xfrm>
          <a:off x="10388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88663</xdr:rowOff>
    </xdr:from>
    <xdr:ext cx="469744" cy="259045"/>
    <xdr:sp macro="" textlink="">
      <xdr:nvSpPr>
        <xdr:cNvPr id="212" name="【体育館・プール】&#10;一人当たり面積平均値テキスト">
          <a:extLst>
            <a:ext uri="{FF2B5EF4-FFF2-40B4-BE49-F238E27FC236}">
              <a16:creationId xmlns:a16="http://schemas.microsoft.com/office/drawing/2014/main" id="{C63D0E69-6F55-4674-B6AC-7F5A0C667737}"/>
            </a:ext>
          </a:extLst>
        </xdr:cNvPr>
        <xdr:cNvSpPr txBox="1"/>
      </xdr:nvSpPr>
      <xdr:spPr>
        <a:xfrm>
          <a:off x="10515600" y="10375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65786</xdr:rowOff>
    </xdr:from>
    <xdr:to>
      <xdr:col>55</xdr:col>
      <xdr:colOff>50800</xdr:colOff>
      <xdr:row>61</xdr:row>
      <xdr:rowOff>167386</xdr:rowOff>
    </xdr:to>
    <xdr:sp macro="" textlink="">
      <xdr:nvSpPr>
        <xdr:cNvPr id="213" name="フローチャート: 判断 212">
          <a:extLst>
            <a:ext uri="{FF2B5EF4-FFF2-40B4-BE49-F238E27FC236}">
              <a16:creationId xmlns:a16="http://schemas.microsoft.com/office/drawing/2014/main" id="{D14B1770-6FC8-49E2-8461-FC84A3FF7D39}"/>
            </a:ext>
          </a:extLst>
        </xdr:cNvPr>
        <xdr:cNvSpPr/>
      </xdr:nvSpPr>
      <xdr:spPr>
        <a:xfrm>
          <a:off x="10426700" y="1052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14" name="フローチャート: 判断 213">
          <a:extLst>
            <a:ext uri="{FF2B5EF4-FFF2-40B4-BE49-F238E27FC236}">
              <a16:creationId xmlns:a16="http://schemas.microsoft.com/office/drawing/2014/main" id="{37A74334-5274-414F-9140-4F6D1E9FC91B}"/>
            </a:ext>
          </a:extLst>
        </xdr:cNvPr>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70358</xdr:rowOff>
    </xdr:from>
    <xdr:to>
      <xdr:col>46</xdr:col>
      <xdr:colOff>38100</xdr:colOff>
      <xdr:row>62</xdr:row>
      <xdr:rowOff>508</xdr:rowOff>
    </xdr:to>
    <xdr:sp macro="" textlink="">
      <xdr:nvSpPr>
        <xdr:cNvPr id="215" name="フローチャート: 判断 214">
          <a:extLst>
            <a:ext uri="{FF2B5EF4-FFF2-40B4-BE49-F238E27FC236}">
              <a16:creationId xmlns:a16="http://schemas.microsoft.com/office/drawing/2014/main" id="{DD42918B-784D-45F1-A86B-3BE58C96BC28}"/>
            </a:ext>
          </a:extLst>
        </xdr:cNvPr>
        <xdr:cNvSpPr/>
      </xdr:nvSpPr>
      <xdr:spPr>
        <a:xfrm>
          <a:off x="8699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47498</xdr:rowOff>
    </xdr:from>
    <xdr:to>
      <xdr:col>41</xdr:col>
      <xdr:colOff>101600</xdr:colOff>
      <xdr:row>61</xdr:row>
      <xdr:rowOff>149098</xdr:rowOff>
    </xdr:to>
    <xdr:sp macro="" textlink="">
      <xdr:nvSpPr>
        <xdr:cNvPr id="216" name="フローチャート: 判断 215">
          <a:extLst>
            <a:ext uri="{FF2B5EF4-FFF2-40B4-BE49-F238E27FC236}">
              <a16:creationId xmlns:a16="http://schemas.microsoft.com/office/drawing/2014/main" id="{B383E064-6EC9-4408-87F7-6597C84364F1}"/>
            </a:ext>
          </a:extLst>
        </xdr:cNvPr>
        <xdr:cNvSpPr/>
      </xdr:nvSpPr>
      <xdr:spPr>
        <a:xfrm>
          <a:off x="7810500" y="105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B56CDD75-7D2B-4E11-B9AB-680EB95192D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E4B38B3E-BA72-4E30-B9FF-0C0E5D836E3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A87B4541-57FA-4CAD-9BC4-1F56C15ED3D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AC653C9F-03F6-459E-981B-96B065BBEE5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5200327C-28D4-4644-A2D9-C7A98AB8E22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33782</xdr:rowOff>
    </xdr:from>
    <xdr:to>
      <xdr:col>55</xdr:col>
      <xdr:colOff>50800</xdr:colOff>
      <xdr:row>63</xdr:row>
      <xdr:rowOff>135382</xdr:rowOff>
    </xdr:to>
    <xdr:sp macro="" textlink="">
      <xdr:nvSpPr>
        <xdr:cNvPr id="222" name="楕円 221">
          <a:extLst>
            <a:ext uri="{FF2B5EF4-FFF2-40B4-BE49-F238E27FC236}">
              <a16:creationId xmlns:a16="http://schemas.microsoft.com/office/drawing/2014/main" id="{59C00A9D-C956-446E-A940-FE804772C92D}"/>
            </a:ext>
          </a:extLst>
        </xdr:cNvPr>
        <xdr:cNvSpPr/>
      </xdr:nvSpPr>
      <xdr:spPr>
        <a:xfrm>
          <a:off x="10426700" y="108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120159</xdr:rowOff>
    </xdr:from>
    <xdr:ext cx="469744" cy="259045"/>
    <xdr:sp macro="" textlink="">
      <xdr:nvSpPr>
        <xdr:cNvPr id="223" name="【体育館・プール】&#10;一人当たり面積該当値テキスト">
          <a:extLst>
            <a:ext uri="{FF2B5EF4-FFF2-40B4-BE49-F238E27FC236}">
              <a16:creationId xmlns:a16="http://schemas.microsoft.com/office/drawing/2014/main" id="{577E4D62-49E2-428C-AD76-42CD8F4A446E}"/>
            </a:ext>
          </a:extLst>
        </xdr:cNvPr>
        <xdr:cNvSpPr txBox="1"/>
      </xdr:nvSpPr>
      <xdr:spPr>
        <a:xfrm>
          <a:off x="10515600" y="10750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33782</xdr:rowOff>
    </xdr:from>
    <xdr:to>
      <xdr:col>50</xdr:col>
      <xdr:colOff>165100</xdr:colOff>
      <xdr:row>63</xdr:row>
      <xdr:rowOff>135382</xdr:rowOff>
    </xdr:to>
    <xdr:sp macro="" textlink="">
      <xdr:nvSpPr>
        <xdr:cNvPr id="224" name="楕円 223">
          <a:extLst>
            <a:ext uri="{FF2B5EF4-FFF2-40B4-BE49-F238E27FC236}">
              <a16:creationId xmlns:a16="http://schemas.microsoft.com/office/drawing/2014/main" id="{E2F67AD2-E0BD-4B39-8A1B-324B362DC39E}"/>
            </a:ext>
          </a:extLst>
        </xdr:cNvPr>
        <xdr:cNvSpPr/>
      </xdr:nvSpPr>
      <xdr:spPr>
        <a:xfrm>
          <a:off x="9588500" y="108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84582</xdr:rowOff>
    </xdr:from>
    <xdr:to>
      <xdr:col>55</xdr:col>
      <xdr:colOff>0</xdr:colOff>
      <xdr:row>63</xdr:row>
      <xdr:rowOff>84582</xdr:rowOff>
    </xdr:to>
    <xdr:cxnSp macro="">
      <xdr:nvCxnSpPr>
        <xdr:cNvPr id="225" name="直線コネクタ 224">
          <a:extLst>
            <a:ext uri="{FF2B5EF4-FFF2-40B4-BE49-F238E27FC236}">
              <a16:creationId xmlns:a16="http://schemas.microsoft.com/office/drawing/2014/main" id="{9E618655-F7B4-4740-B94C-3E93C0553F38}"/>
            </a:ext>
          </a:extLst>
        </xdr:cNvPr>
        <xdr:cNvCxnSpPr/>
      </xdr:nvCxnSpPr>
      <xdr:spPr>
        <a:xfrm>
          <a:off x="9639300" y="108859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33782</xdr:rowOff>
    </xdr:from>
    <xdr:to>
      <xdr:col>46</xdr:col>
      <xdr:colOff>38100</xdr:colOff>
      <xdr:row>63</xdr:row>
      <xdr:rowOff>135382</xdr:rowOff>
    </xdr:to>
    <xdr:sp macro="" textlink="">
      <xdr:nvSpPr>
        <xdr:cNvPr id="226" name="楕円 225">
          <a:extLst>
            <a:ext uri="{FF2B5EF4-FFF2-40B4-BE49-F238E27FC236}">
              <a16:creationId xmlns:a16="http://schemas.microsoft.com/office/drawing/2014/main" id="{0031033B-04D2-4C3A-A1CD-B85BE0BD9A49}"/>
            </a:ext>
          </a:extLst>
        </xdr:cNvPr>
        <xdr:cNvSpPr/>
      </xdr:nvSpPr>
      <xdr:spPr>
        <a:xfrm>
          <a:off x="8699500" y="108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84582</xdr:rowOff>
    </xdr:from>
    <xdr:to>
      <xdr:col>50</xdr:col>
      <xdr:colOff>114300</xdr:colOff>
      <xdr:row>63</xdr:row>
      <xdr:rowOff>84582</xdr:rowOff>
    </xdr:to>
    <xdr:cxnSp macro="">
      <xdr:nvCxnSpPr>
        <xdr:cNvPr id="227" name="直線コネクタ 226">
          <a:extLst>
            <a:ext uri="{FF2B5EF4-FFF2-40B4-BE49-F238E27FC236}">
              <a16:creationId xmlns:a16="http://schemas.microsoft.com/office/drawing/2014/main" id="{396D8F92-2342-4523-8A4C-98B5F28B9C29}"/>
            </a:ext>
          </a:extLst>
        </xdr:cNvPr>
        <xdr:cNvCxnSpPr/>
      </xdr:nvCxnSpPr>
      <xdr:spPr>
        <a:xfrm>
          <a:off x="8750300" y="108859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33782</xdr:rowOff>
    </xdr:from>
    <xdr:to>
      <xdr:col>41</xdr:col>
      <xdr:colOff>101600</xdr:colOff>
      <xdr:row>63</xdr:row>
      <xdr:rowOff>135382</xdr:rowOff>
    </xdr:to>
    <xdr:sp macro="" textlink="">
      <xdr:nvSpPr>
        <xdr:cNvPr id="228" name="楕円 227">
          <a:extLst>
            <a:ext uri="{FF2B5EF4-FFF2-40B4-BE49-F238E27FC236}">
              <a16:creationId xmlns:a16="http://schemas.microsoft.com/office/drawing/2014/main" id="{4324D7EF-212E-4041-BC0D-28CE357A1B74}"/>
            </a:ext>
          </a:extLst>
        </xdr:cNvPr>
        <xdr:cNvSpPr/>
      </xdr:nvSpPr>
      <xdr:spPr>
        <a:xfrm>
          <a:off x="7810500" y="108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84582</xdr:rowOff>
    </xdr:from>
    <xdr:to>
      <xdr:col>45</xdr:col>
      <xdr:colOff>177800</xdr:colOff>
      <xdr:row>63</xdr:row>
      <xdr:rowOff>84582</xdr:rowOff>
    </xdr:to>
    <xdr:cxnSp macro="">
      <xdr:nvCxnSpPr>
        <xdr:cNvPr id="229" name="直線コネクタ 228">
          <a:extLst>
            <a:ext uri="{FF2B5EF4-FFF2-40B4-BE49-F238E27FC236}">
              <a16:creationId xmlns:a16="http://schemas.microsoft.com/office/drawing/2014/main" id="{0BEDF824-79EB-4A1A-83D7-AECF44A61F73}"/>
            </a:ext>
          </a:extLst>
        </xdr:cNvPr>
        <xdr:cNvCxnSpPr/>
      </xdr:nvCxnSpPr>
      <xdr:spPr>
        <a:xfrm>
          <a:off x="7861300" y="108859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21607</xdr:rowOff>
    </xdr:from>
    <xdr:ext cx="469744" cy="259045"/>
    <xdr:sp macro="" textlink="">
      <xdr:nvSpPr>
        <xdr:cNvPr id="230" name="n_1aveValue【体育館・プール】&#10;一人当たり面積">
          <a:extLst>
            <a:ext uri="{FF2B5EF4-FFF2-40B4-BE49-F238E27FC236}">
              <a16:creationId xmlns:a16="http://schemas.microsoft.com/office/drawing/2014/main" id="{1FC1CD19-A973-4E06-B6F5-A334981BE580}"/>
            </a:ext>
          </a:extLst>
        </xdr:cNvPr>
        <xdr:cNvSpPr txBox="1"/>
      </xdr:nvSpPr>
      <xdr:spPr>
        <a:xfrm>
          <a:off x="93917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17035</xdr:rowOff>
    </xdr:from>
    <xdr:ext cx="469744" cy="259045"/>
    <xdr:sp macro="" textlink="">
      <xdr:nvSpPr>
        <xdr:cNvPr id="231" name="n_2aveValue【体育館・プール】&#10;一人当たり面積">
          <a:extLst>
            <a:ext uri="{FF2B5EF4-FFF2-40B4-BE49-F238E27FC236}">
              <a16:creationId xmlns:a16="http://schemas.microsoft.com/office/drawing/2014/main" id="{8C73BCE8-11C5-4BC0-970F-ED3A0403F776}"/>
            </a:ext>
          </a:extLst>
        </xdr:cNvPr>
        <xdr:cNvSpPr txBox="1"/>
      </xdr:nvSpPr>
      <xdr:spPr>
        <a:xfrm>
          <a:off x="8515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165625</xdr:rowOff>
    </xdr:from>
    <xdr:ext cx="469744" cy="259045"/>
    <xdr:sp macro="" textlink="">
      <xdr:nvSpPr>
        <xdr:cNvPr id="232" name="n_3aveValue【体育館・プール】&#10;一人当たり面積">
          <a:extLst>
            <a:ext uri="{FF2B5EF4-FFF2-40B4-BE49-F238E27FC236}">
              <a16:creationId xmlns:a16="http://schemas.microsoft.com/office/drawing/2014/main" id="{95C663FC-D9DC-435B-82E7-60BF05E2B588}"/>
            </a:ext>
          </a:extLst>
        </xdr:cNvPr>
        <xdr:cNvSpPr txBox="1"/>
      </xdr:nvSpPr>
      <xdr:spPr>
        <a:xfrm>
          <a:off x="7626427" y="1028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126509</xdr:rowOff>
    </xdr:from>
    <xdr:ext cx="469744" cy="259045"/>
    <xdr:sp macro="" textlink="">
      <xdr:nvSpPr>
        <xdr:cNvPr id="233" name="n_1mainValue【体育館・プール】&#10;一人当たり面積">
          <a:extLst>
            <a:ext uri="{FF2B5EF4-FFF2-40B4-BE49-F238E27FC236}">
              <a16:creationId xmlns:a16="http://schemas.microsoft.com/office/drawing/2014/main" id="{BB560373-16AB-4301-9F11-64BB9B64B36D}"/>
            </a:ext>
          </a:extLst>
        </xdr:cNvPr>
        <xdr:cNvSpPr txBox="1"/>
      </xdr:nvSpPr>
      <xdr:spPr>
        <a:xfrm>
          <a:off x="9391727" y="1092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126509</xdr:rowOff>
    </xdr:from>
    <xdr:ext cx="469744" cy="259045"/>
    <xdr:sp macro="" textlink="">
      <xdr:nvSpPr>
        <xdr:cNvPr id="234" name="n_2mainValue【体育館・プール】&#10;一人当たり面積">
          <a:extLst>
            <a:ext uri="{FF2B5EF4-FFF2-40B4-BE49-F238E27FC236}">
              <a16:creationId xmlns:a16="http://schemas.microsoft.com/office/drawing/2014/main" id="{BA3B1FB2-91EF-4E8D-92FB-3AC1DCD2826C}"/>
            </a:ext>
          </a:extLst>
        </xdr:cNvPr>
        <xdr:cNvSpPr txBox="1"/>
      </xdr:nvSpPr>
      <xdr:spPr>
        <a:xfrm>
          <a:off x="8515427" y="1092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126509</xdr:rowOff>
    </xdr:from>
    <xdr:ext cx="469744" cy="259045"/>
    <xdr:sp macro="" textlink="">
      <xdr:nvSpPr>
        <xdr:cNvPr id="235" name="n_3mainValue【体育館・プール】&#10;一人当たり面積">
          <a:extLst>
            <a:ext uri="{FF2B5EF4-FFF2-40B4-BE49-F238E27FC236}">
              <a16:creationId xmlns:a16="http://schemas.microsoft.com/office/drawing/2014/main" id="{23468110-96AA-44E1-9C9A-A3362C81CA0F}"/>
            </a:ext>
          </a:extLst>
        </xdr:cNvPr>
        <xdr:cNvSpPr txBox="1"/>
      </xdr:nvSpPr>
      <xdr:spPr>
        <a:xfrm>
          <a:off x="7626427" y="1092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6" name="正方形/長方形 235">
          <a:extLst>
            <a:ext uri="{FF2B5EF4-FFF2-40B4-BE49-F238E27FC236}">
              <a16:creationId xmlns:a16="http://schemas.microsoft.com/office/drawing/2014/main" id="{C6351D2D-05E9-43C3-B18F-31DB258995D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7" name="正方形/長方形 236">
          <a:extLst>
            <a:ext uri="{FF2B5EF4-FFF2-40B4-BE49-F238E27FC236}">
              <a16:creationId xmlns:a16="http://schemas.microsoft.com/office/drawing/2014/main" id="{2E90E770-8BE3-4CE3-8B62-39B5CC617FE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8" name="正方形/長方形 237">
          <a:extLst>
            <a:ext uri="{FF2B5EF4-FFF2-40B4-BE49-F238E27FC236}">
              <a16:creationId xmlns:a16="http://schemas.microsoft.com/office/drawing/2014/main" id="{4EE7F471-14BB-4A15-BEE9-AAD8BEA976A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9" name="正方形/長方形 238">
          <a:extLst>
            <a:ext uri="{FF2B5EF4-FFF2-40B4-BE49-F238E27FC236}">
              <a16:creationId xmlns:a16="http://schemas.microsoft.com/office/drawing/2014/main" id="{0C85315A-DDD5-493C-ACA3-AAE9D308C7A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0" name="正方形/長方形 239">
          <a:extLst>
            <a:ext uri="{FF2B5EF4-FFF2-40B4-BE49-F238E27FC236}">
              <a16:creationId xmlns:a16="http://schemas.microsoft.com/office/drawing/2014/main" id="{FDE9A7DF-54E6-4577-BE78-5488EC4A91E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1" name="正方形/長方形 240">
          <a:extLst>
            <a:ext uri="{FF2B5EF4-FFF2-40B4-BE49-F238E27FC236}">
              <a16:creationId xmlns:a16="http://schemas.microsoft.com/office/drawing/2014/main" id="{66ACA4BE-CDF4-4CD5-8FD2-908CF87AA91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2" name="正方形/長方形 241">
          <a:extLst>
            <a:ext uri="{FF2B5EF4-FFF2-40B4-BE49-F238E27FC236}">
              <a16:creationId xmlns:a16="http://schemas.microsoft.com/office/drawing/2014/main" id="{5DC540A3-6949-4DF3-BC0A-39F110B733E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3" name="正方形/長方形 242">
          <a:extLst>
            <a:ext uri="{FF2B5EF4-FFF2-40B4-BE49-F238E27FC236}">
              <a16:creationId xmlns:a16="http://schemas.microsoft.com/office/drawing/2014/main" id="{EFB26FA5-AF0D-4ACF-9D75-70E98E08C59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4" name="テキスト ボックス 243">
          <a:extLst>
            <a:ext uri="{FF2B5EF4-FFF2-40B4-BE49-F238E27FC236}">
              <a16:creationId xmlns:a16="http://schemas.microsoft.com/office/drawing/2014/main" id="{99B9FEB7-784F-49DE-8C73-8E2A1A26624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5" name="直線コネクタ 244">
          <a:extLst>
            <a:ext uri="{FF2B5EF4-FFF2-40B4-BE49-F238E27FC236}">
              <a16:creationId xmlns:a16="http://schemas.microsoft.com/office/drawing/2014/main" id="{42A88E2B-BD41-458F-ACC8-07398A9E18C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114300</xdr:rowOff>
    </xdr:from>
    <xdr:to>
      <xdr:col>28</xdr:col>
      <xdr:colOff>114300</xdr:colOff>
      <xdr:row>86</xdr:row>
      <xdr:rowOff>114300</xdr:rowOff>
    </xdr:to>
    <xdr:cxnSp macro="">
      <xdr:nvCxnSpPr>
        <xdr:cNvPr id="246" name="直線コネクタ 245">
          <a:extLst>
            <a:ext uri="{FF2B5EF4-FFF2-40B4-BE49-F238E27FC236}">
              <a16:creationId xmlns:a16="http://schemas.microsoft.com/office/drawing/2014/main" id="{19283EE0-1B09-4E07-A30A-61F71EFB4F3D}"/>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85</xdr:row>
      <xdr:rowOff>143527</xdr:rowOff>
    </xdr:from>
    <xdr:ext cx="338939" cy="259045"/>
    <xdr:sp macro="" textlink="">
      <xdr:nvSpPr>
        <xdr:cNvPr id="247" name="テキスト ボックス 246">
          <a:extLst>
            <a:ext uri="{FF2B5EF4-FFF2-40B4-BE49-F238E27FC236}">
              <a16:creationId xmlns:a16="http://schemas.microsoft.com/office/drawing/2014/main" id="{1E141378-7470-478C-9198-011BDD50769A}"/>
            </a:ext>
          </a:extLst>
        </xdr:cNvPr>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8" name="直線コネクタ 247">
          <a:extLst>
            <a:ext uri="{FF2B5EF4-FFF2-40B4-BE49-F238E27FC236}">
              <a16:creationId xmlns:a16="http://schemas.microsoft.com/office/drawing/2014/main" id="{F649AEA4-4738-4FAA-B147-5553F868AB43}"/>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9" name="テキスト ボックス 248">
          <a:extLst>
            <a:ext uri="{FF2B5EF4-FFF2-40B4-BE49-F238E27FC236}">
              <a16:creationId xmlns:a16="http://schemas.microsoft.com/office/drawing/2014/main" id="{BD15BC5C-842F-4862-89DD-5439E0807019}"/>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0" name="直線コネクタ 249">
          <a:extLst>
            <a:ext uri="{FF2B5EF4-FFF2-40B4-BE49-F238E27FC236}">
              <a16:creationId xmlns:a16="http://schemas.microsoft.com/office/drawing/2014/main" id="{5B88C797-99C7-4F22-97D4-EA4A063427AA}"/>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1" name="テキスト ボックス 250">
          <a:extLst>
            <a:ext uri="{FF2B5EF4-FFF2-40B4-BE49-F238E27FC236}">
              <a16:creationId xmlns:a16="http://schemas.microsoft.com/office/drawing/2014/main" id="{7DDA6278-0713-4FA2-9760-ED93B71FC042}"/>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2" name="直線コネクタ 251">
          <a:extLst>
            <a:ext uri="{FF2B5EF4-FFF2-40B4-BE49-F238E27FC236}">
              <a16:creationId xmlns:a16="http://schemas.microsoft.com/office/drawing/2014/main" id="{C6C5D4A7-1018-4454-B39A-D046399272CB}"/>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3" name="テキスト ボックス 252">
          <a:extLst>
            <a:ext uri="{FF2B5EF4-FFF2-40B4-BE49-F238E27FC236}">
              <a16:creationId xmlns:a16="http://schemas.microsoft.com/office/drawing/2014/main" id="{C332FD03-40F4-43E5-9BAA-350E0AD88669}"/>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4" name="直線コネクタ 253">
          <a:extLst>
            <a:ext uri="{FF2B5EF4-FFF2-40B4-BE49-F238E27FC236}">
              <a16:creationId xmlns:a16="http://schemas.microsoft.com/office/drawing/2014/main" id="{FDC94532-8710-491E-9625-0167CF6B8FE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5" name="テキスト ボックス 254">
          <a:extLst>
            <a:ext uri="{FF2B5EF4-FFF2-40B4-BE49-F238E27FC236}">
              <a16:creationId xmlns:a16="http://schemas.microsoft.com/office/drawing/2014/main" id="{6FFF7469-E893-4914-BEDD-85F20F44BE32}"/>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6" name="直線コネクタ 255">
          <a:extLst>
            <a:ext uri="{FF2B5EF4-FFF2-40B4-BE49-F238E27FC236}">
              <a16:creationId xmlns:a16="http://schemas.microsoft.com/office/drawing/2014/main" id="{D67F59A6-39C9-4E15-92C8-70B2889B600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7" name="テキスト ボックス 256">
          <a:extLst>
            <a:ext uri="{FF2B5EF4-FFF2-40B4-BE49-F238E27FC236}">
              <a16:creationId xmlns:a16="http://schemas.microsoft.com/office/drawing/2014/main" id="{96593032-FA3A-436C-8CCF-E7CFA91DDFE3}"/>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8" name="【福祉施設】&#10;有形固定資産減価償却率グラフ枠">
          <a:extLst>
            <a:ext uri="{FF2B5EF4-FFF2-40B4-BE49-F238E27FC236}">
              <a16:creationId xmlns:a16="http://schemas.microsoft.com/office/drawing/2014/main" id="{D6B0D0F1-6EFA-4A77-ADEB-C18B56CAB2B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114300</xdr:rowOff>
    </xdr:from>
    <xdr:to>
      <xdr:col>24</xdr:col>
      <xdr:colOff>62865</xdr:colOff>
      <xdr:row>86</xdr:row>
      <xdr:rowOff>0</xdr:rowOff>
    </xdr:to>
    <xdr:cxnSp macro="">
      <xdr:nvCxnSpPr>
        <xdr:cNvPr id="259" name="直線コネクタ 258">
          <a:extLst>
            <a:ext uri="{FF2B5EF4-FFF2-40B4-BE49-F238E27FC236}">
              <a16:creationId xmlns:a16="http://schemas.microsoft.com/office/drawing/2014/main" id="{9A845CDA-F0BA-4FB7-BD46-57F69240DD68}"/>
            </a:ext>
          </a:extLst>
        </xdr:cNvPr>
        <xdr:cNvCxnSpPr/>
      </xdr:nvCxnSpPr>
      <xdr:spPr>
        <a:xfrm flipV="1">
          <a:off x="4634865" y="133159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3827</xdr:rowOff>
    </xdr:from>
    <xdr:ext cx="340478" cy="259045"/>
    <xdr:sp macro="" textlink="">
      <xdr:nvSpPr>
        <xdr:cNvPr id="260" name="【福祉施設】&#10;有形固定資産減価償却率最小値テキスト">
          <a:extLst>
            <a:ext uri="{FF2B5EF4-FFF2-40B4-BE49-F238E27FC236}">
              <a16:creationId xmlns:a16="http://schemas.microsoft.com/office/drawing/2014/main" id="{D0699887-EA4E-4A74-B2B6-058D9C18BB06}"/>
            </a:ext>
          </a:extLst>
        </xdr:cNvPr>
        <xdr:cNvSpPr txBox="1"/>
      </xdr:nvSpPr>
      <xdr:spPr>
        <a:xfrm>
          <a:off x="4673600" y="14748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0</xdr:rowOff>
    </xdr:from>
    <xdr:to>
      <xdr:col>24</xdr:col>
      <xdr:colOff>152400</xdr:colOff>
      <xdr:row>86</xdr:row>
      <xdr:rowOff>0</xdr:rowOff>
    </xdr:to>
    <xdr:cxnSp macro="">
      <xdr:nvCxnSpPr>
        <xdr:cNvPr id="261" name="直線コネクタ 260">
          <a:extLst>
            <a:ext uri="{FF2B5EF4-FFF2-40B4-BE49-F238E27FC236}">
              <a16:creationId xmlns:a16="http://schemas.microsoft.com/office/drawing/2014/main" id="{A2F24107-1310-4D33-A404-73BFFBF413FF}"/>
            </a:ext>
          </a:extLst>
        </xdr:cNvPr>
        <xdr:cNvCxnSpPr/>
      </xdr:nvCxnSpPr>
      <xdr:spPr>
        <a:xfrm>
          <a:off x="4546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60977</xdr:rowOff>
    </xdr:from>
    <xdr:ext cx="405111" cy="259045"/>
    <xdr:sp macro="" textlink="">
      <xdr:nvSpPr>
        <xdr:cNvPr id="262" name="【福祉施設】&#10;有形固定資産減価償却率最大値テキスト">
          <a:extLst>
            <a:ext uri="{FF2B5EF4-FFF2-40B4-BE49-F238E27FC236}">
              <a16:creationId xmlns:a16="http://schemas.microsoft.com/office/drawing/2014/main" id="{74A6131A-2FB9-4C6B-8F9F-3D1191BAC9F5}"/>
            </a:ext>
          </a:extLst>
        </xdr:cNvPr>
        <xdr:cNvSpPr txBox="1"/>
      </xdr:nvSpPr>
      <xdr:spPr>
        <a:xfrm>
          <a:off x="4673600" y="1309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114300</xdr:rowOff>
    </xdr:from>
    <xdr:to>
      <xdr:col>24</xdr:col>
      <xdr:colOff>152400</xdr:colOff>
      <xdr:row>77</xdr:row>
      <xdr:rowOff>114300</xdr:rowOff>
    </xdr:to>
    <xdr:cxnSp macro="">
      <xdr:nvCxnSpPr>
        <xdr:cNvPr id="263" name="直線コネクタ 262">
          <a:extLst>
            <a:ext uri="{FF2B5EF4-FFF2-40B4-BE49-F238E27FC236}">
              <a16:creationId xmlns:a16="http://schemas.microsoft.com/office/drawing/2014/main" id="{D1247594-27BB-4D93-9826-5EAC4A3960DB}"/>
            </a:ext>
          </a:extLst>
        </xdr:cNvPr>
        <xdr:cNvCxnSpPr/>
      </xdr:nvCxnSpPr>
      <xdr:spPr>
        <a:xfrm>
          <a:off x="4546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82566</xdr:rowOff>
    </xdr:from>
    <xdr:ext cx="405111" cy="259045"/>
    <xdr:sp macro="" textlink="">
      <xdr:nvSpPr>
        <xdr:cNvPr id="264" name="【福祉施設】&#10;有形固定資産減価償却率平均値テキスト">
          <a:extLst>
            <a:ext uri="{FF2B5EF4-FFF2-40B4-BE49-F238E27FC236}">
              <a16:creationId xmlns:a16="http://schemas.microsoft.com/office/drawing/2014/main" id="{43180FEA-280E-4CDF-8F3D-2DD72E883FAD}"/>
            </a:ext>
          </a:extLst>
        </xdr:cNvPr>
        <xdr:cNvSpPr txBox="1"/>
      </xdr:nvSpPr>
      <xdr:spPr>
        <a:xfrm>
          <a:off x="4673600" y="13627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59689</xdr:rowOff>
    </xdr:from>
    <xdr:to>
      <xdr:col>24</xdr:col>
      <xdr:colOff>114300</xdr:colOff>
      <xdr:row>80</xdr:row>
      <xdr:rowOff>161289</xdr:rowOff>
    </xdr:to>
    <xdr:sp macro="" textlink="">
      <xdr:nvSpPr>
        <xdr:cNvPr id="265" name="フローチャート: 判断 264">
          <a:extLst>
            <a:ext uri="{FF2B5EF4-FFF2-40B4-BE49-F238E27FC236}">
              <a16:creationId xmlns:a16="http://schemas.microsoft.com/office/drawing/2014/main" id="{F9B9E2D7-578A-46AC-A76A-143D07AA90AC}"/>
            </a:ext>
          </a:extLst>
        </xdr:cNvPr>
        <xdr:cNvSpPr/>
      </xdr:nvSpPr>
      <xdr:spPr>
        <a:xfrm>
          <a:off x="4584700" y="1377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99695</xdr:rowOff>
    </xdr:from>
    <xdr:to>
      <xdr:col>20</xdr:col>
      <xdr:colOff>38100</xdr:colOff>
      <xdr:row>81</xdr:row>
      <xdr:rowOff>29845</xdr:rowOff>
    </xdr:to>
    <xdr:sp macro="" textlink="">
      <xdr:nvSpPr>
        <xdr:cNvPr id="266" name="フローチャート: 判断 265">
          <a:extLst>
            <a:ext uri="{FF2B5EF4-FFF2-40B4-BE49-F238E27FC236}">
              <a16:creationId xmlns:a16="http://schemas.microsoft.com/office/drawing/2014/main" id="{FBD43A5A-EF89-4536-97A9-117C2E19DB17}"/>
            </a:ext>
          </a:extLst>
        </xdr:cNvPr>
        <xdr:cNvSpPr/>
      </xdr:nvSpPr>
      <xdr:spPr>
        <a:xfrm>
          <a:off x="3746500" y="1381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128270</xdr:rowOff>
    </xdr:from>
    <xdr:to>
      <xdr:col>15</xdr:col>
      <xdr:colOff>101600</xdr:colOff>
      <xdr:row>81</xdr:row>
      <xdr:rowOff>58420</xdr:rowOff>
    </xdr:to>
    <xdr:sp macro="" textlink="">
      <xdr:nvSpPr>
        <xdr:cNvPr id="267" name="フローチャート: 判断 266">
          <a:extLst>
            <a:ext uri="{FF2B5EF4-FFF2-40B4-BE49-F238E27FC236}">
              <a16:creationId xmlns:a16="http://schemas.microsoft.com/office/drawing/2014/main" id="{8E22C71A-18D5-46B9-9298-050B0E91D9F1}"/>
            </a:ext>
          </a:extLst>
        </xdr:cNvPr>
        <xdr:cNvSpPr/>
      </xdr:nvSpPr>
      <xdr:spPr>
        <a:xfrm>
          <a:off x="2857500" y="1384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34925</xdr:rowOff>
    </xdr:from>
    <xdr:to>
      <xdr:col>10</xdr:col>
      <xdr:colOff>165100</xdr:colOff>
      <xdr:row>81</xdr:row>
      <xdr:rowOff>136525</xdr:rowOff>
    </xdr:to>
    <xdr:sp macro="" textlink="">
      <xdr:nvSpPr>
        <xdr:cNvPr id="268" name="フローチャート: 判断 267">
          <a:extLst>
            <a:ext uri="{FF2B5EF4-FFF2-40B4-BE49-F238E27FC236}">
              <a16:creationId xmlns:a16="http://schemas.microsoft.com/office/drawing/2014/main" id="{CE184385-2D69-4AE0-BA39-F6A083404F28}"/>
            </a:ext>
          </a:extLst>
        </xdr:cNvPr>
        <xdr:cNvSpPr/>
      </xdr:nvSpPr>
      <xdr:spPr>
        <a:xfrm>
          <a:off x="1968500" y="1392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9D5D0729-E39E-478A-B459-CBE2C9D7546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8C88E506-02E3-4ABC-A4AC-76E7AFB278D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id="{58449B11-FC62-4744-AD40-EE665D564CC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2" name="テキスト ボックス 271">
          <a:extLst>
            <a:ext uri="{FF2B5EF4-FFF2-40B4-BE49-F238E27FC236}">
              <a16:creationId xmlns:a16="http://schemas.microsoft.com/office/drawing/2014/main" id="{E318B20F-DC75-44A1-B721-54CD941C0F8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657B51DA-78D9-491F-88EB-8127E364C81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166370</xdr:rowOff>
    </xdr:from>
    <xdr:to>
      <xdr:col>24</xdr:col>
      <xdr:colOff>114300</xdr:colOff>
      <xdr:row>81</xdr:row>
      <xdr:rowOff>96520</xdr:rowOff>
    </xdr:to>
    <xdr:sp macro="" textlink="">
      <xdr:nvSpPr>
        <xdr:cNvPr id="274" name="楕円 273">
          <a:extLst>
            <a:ext uri="{FF2B5EF4-FFF2-40B4-BE49-F238E27FC236}">
              <a16:creationId xmlns:a16="http://schemas.microsoft.com/office/drawing/2014/main" id="{E86D4D1D-F5B4-469D-BB5C-BE1FC454B6D6}"/>
            </a:ext>
          </a:extLst>
        </xdr:cNvPr>
        <xdr:cNvSpPr/>
      </xdr:nvSpPr>
      <xdr:spPr>
        <a:xfrm>
          <a:off x="4584700" y="1388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144797</xdr:rowOff>
    </xdr:from>
    <xdr:ext cx="405111" cy="259045"/>
    <xdr:sp macro="" textlink="">
      <xdr:nvSpPr>
        <xdr:cNvPr id="275" name="【福祉施設】&#10;有形固定資産減価償却率該当値テキスト">
          <a:extLst>
            <a:ext uri="{FF2B5EF4-FFF2-40B4-BE49-F238E27FC236}">
              <a16:creationId xmlns:a16="http://schemas.microsoft.com/office/drawing/2014/main" id="{52A02FEB-331D-4E36-AFC5-D2DCD823021B}"/>
            </a:ext>
          </a:extLst>
        </xdr:cNvPr>
        <xdr:cNvSpPr txBox="1"/>
      </xdr:nvSpPr>
      <xdr:spPr>
        <a:xfrm>
          <a:off x="4673600" y="13860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36830</xdr:rowOff>
    </xdr:from>
    <xdr:to>
      <xdr:col>20</xdr:col>
      <xdr:colOff>38100</xdr:colOff>
      <xdr:row>81</xdr:row>
      <xdr:rowOff>138430</xdr:rowOff>
    </xdr:to>
    <xdr:sp macro="" textlink="">
      <xdr:nvSpPr>
        <xdr:cNvPr id="276" name="楕円 275">
          <a:extLst>
            <a:ext uri="{FF2B5EF4-FFF2-40B4-BE49-F238E27FC236}">
              <a16:creationId xmlns:a16="http://schemas.microsoft.com/office/drawing/2014/main" id="{A4CE8FB6-8C65-42E3-95CA-A97EF99F6F94}"/>
            </a:ext>
          </a:extLst>
        </xdr:cNvPr>
        <xdr:cNvSpPr/>
      </xdr:nvSpPr>
      <xdr:spPr>
        <a:xfrm>
          <a:off x="3746500" y="1392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45720</xdr:rowOff>
    </xdr:from>
    <xdr:to>
      <xdr:col>24</xdr:col>
      <xdr:colOff>63500</xdr:colOff>
      <xdr:row>81</xdr:row>
      <xdr:rowOff>87630</xdr:rowOff>
    </xdr:to>
    <xdr:cxnSp macro="">
      <xdr:nvCxnSpPr>
        <xdr:cNvPr id="277" name="直線コネクタ 276">
          <a:extLst>
            <a:ext uri="{FF2B5EF4-FFF2-40B4-BE49-F238E27FC236}">
              <a16:creationId xmlns:a16="http://schemas.microsoft.com/office/drawing/2014/main" id="{87FC6D0A-2577-4BAE-BCB8-27E22C3E8BD4}"/>
            </a:ext>
          </a:extLst>
        </xdr:cNvPr>
        <xdr:cNvCxnSpPr/>
      </xdr:nvCxnSpPr>
      <xdr:spPr>
        <a:xfrm flipV="1">
          <a:off x="3797300" y="139331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78739</xdr:rowOff>
    </xdr:from>
    <xdr:to>
      <xdr:col>15</xdr:col>
      <xdr:colOff>101600</xdr:colOff>
      <xdr:row>82</xdr:row>
      <xdr:rowOff>8889</xdr:rowOff>
    </xdr:to>
    <xdr:sp macro="" textlink="">
      <xdr:nvSpPr>
        <xdr:cNvPr id="278" name="楕円 277">
          <a:extLst>
            <a:ext uri="{FF2B5EF4-FFF2-40B4-BE49-F238E27FC236}">
              <a16:creationId xmlns:a16="http://schemas.microsoft.com/office/drawing/2014/main" id="{4F5621A6-59CC-42BA-9D33-DD12100E8B30}"/>
            </a:ext>
          </a:extLst>
        </xdr:cNvPr>
        <xdr:cNvSpPr/>
      </xdr:nvSpPr>
      <xdr:spPr>
        <a:xfrm>
          <a:off x="28575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87630</xdr:rowOff>
    </xdr:from>
    <xdr:to>
      <xdr:col>19</xdr:col>
      <xdr:colOff>177800</xdr:colOff>
      <xdr:row>81</xdr:row>
      <xdr:rowOff>129539</xdr:rowOff>
    </xdr:to>
    <xdr:cxnSp macro="">
      <xdr:nvCxnSpPr>
        <xdr:cNvPr id="279" name="直線コネクタ 278">
          <a:extLst>
            <a:ext uri="{FF2B5EF4-FFF2-40B4-BE49-F238E27FC236}">
              <a16:creationId xmlns:a16="http://schemas.microsoft.com/office/drawing/2014/main" id="{F5DD8DA4-DE2F-4EF3-9EA4-A6B61BDF61C4}"/>
            </a:ext>
          </a:extLst>
        </xdr:cNvPr>
        <xdr:cNvCxnSpPr/>
      </xdr:nvCxnSpPr>
      <xdr:spPr>
        <a:xfrm flipV="1">
          <a:off x="2908300" y="139750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120650</xdr:rowOff>
    </xdr:from>
    <xdr:to>
      <xdr:col>10</xdr:col>
      <xdr:colOff>165100</xdr:colOff>
      <xdr:row>82</xdr:row>
      <xdr:rowOff>50800</xdr:rowOff>
    </xdr:to>
    <xdr:sp macro="" textlink="">
      <xdr:nvSpPr>
        <xdr:cNvPr id="280" name="楕円 279">
          <a:extLst>
            <a:ext uri="{FF2B5EF4-FFF2-40B4-BE49-F238E27FC236}">
              <a16:creationId xmlns:a16="http://schemas.microsoft.com/office/drawing/2014/main" id="{AE5AC49F-1143-400C-BA3C-66178C113CD2}"/>
            </a:ext>
          </a:extLst>
        </xdr:cNvPr>
        <xdr:cNvSpPr/>
      </xdr:nvSpPr>
      <xdr:spPr>
        <a:xfrm>
          <a:off x="1968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129539</xdr:rowOff>
    </xdr:from>
    <xdr:to>
      <xdr:col>15</xdr:col>
      <xdr:colOff>50800</xdr:colOff>
      <xdr:row>82</xdr:row>
      <xdr:rowOff>0</xdr:rowOff>
    </xdr:to>
    <xdr:cxnSp macro="">
      <xdr:nvCxnSpPr>
        <xdr:cNvPr id="281" name="直線コネクタ 280">
          <a:extLst>
            <a:ext uri="{FF2B5EF4-FFF2-40B4-BE49-F238E27FC236}">
              <a16:creationId xmlns:a16="http://schemas.microsoft.com/office/drawing/2014/main" id="{FDE82D69-475E-411E-A322-561285D62EFA}"/>
            </a:ext>
          </a:extLst>
        </xdr:cNvPr>
        <xdr:cNvCxnSpPr/>
      </xdr:nvCxnSpPr>
      <xdr:spPr>
        <a:xfrm flipV="1">
          <a:off x="2019300" y="140169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46372</xdr:rowOff>
    </xdr:from>
    <xdr:ext cx="405111" cy="259045"/>
    <xdr:sp macro="" textlink="">
      <xdr:nvSpPr>
        <xdr:cNvPr id="282" name="n_1aveValue【福祉施設】&#10;有形固定資産減価償却率">
          <a:extLst>
            <a:ext uri="{FF2B5EF4-FFF2-40B4-BE49-F238E27FC236}">
              <a16:creationId xmlns:a16="http://schemas.microsoft.com/office/drawing/2014/main" id="{5E5751D0-A259-4548-B7EE-670F33685A49}"/>
            </a:ext>
          </a:extLst>
        </xdr:cNvPr>
        <xdr:cNvSpPr txBox="1"/>
      </xdr:nvSpPr>
      <xdr:spPr>
        <a:xfrm>
          <a:off x="3582044" y="1359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74947</xdr:rowOff>
    </xdr:from>
    <xdr:ext cx="405111" cy="259045"/>
    <xdr:sp macro="" textlink="">
      <xdr:nvSpPr>
        <xdr:cNvPr id="283" name="n_2aveValue【福祉施設】&#10;有形固定資産減価償却率">
          <a:extLst>
            <a:ext uri="{FF2B5EF4-FFF2-40B4-BE49-F238E27FC236}">
              <a16:creationId xmlns:a16="http://schemas.microsoft.com/office/drawing/2014/main" id="{1FE272C6-3E99-43A3-9545-D2E92B91C688}"/>
            </a:ext>
          </a:extLst>
        </xdr:cNvPr>
        <xdr:cNvSpPr txBox="1"/>
      </xdr:nvSpPr>
      <xdr:spPr>
        <a:xfrm>
          <a:off x="2705744" y="1361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153052</xdr:rowOff>
    </xdr:from>
    <xdr:ext cx="405111" cy="259045"/>
    <xdr:sp macro="" textlink="">
      <xdr:nvSpPr>
        <xdr:cNvPr id="284" name="n_3aveValue【福祉施設】&#10;有形固定資産減価償却率">
          <a:extLst>
            <a:ext uri="{FF2B5EF4-FFF2-40B4-BE49-F238E27FC236}">
              <a16:creationId xmlns:a16="http://schemas.microsoft.com/office/drawing/2014/main" id="{AF2D53C7-3C2E-4B8A-AF68-7F7FECAF87C4}"/>
            </a:ext>
          </a:extLst>
        </xdr:cNvPr>
        <xdr:cNvSpPr txBox="1"/>
      </xdr:nvSpPr>
      <xdr:spPr>
        <a:xfrm>
          <a:off x="1816744" y="1369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129557</xdr:rowOff>
    </xdr:from>
    <xdr:ext cx="405111" cy="259045"/>
    <xdr:sp macro="" textlink="">
      <xdr:nvSpPr>
        <xdr:cNvPr id="285" name="n_1mainValue【福祉施設】&#10;有形固定資産減価償却率">
          <a:extLst>
            <a:ext uri="{FF2B5EF4-FFF2-40B4-BE49-F238E27FC236}">
              <a16:creationId xmlns:a16="http://schemas.microsoft.com/office/drawing/2014/main" id="{CF04E0A7-F239-448E-9755-F819804ECA88}"/>
            </a:ext>
          </a:extLst>
        </xdr:cNvPr>
        <xdr:cNvSpPr txBox="1"/>
      </xdr:nvSpPr>
      <xdr:spPr>
        <a:xfrm>
          <a:off x="3582044" y="1401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xdr:rowOff>
    </xdr:from>
    <xdr:ext cx="405111" cy="259045"/>
    <xdr:sp macro="" textlink="">
      <xdr:nvSpPr>
        <xdr:cNvPr id="286" name="n_2mainValue【福祉施設】&#10;有形固定資産減価償却率">
          <a:extLst>
            <a:ext uri="{FF2B5EF4-FFF2-40B4-BE49-F238E27FC236}">
              <a16:creationId xmlns:a16="http://schemas.microsoft.com/office/drawing/2014/main" id="{C320EDB8-5954-4CA2-AE94-C0D56488E280}"/>
            </a:ext>
          </a:extLst>
        </xdr:cNvPr>
        <xdr:cNvSpPr txBox="1"/>
      </xdr:nvSpPr>
      <xdr:spPr>
        <a:xfrm>
          <a:off x="27057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41927</xdr:rowOff>
    </xdr:from>
    <xdr:ext cx="405111" cy="259045"/>
    <xdr:sp macro="" textlink="">
      <xdr:nvSpPr>
        <xdr:cNvPr id="287" name="n_3mainValue【福祉施設】&#10;有形固定資産減価償却率">
          <a:extLst>
            <a:ext uri="{FF2B5EF4-FFF2-40B4-BE49-F238E27FC236}">
              <a16:creationId xmlns:a16="http://schemas.microsoft.com/office/drawing/2014/main" id="{BA492D11-674B-4D09-B522-7A033A8D7D49}"/>
            </a:ext>
          </a:extLst>
        </xdr:cNvPr>
        <xdr:cNvSpPr txBox="1"/>
      </xdr:nvSpPr>
      <xdr:spPr>
        <a:xfrm>
          <a:off x="1816744"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8" name="正方形/長方形 287">
          <a:extLst>
            <a:ext uri="{FF2B5EF4-FFF2-40B4-BE49-F238E27FC236}">
              <a16:creationId xmlns:a16="http://schemas.microsoft.com/office/drawing/2014/main" id="{E7786191-D8E0-47F2-AFEA-10F0E613BBF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9" name="正方形/長方形 288">
          <a:extLst>
            <a:ext uri="{FF2B5EF4-FFF2-40B4-BE49-F238E27FC236}">
              <a16:creationId xmlns:a16="http://schemas.microsoft.com/office/drawing/2014/main" id="{1DA09BDB-C0AB-4AB3-9804-DB0D349DFF2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0" name="正方形/長方形 289">
          <a:extLst>
            <a:ext uri="{FF2B5EF4-FFF2-40B4-BE49-F238E27FC236}">
              <a16:creationId xmlns:a16="http://schemas.microsoft.com/office/drawing/2014/main" id="{189CA756-8497-403E-99AF-679DE6DEE5A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1" name="正方形/長方形 290">
          <a:extLst>
            <a:ext uri="{FF2B5EF4-FFF2-40B4-BE49-F238E27FC236}">
              <a16:creationId xmlns:a16="http://schemas.microsoft.com/office/drawing/2014/main" id="{D7FA4602-B996-4A9A-A88A-7353E25C268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2" name="正方形/長方形 291">
          <a:extLst>
            <a:ext uri="{FF2B5EF4-FFF2-40B4-BE49-F238E27FC236}">
              <a16:creationId xmlns:a16="http://schemas.microsoft.com/office/drawing/2014/main" id="{0B580809-110B-4077-B3CF-04099634FA4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3" name="正方形/長方形 292">
          <a:extLst>
            <a:ext uri="{FF2B5EF4-FFF2-40B4-BE49-F238E27FC236}">
              <a16:creationId xmlns:a16="http://schemas.microsoft.com/office/drawing/2014/main" id="{4170CB4B-4755-4D58-8F47-8ED19E5B162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4" name="正方形/長方形 293">
          <a:extLst>
            <a:ext uri="{FF2B5EF4-FFF2-40B4-BE49-F238E27FC236}">
              <a16:creationId xmlns:a16="http://schemas.microsoft.com/office/drawing/2014/main" id="{5622418E-B439-4461-A74B-6ED7254D30E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5" name="正方形/長方形 294">
          <a:extLst>
            <a:ext uri="{FF2B5EF4-FFF2-40B4-BE49-F238E27FC236}">
              <a16:creationId xmlns:a16="http://schemas.microsoft.com/office/drawing/2014/main" id="{5816DE6F-6DEC-4EF5-BA61-490E68BB5F8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6" name="テキスト ボックス 295">
          <a:extLst>
            <a:ext uri="{FF2B5EF4-FFF2-40B4-BE49-F238E27FC236}">
              <a16:creationId xmlns:a16="http://schemas.microsoft.com/office/drawing/2014/main" id="{F4C2448C-15F5-49B9-8CC3-4F2A890B37A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7" name="直線コネクタ 296">
          <a:extLst>
            <a:ext uri="{FF2B5EF4-FFF2-40B4-BE49-F238E27FC236}">
              <a16:creationId xmlns:a16="http://schemas.microsoft.com/office/drawing/2014/main" id="{314E7613-A561-43EB-844C-6CA3CCE5AE2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8" name="直線コネクタ 297">
          <a:extLst>
            <a:ext uri="{FF2B5EF4-FFF2-40B4-BE49-F238E27FC236}">
              <a16:creationId xmlns:a16="http://schemas.microsoft.com/office/drawing/2014/main" id="{5B02ECCA-1970-45ED-B7F8-F9464AE31783}"/>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9" name="テキスト ボックス 298">
          <a:extLst>
            <a:ext uri="{FF2B5EF4-FFF2-40B4-BE49-F238E27FC236}">
              <a16:creationId xmlns:a16="http://schemas.microsoft.com/office/drawing/2014/main" id="{D7A7C3D5-72B2-43FA-8AC9-833AD49D9853}"/>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0" name="直線コネクタ 299">
          <a:extLst>
            <a:ext uri="{FF2B5EF4-FFF2-40B4-BE49-F238E27FC236}">
              <a16:creationId xmlns:a16="http://schemas.microsoft.com/office/drawing/2014/main" id="{A5B06FDD-0FE2-48DE-8EF1-83F5E1FF8757}"/>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1" name="テキスト ボックス 300">
          <a:extLst>
            <a:ext uri="{FF2B5EF4-FFF2-40B4-BE49-F238E27FC236}">
              <a16:creationId xmlns:a16="http://schemas.microsoft.com/office/drawing/2014/main" id="{CB182ECB-A3E7-40A4-A613-68EB2D1FE2C8}"/>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2" name="直線コネクタ 301">
          <a:extLst>
            <a:ext uri="{FF2B5EF4-FFF2-40B4-BE49-F238E27FC236}">
              <a16:creationId xmlns:a16="http://schemas.microsoft.com/office/drawing/2014/main" id="{12744381-10CF-4F7F-9583-EF8E93D3479A}"/>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3" name="テキスト ボックス 302">
          <a:extLst>
            <a:ext uri="{FF2B5EF4-FFF2-40B4-BE49-F238E27FC236}">
              <a16:creationId xmlns:a16="http://schemas.microsoft.com/office/drawing/2014/main" id="{485635A8-90DC-4DFF-A20E-AC04F475BC97}"/>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4" name="直線コネクタ 303">
          <a:extLst>
            <a:ext uri="{FF2B5EF4-FFF2-40B4-BE49-F238E27FC236}">
              <a16:creationId xmlns:a16="http://schemas.microsoft.com/office/drawing/2014/main" id="{0992431A-95CD-4E08-8853-4469DB90DF4B}"/>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5" name="テキスト ボックス 304">
          <a:extLst>
            <a:ext uri="{FF2B5EF4-FFF2-40B4-BE49-F238E27FC236}">
              <a16:creationId xmlns:a16="http://schemas.microsoft.com/office/drawing/2014/main" id="{030097D0-6F8F-4276-AA53-C46E3694FF92}"/>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6" name="直線コネクタ 305">
          <a:extLst>
            <a:ext uri="{FF2B5EF4-FFF2-40B4-BE49-F238E27FC236}">
              <a16:creationId xmlns:a16="http://schemas.microsoft.com/office/drawing/2014/main" id="{7D66BCC8-74AD-472E-900B-F3749FC4DB31}"/>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7" name="テキスト ボックス 306">
          <a:extLst>
            <a:ext uri="{FF2B5EF4-FFF2-40B4-BE49-F238E27FC236}">
              <a16:creationId xmlns:a16="http://schemas.microsoft.com/office/drawing/2014/main" id="{35612405-087E-4D2F-BEFB-7CE510CB457B}"/>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8" name="直線コネクタ 307">
          <a:extLst>
            <a:ext uri="{FF2B5EF4-FFF2-40B4-BE49-F238E27FC236}">
              <a16:creationId xmlns:a16="http://schemas.microsoft.com/office/drawing/2014/main" id="{39FDEB3D-2B52-4F83-9CFA-7ADFF8E0706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9" name="テキスト ボックス 308">
          <a:extLst>
            <a:ext uri="{FF2B5EF4-FFF2-40B4-BE49-F238E27FC236}">
              <a16:creationId xmlns:a16="http://schemas.microsoft.com/office/drawing/2014/main" id="{491793A3-B997-48F5-A8BA-FC356272DBAB}"/>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0" name="【福祉施設】&#10;一人当たり面積グラフ枠">
          <a:extLst>
            <a:ext uri="{FF2B5EF4-FFF2-40B4-BE49-F238E27FC236}">
              <a16:creationId xmlns:a16="http://schemas.microsoft.com/office/drawing/2014/main" id="{BC278CCD-DF04-4CA1-87E0-17F38BA3E44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158750</xdr:rowOff>
    </xdr:from>
    <xdr:to>
      <xdr:col>54</xdr:col>
      <xdr:colOff>189865</xdr:colOff>
      <xdr:row>86</xdr:row>
      <xdr:rowOff>25400</xdr:rowOff>
    </xdr:to>
    <xdr:cxnSp macro="">
      <xdr:nvCxnSpPr>
        <xdr:cNvPr id="311" name="直線コネクタ 310">
          <a:extLst>
            <a:ext uri="{FF2B5EF4-FFF2-40B4-BE49-F238E27FC236}">
              <a16:creationId xmlns:a16="http://schemas.microsoft.com/office/drawing/2014/main" id="{94289628-6CF0-4051-8D83-32EFB51BAC95}"/>
            </a:ext>
          </a:extLst>
        </xdr:cNvPr>
        <xdr:cNvCxnSpPr/>
      </xdr:nvCxnSpPr>
      <xdr:spPr>
        <a:xfrm flipV="1">
          <a:off x="10476865" y="133604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29227</xdr:rowOff>
    </xdr:from>
    <xdr:ext cx="469744" cy="259045"/>
    <xdr:sp macro="" textlink="">
      <xdr:nvSpPr>
        <xdr:cNvPr id="312" name="【福祉施設】&#10;一人当たり面積最小値テキスト">
          <a:extLst>
            <a:ext uri="{FF2B5EF4-FFF2-40B4-BE49-F238E27FC236}">
              <a16:creationId xmlns:a16="http://schemas.microsoft.com/office/drawing/2014/main" id="{E3FD5F4A-DD62-49F6-8DD5-6BCC7532EF88}"/>
            </a:ext>
          </a:extLst>
        </xdr:cNvPr>
        <xdr:cNvSpPr txBox="1"/>
      </xdr:nvSpPr>
      <xdr:spPr>
        <a:xfrm>
          <a:off x="10515600"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25400</xdr:rowOff>
    </xdr:from>
    <xdr:to>
      <xdr:col>55</xdr:col>
      <xdr:colOff>88900</xdr:colOff>
      <xdr:row>86</xdr:row>
      <xdr:rowOff>25400</xdr:rowOff>
    </xdr:to>
    <xdr:cxnSp macro="">
      <xdr:nvCxnSpPr>
        <xdr:cNvPr id="313" name="直線コネクタ 312">
          <a:extLst>
            <a:ext uri="{FF2B5EF4-FFF2-40B4-BE49-F238E27FC236}">
              <a16:creationId xmlns:a16="http://schemas.microsoft.com/office/drawing/2014/main" id="{1090F922-BAE3-4151-BADD-8D9D88D8BBF2}"/>
            </a:ext>
          </a:extLst>
        </xdr:cNvPr>
        <xdr:cNvCxnSpPr/>
      </xdr:nvCxnSpPr>
      <xdr:spPr>
        <a:xfrm>
          <a:off x="10388600" y="147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105427</xdr:rowOff>
    </xdr:from>
    <xdr:ext cx="469744" cy="259045"/>
    <xdr:sp macro="" textlink="">
      <xdr:nvSpPr>
        <xdr:cNvPr id="314" name="【福祉施設】&#10;一人当たり面積最大値テキスト">
          <a:extLst>
            <a:ext uri="{FF2B5EF4-FFF2-40B4-BE49-F238E27FC236}">
              <a16:creationId xmlns:a16="http://schemas.microsoft.com/office/drawing/2014/main" id="{B9B081F6-CAEE-4E92-A48C-C41D723BBE67}"/>
            </a:ext>
          </a:extLst>
        </xdr:cNvPr>
        <xdr:cNvSpPr txBox="1"/>
      </xdr:nvSpPr>
      <xdr:spPr>
        <a:xfrm>
          <a:off x="10515600"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158750</xdr:rowOff>
    </xdr:from>
    <xdr:to>
      <xdr:col>55</xdr:col>
      <xdr:colOff>88900</xdr:colOff>
      <xdr:row>77</xdr:row>
      <xdr:rowOff>158750</xdr:rowOff>
    </xdr:to>
    <xdr:cxnSp macro="">
      <xdr:nvCxnSpPr>
        <xdr:cNvPr id="315" name="直線コネクタ 314">
          <a:extLst>
            <a:ext uri="{FF2B5EF4-FFF2-40B4-BE49-F238E27FC236}">
              <a16:creationId xmlns:a16="http://schemas.microsoft.com/office/drawing/2014/main" id="{4CE168AC-1245-4F67-9974-B8D93653BCA2}"/>
            </a:ext>
          </a:extLst>
        </xdr:cNvPr>
        <xdr:cNvCxnSpPr/>
      </xdr:nvCxnSpPr>
      <xdr:spPr>
        <a:xfrm>
          <a:off x="10388600" y="1336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29227</xdr:rowOff>
    </xdr:from>
    <xdr:ext cx="469744" cy="259045"/>
    <xdr:sp macro="" textlink="">
      <xdr:nvSpPr>
        <xdr:cNvPr id="316" name="【福祉施設】&#10;一人当たり面積平均値テキスト">
          <a:extLst>
            <a:ext uri="{FF2B5EF4-FFF2-40B4-BE49-F238E27FC236}">
              <a16:creationId xmlns:a16="http://schemas.microsoft.com/office/drawing/2014/main" id="{E9F86C80-2E24-44FF-BF34-A2625C3903C9}"/>
            </a:ext>
          </a:extLst>
        </xdr:cNvPr>
        <xdr:cNvSpPr txBox="1"/>
      </xdr:nvSpPr>
      <xdr:spPr>
        <a:xfrm>
          <a:off x="10515600" y="1408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6350</xdr:rowOff>
    </xdr:from>
    <xdr:to>
      <xdr:col>55</xdr:col>
      <xdr:colOff>50800</xdr:colOff>
      <xdr:row>83</xdr:row>
      <xdr:rowOff>107950</xdr:rowOff>
    </xdr:to>
    <xdr:sp macro="" textlink="">
      <xdr:nvSpPr>
        <xdr:cNvPr id="317" name="フローチャート: 判断 316">
          <a:extLst>
            <a:ext uri="{FF2B5EF4-FFF2-40B4-BE49-F238E27FC236}">
              <a16:creationId xmlns:a16="http://schemas.microsoft.com/office/drawing/2014/main" id="{4E0E866D-CF98-4F61-8DD7-7E8CE1BEEDF3}"/>
            </a:ext>
          </a:extLst>
        </xdr:cNvPr>
        <xdr:cNvSpPr/>
      </xdr:nvSpPr>
      <xdr:spPr>
        <a:xfrm>
          <a:off x="10426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152400</xdr:rowOff>
    </xdr:from>
    <xdr:to>
      <xdr:col>50</xdr:col>
      <xdr:colOff>165100</xdr:colOff>
      <xdr:row>83</xdr:row>
      <xdr:rowOff>82550</xdr:rowOff>
    </xdr:to>
    <xdr:sp macro="" textlink="">
      <xdr:nvSpPr>
        <xdr:cNvPr id="318" name="フローチャート: 判断 317">
          <a:extLst>
            <a:ext uri="{FF2B5EF4-FFF2-40B4-BE49-F238E27FC236}">
              <a16:creationId xmlns:a16="http://schemas.microsoft.com/office/drawing/2014/main" id="{D403A12B-9024-4589-9C35-DFA7A95208EF}"/>
            </a:ext>
          </a:extLst>
        </xdr:cNvPr>
        <xdr:cNvSpPr/>
      </xdr:nvSpPr>
      <xdr:spPr>
        <a:xfrm>
          <a:off x="95885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165100</xdr:rowOff>
    </xdr:from>
    <xdr:to>
      <xdr:col>46</xdr:col>
      <xdr:colOff>38100</xdr:colOff>
      <xdr:row>83</xdr:row>
      <xdr:rowOff>95250</xdr:rowOff>
    </xdr:to>
    <xdr:sp macro="" textlink="">
      <xdr:nvSpPr>
        <xdr:cNvPr id="319" name="フローチャート: 判断 318">
          <a:extLst>
            <a:ext uri="{FF2B5EF4-FFF2-40B4-BE49-F238E27FC236}">
              <a16:creationId xmlns:a16="http://schemas.microsoft.com/office/drawing/2014/main" id="{08AD6BA0-179D-4D50-BCA3-A4CEF866F95C}"/>
            </a:ext>
          </a:extLst>
        </xdr:cNvPr>
        <xdr:cNvSpPr/>
      </xdr:nvSpPr>
      <xdr:spPr>
        <a:xfrm>
          <a:off x="8699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0</xdr:rowOff>
    </xdr:from>
    <xdr:to>
      <xdr:col>41</xdr:col>
      <xdr:colOff>101600</xdr:colOff>
      <xdr:row>82</xdr:row>
      <xdr:rowOff>101600</xdr:rowOff>
    </xdr:to>
    <xdr:sp macro="" textlink="">
      <xdr:nvSpPr>
        <xdr:cNvPr id="320" name="フローチャート: 判断 319">
          <a:extLst>
            <a:ext uri="{FF2B5EF4-FFF2-40B4-BE49-F238E27FC236}">
              <a16:creationId xmlns:a16="http://schemas.microsoft.com/office/drawing/2014/main" id="{8D42EF89-3F67-410A-ACF8-30867D62B358}"/>
            </a:ext>
          </a:extLst>
        </xdr:cNvPr>
        <xdr:cNvSpPr/>
      </xdr:nvSpPr>
      <xdr:spPr>
        <a:xfrm>
          <a:off x="7810500" y="1405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1" name="テキスト ボックス 320">
          <a:extLst>
            <a:ext uri="{FF2B5EF4-FFF2-40B4-BE49-F238E27FC236}">
              <a16:creationId xmlns:a16="http://schemas.microsoft.com/office/drawing/2014/main" id="{6ADD6227-57F8-45F6-BA9C-6058C828B3C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2" name="テキスト ボックス 321">
          <a:extLst>
            <a:ext uri="{FF2B5EF4-FFF2-40B4-BE49-F238E27FC236}">
              <a16:creationId xmlns:a16="http://schemas.microsoft.com/office/drawing/2014/main" id="{4F11D050-808B-45F5-A504-73D4CED544F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id="{3F4958E5-D3B8-4373-8776-96C7AD63935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62F1C5FE-B1B4-4A3D-A537-AA34D56616E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79F2C85F-CBAE-4486-8B43-0E8330051FB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76200</xdr:rowOff>
    </xdr:from>
    <xdr:to>
      <xdr:col>55</xdr:col>
      <xdr:colOff>50800</xdr:colOff>
      <xdr:row>85</xdr:row>
      <xdr:rowOff>6350</xdr:rowOff>
    </xdr:to>
    <xdr:sp macro="" textlink="">
      <xdr:nvSpPr>
        <xdr:cNvPr id="326" name="楕円 325">
          <a:extLst>
            <a:ext uri="{FF2B5EF4-FFF2-40B4-BE49-F238E27FC236}">
              <a16:creationId xmlns:a16="http://schemas.microsoft.com/office/drawing/2014/main" id="{25D3F271-6D2B-431A-BCE5-21A154DAEB30}"/>
            </a:ext>
          </a:extLst>
        </xdr:cNvPr>
        <xdr:cNvSpPr/>
      </xdr:nvSpPr>
      <xdr:spPr>
        <a:xfrm>
          <a:off x="10426700" y="1447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54627</xdr:rowOff>
    </xdr:from>
    <xdr:ext cx="469744" cy="259045"/>
    <xdr:sp macro="" textlink="">
      <xdr:nvSpPr>
        <xdr:cNvPr id="327" name="【福祉施設】&#10;一人当たり面積該当値テキスト">
          <a:extLst>
            <a:ext uri="{FF2B5EF4-FFF2-40B4-BE49-F238E27FC236}">
              <a16:creationId xmlns:a16="http://schemas.microsoft.com/office/drawing/2014/main" id="{B3CB46CE-DE59-45D2-A4EB-E5272F6B59A2}"/>
            </a:ext>
          </a:extLst>
        </xdr:cNvPr>
        <xdr:cNvSpPr txBox="1"/>
      </xdr:nvSpPr>
      <xdr:spPr>
        <a:xfrm>
          <a:off x="10515600" y="144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63500</xdr:rowOff>
    </xdr:from>
    <xdr:to>
      <xdr:col>50</xdr:col>
      <xdr:colOff>165100</xdr:colOff>
      <xdr:row>84</xdr:row>
      <xdr:rowOff>165100</xdr:rowOff>
    </xdr:to>
    <xdr:sp macro="" textlink="">
      <xdr:nvSpPr>
        <xdr:cNvPr id="328" name="楕円 327">
          <a:extLst>
            <a:ext uri="{FF2B5EF4-FFF2-40B4-BE49-F238E27FC236}">
              <a16:creationId xmlns:a16="http://schemas.microsoft.com/office/drawing/2014/main" id="{102FB154-A743-4688-A709-AF3A64DC983C}"/>
            </a:ext>
          </a:extLst>
        </xdr:cNvPr>
        <xdr:cNvSpPr/>
      </xdr:nvSpPr>
      <xdr:spPr>
        <a:xfrm>
          <a:off x="9588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114300</xdr:rowOff>
    </xdr:from>
    <xdr:to>
      <xdr:col>55</xdr:col>
      <xdr:colOff>0</xdr:colOff>
      <xdr:row>84</xdr:row>
      <xdr:rowOff>127000</xdr:rowOff>
    </xdr:to>
    <xdr:cxnSp macro="">
      <xdr:nvCxnSpPr>
        <xdr:cNvPr id="329" name="直線コネクタ 328">
          <a:extLst>
            <a:ext uri="{FF2B5EF4-FFF2-40B4-BE49-F238E27FC236}">
              <a16:creationId xmlns:a16="http://schemas.microsoft.com/office/drawing/2014/main" id="{7EB044C4-2D33-42BC-89A5-4B2D95DD4DA1}"/>
            </a:ext>
          </a:extLst>
        </xdr:cNvPr>
        <xdr:cNvCxnSpPr/>
      </xdr:nvCxnSpPr>
      <xdr:spPr>
        <a:xfrm>
          <a:off x="9639300" y="145161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63500</xdr:rowOff>
    </xdr:from>
    <xdr:to>
      <xdr:col>46</xdr:col>
      <xdr:colOff>38100</xdr:colOff>
      <xdr:row>84</xdr:row>
      <xdr:rowOff>165100</xdr:rowOff>
    </xdr:to>
    <xdr:sp macro="" textlink="">
      <xdr:nvSpPr>
        <xdr:cNvPr id="330" name="楕円 329">
          <a:extLst>
            <a:ext uri="{FF2B5EF4-FFF2-40B4-BE49-F238E27FC236}">
              <a16:creationId xmlns:a16="http://schemas.microsoft.com/office/drawing/2014/main" id="{C62A3C5F-EE60-48C6-BF1E-3877B13FEB51}"/>
            </a:ext>
          </a:extLst>
        </xdr:cNvPr>
        <xdr:cNvSpPr/>
      </xdr:nvSpPr>
      <xdr:spPr>
        <a:xfrm>
          <a:off x="8699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114300</xdr:rowOff>
    </xdr:from>
    <xdr:to>
      <xdr:col>50</xdr:col>
      <xdr:colOff>114300</xdr:colOff>
      <xdr:row>84</xdr:row>
      <xdr:rowOff>114300</xdr:rowOff>
    </xdr:to>
    <xdr:cxnSp macro="">
      <xdr:nvCxnSpPr>
        <xdr:cNvPr id="331" name="直線コネクタ 330">
          <a:extLst>
            <a:ext uri="{FF2B5EF4-FFF2-40B4-BE49-F238E27FC236}">
              <a16:creationId xmlns:a16="http://schemas.microsoft.com/office/drawing/2014/main" id="{1587B2D7-2536-4D47-AD58-6CEE98F8873F}"/>
            </a:ext>
          </a:extLst>
        </xdr:cNvPr>
        <xdr:cNvCxnSpPr/>
      </xdr:nvCxnSpPr>
      <xdr:spPr>
        <a:xfrm>
          <a:off x="8750300" y="1451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63500</xdr:rowOff>
    </xdr:from>
    <xdr:to>
      <xdr:col>41</xdr:col>
      <xdr:colOff>101600</xdr:colOff>
      <xdr:row>84</xdr:row>
      <xdr:rowOff>165100</xdr:rowOff>
    </xdr:to>
    <xdr:sp macro="" textlink="">
      <xdr:nvSpPr>
        <xdr:cNvPr id="332" name="楕円 331">
          <a:extLst>
            <a:ext uri="{FF2B5EF4-FFF2-40B4-BE49-F238E27FC236}">
              <a16:creationId xmlns:a16="http://schemas.microsoft.com/office/drawing/2014/main" id="{42069CF5-C5DB-4404-AE67-2CE2759646AD}"/>
            </a:ext>
          </a:extLst>
        </xdr:cNvPr>
        <xdr:cNvSpPr/>
      </xdr:nvSpPr>
      <xdr:spPr>
        <a:xfrm>
          <a:off x="7810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114300</xdr:rowOff>
    </xdr:from>
    <xdr:to>
      <xdr:col>45</xdr:col>
      <xdr:colOff>177800</xdr:colOff>
      <xdr:row>84</xdr:row>
      <xdr:rowOff>114300</xdr:rowOff>
    </xdr:to>
    <xdr:cxnSp macro="">
      <xdr:nvCxnSpPr>
        <xdr:cNvPr id="333" name="直線コネクタ 332">
          <a:extLst>
            <a:ext uri="{FF2B5EF4-FFF2-40B4-BE49-F238E27FC236}">
              <a16:creationId xmlns:a16="http://schemas.microsoft.com/office/drawing/2014/main" id="{528801F3-BAA5-449A-9F82-970300A1CE22}"/>
            </a:ext>
          </a:extLst>
        </xdr:cNvPr>
        <xdr:cNvCxnSpPr/>
      </xdr:nvCxnSpPr>
      <xdr:spPr>
        <a:xfrm>
          <a:off x="7861300" y="1451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99077</xdr:rowOff>
    </xdr:from>
    <xdr:ext cx="469744" cy="259045"/>
    <xdr:sp macro="" textlink="">
      <xdr:nvSpPr>
        <xdr:cNvPr id="334" name="n_1aveValue【福祉施設】&#10;一人当たり面積">
          <a:extLst>
            <a:ext uri="{FF2B5EF4-FFF2-40B4-BE49-F238E27FC236}">
              <a16:creationId xmlns:a16="http://schemas.microsoft.com/office/drawing/2014/main" id="{B67C836B-C156-4E48-A021-ECCFC9695013}"/>
            </a:ext>
          </a:extLst>
        </xdr:cNvPr>
        <xdr:cNvSpPr txBox="1"/>
      </xdr:nvSpPr>
      <xdr:spPr>
        <a:xfrm>
          <a:off x="93917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111777</xdr:rowOff>
    </xdr:from>
    <xdr:ext cx="469744" cy="259045"/>
    <xdr:sp macro="" textlink="">
      <xdr:nvSpPr>
        <xdr:cNvPr id="335" name="n_2aveValue【福祉施設】&#10;一人当たり面積">
          <a:extLst>
            <a:ext uri="{FF2B5EF4-FFF2-40B4-BE49-F238E27FC236}">
              <a16:creationId xmlns:a16="http://schemas.microsoft.com/office/drawing/2014/main" id="{1EA06661-7EF7-4F4F-A161-E0C506F4CA0A}"/>
            </a:ext>
          </a:extLst>
        </xdr:cNvPr>
        <xdr:cNvSpPr txBox="1"/>
      </xdr:nvSpPr>
      <xdr:spPr>
        <a:xfrm>
          <a:off x="8515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118127</xdr:rowOff>
    </xdr:from>
    <xdr:ext cx="469744" cy="259045"/>
    <xdr:sp macro="" textlink="">
      <xdr:nvSpPr>
        <xdr:cNvPr id="336" name="n_3aveValue【福祉施設】&#10;一人当たり面積">
          <a:extLst>
            <a:ext uri="{FF2B5EF4-FFF2-40B4-BE49-F238E27FC236}">
              <a16:creationId xmlns:a16="http://schemas.microsoft.com/office/drawing/2014/main" id="{FCDAF106-2FFE-44F4-8157-C2993B726F56}"/>
            </a:ext>
          </a:extLst>
        </xdr:cNvPr>
        <xdr:cNvSpPr txBox="1"/>
      </xdr:nvSpPr>
      <xdr:spPr>
        <a:xfrm>
          <a:off x="7626427" y="1383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156227</xdr:rowOff>
    </xdr:from>
    <xdr:ext cx="469744" cy="259045"/>
    <xdr:sp macro="" textlink="">
      <xdr:nvSpPr>
        <xdr:cNvPr id="337" name="n_1mainValue【福祉施設】&#10;一人当たり面積">
          <a:extLst>
            <a:ext uri="{FF2B5EF4-FFF2-40B4-BE49-F238E27FC236}">
              <a16:creationId xmlns:a16="http://schemas.microsoft.com/office/drawing/2014/main" id="{F17DAC31-24C7-4D3C-96ED-72A1BD5BDD01}"/>
            </a:ext>
          </a:extLst>
        </xdr:cNvPr>
        <xdr:cNvSpPr txBox="1"/>
      </xdr:nvSpPr>
      <xdr:spPr>
        <a:xfrm>
          <a:off x="93917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156227</xdr:rowOff>
    </xdr:from>
    <xdr:ext cx="469744" cy="259045"/>
    <xdr:sp macro="" textlink="">
      <xdr:nvSpPr>
        <xdr:cNvPr id="338" name="n_2mainValue【福祉施設】&#10;一人当たり面積">
          <a:extLst>
            <a:ext uri="{FF2B5EF4-FFF2-40B4-BE49-F238E27FC236}">
              <a16:creationId xmlns:a16="http://schemas.microsoft.com/office/drawing/2014/main" id="{177CF4C7-122A-466F-A4DD-ED245A30EB28}"/>
            </a:ext>
          </a:extLst>
        </xdr:cNvPr>
        <xdr:cNvSpPr txBox="1"/>
      </xdr:nvSpPr>
      <xdr:spPr>
        <a:xfrm>
          <a:off x="85154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156227</xdr:rowOff>
    </xdr:from>
    <xdr:ext cx="469744" cy="259045"/>
    <xdr:sp macro="" textlink="">
      <xdr:nvSpPr>
        <xdr:cNvPr id="339" name="n_3mainValue【福祉施設】&#10;一人当たり面積">
          <a:extLst>
            <a:ext uri="{FF2B5EF4-FFF2-40B4-BE49-F238E27FC236}">
              <a16:creationId xmlns:a16="http://schemas.microsoft.com/office/drawing/2014/main" id="{4C94F8E2-F310-4B46-8AA9-19222391B33D}"/>
            </a:ext>
          </a:extLst>
        </xdr:cNvPr>
        <xdr:cNvSpPr txBox="1"/>
      </xdr:nvSpPr>
      <xdr:spPr>
        <a:xfrm>
          <a:off x="76264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0" name="正方形/長方形 339">
          <a:extLst>
            <a:ext uri="{FF2B5EF4-FFF2-40B4-BE49-F238E27FC236}">
              <a16:creationId xmlns:a16="http://schemas.microsoft.com/office/drawing/2014/main" id="{CA549B5E-81C8-4FD3-AD19-D76C87CC913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1" name="正方形/長方形 340">
          <a:extLst>
            <a:ext uri="{FF2B5EF4-FFF2-40B4-BE49-F238E27FC236}">
              <a16:creationId xmlns:a16="http://schemas.microsoft.com/office/drawing/2014/main" id="{87D56DE9-F8BC-4049-9530-3B9B07DDF68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2" name="正方形/長方形 341">
          <a:extLst>
            <a:ext uri="{FF2B5EF4-FFF2-40B4-BE49-F238E27FC236}">
              <a16:creationId xmlns:a16="http://schemas.microsoft.com/office/drawing/2014/main" id="{BB079D84-4DD5-4CA9-968B-093133E9494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3" name="正方形/長方形 342">
          <a:extLst>
            <a:ext uri="{FF2B5EF4-FFF2-40B4-BE49-F238E27FC236}">
              <a16:creationId xmlns:a16="http://schemas.microsoft.com/office/drawing/2014/main" id="{34B0E518-A2D7-463F-8015-0C8F64F58CA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4" name="正方形/長方形 343">
          <a:extLst>
            <a:ext uri="{FF2B5EF4-FFF2-40B4-BE49-F238E27FC236}">
              <a16:creationId xmlns:a16="http://schemas.microsoft.com/office/drawing/2014/main" id="{329DDDBA-C9A6-4DE2-A58A-3B02C47E2FD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5" name="正方形/長方形 344">
          <a:extLst>
            <a:ext uri="{FF2B5EF4-FFF2-40B4-BE49-F238E27FC236}">
              <a16:creationId xmlns:a16="http://schemas.microsoft.com/office/drawing/2014/main" id="{19E9C5A4-ECBD-4CEE-893E-ACECDF2156F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6" name="正方形/長方形 345">
          <a:extLst>
            <a:ext uri="{FF2B5EF4-FFF2-40B4-BE49-F238E27FC236}">
              <a16:creationId xmlns:a16="http://schemas.microsoft.com/office/drawing/2014/main" id="{8AB1DCC6-F694-4FC7-959D-2CDF08CBFA6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7" name="正方形/長方形 346">
          <a:extLst>
            <a:ext uri="{FF2B5EF4-FFF2-40B4-BE49-F238E27FC236}">
              <a16:creationId xmlns:a16="http://schemas.microsoft.com/office/drawing/2014/main" id="{E53DC224-CD0D-4EFE-8B47-6991DE970788}"/>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8" name="テキスト ボックス 347">
          <a:extLst>
            <a:ext uri="{FF2B5EF4-FFF2-40B4-BE49-F238E27FC236}">
              <a16:creationId xmlns:a16="http://schemas.microsoft.com/office/drawing/2014/main" id="{3F6998D3-6B03-405F-B571-1EE7CAE5E7B1}"/>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9" name="直線コネクタ 348">
          <a:extLst>
            <a:ext uri="{FF2B5EF4-FFF2-40B4-BE49-F238E27FC236}">
              <a16:creationId xmlns:a16="http://schemas.microsoft.com/office/drawing/2014/main" id="{F6545E7C-E7EB-4A20-AF17-2451B1DBED81}"/>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50" name="テキスト ボックス 349">
          <a:extLst>
            <a:ext uri="{FF2B5EF4-FFF2-40B4-BE49-F238E27FC236}">
              <a16:creationId xmlns:a16="http://schemas.microsoft.com/office/drawing/2014/main" id="{68902F89-9F81-4400-BD4B-B277705FFD1C}"/>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1" name="直線コネクタ 350">
          <a:extLst>
            <a:ext uri="{FF2B5EF4-FFF2-40B4-BE49-F238E27FC236}">
              <a16:creationId xmlns:a16="http://schemas.microsoft.com/office/drawing/2014/main" id="{74B42D21-49F0-45B4-9E77-440C694EEF83}"/>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52" name="テキスト ボックス 351">
          <a:extLst>
            <a:ext uri="{FF2B5EF4-FFF2-40B4-BE49-F238E27FC236}">
              <a16:creationId xmlns:a16="http://schemas.microsoft.com/office/drawing/2014/main" id="{A827FA2E-6379-4F1B-8179-8D237AF8BDAC}"/>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3" name="直線コネクタ 352">
          <a:extLst>
            <a:ext uri="{FF2B5EF4-FFF2-40B4-BE49-F238E27FC236}">
              <a16:creationId xmlns:a16="http://schemas.microsoft.com/office/drawing/2014/main" id="{8C30A836-1A2B-4B94-B067-D0118BA33547}"/>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4" name="テキスト ボックス 353">
          <a:extLst>
            <a:ext uri="{FF2B5EF4-FFF2-40B4-BE49-F238E27FC236}">
              <a16:creationId xmlns:a16="http://schemas.microsoft.com/office/drawing/2014/main" id="{B6D62323-BE2E-4EAE-88DF-75F0FC8B252F}"/>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5" name="直線コネクタ 354">
          <a:extLst>
            <a:ext uri="{FF2B5EF4-FFF2-40B4-BE49-F238E27FC236}">
              <a16:creationId xmlns:a16="http://schemas.microsoft.com/office/drawing/2014/main" id="{28486367-6F1E-4D33-8468-B5C7B420387F}"/>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56" name="テキスト ボックス 355">
          <a:extLst>
            <a:ext uri="{FF2B5EF4-FFF2-40B4-BE49-F238E27FC236}">
              <a16:creationId xmlns:a16="http://schemas.microsoft.com/office/drawing/2014/main" id="{4F53AAE5-9CCF-40F8-901C-65DFDC601CE2}"/>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7" name="直線コネクタ 356">
          <a:extLst>
            <a:ext uri="{FF2B5EF4-FFF2-40B4-BE49-F238E27FC236}">
              <a16:creationId xmlns:a16="http://schemas.microsoft.com/office/drawing/2014/main" id="{AA6AAEAF-B88F-45EB-BFF0-A7C540610547}"/>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58" name="テキスト ボックス 357">
          <a:extLst>
            <a:ext uri="{FF2B5EF4-FFF2-40B4-BE49-F238E27FC236}">
              <a16:creationId xmlns:a16="http://schemas.microsoft.com/office/drawing/2014/main" id="{31777CCE-D7B8-4E68-8B89-6A5FB0449D11}"/>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9" name="直線コネクタ 358">
          <a:extLst>
            <a:ext uri="{FF2B5EF4-FFF2-40B4-BE49-F238E27FC236}">
              <a16:creationId xmlns:a16="http://schemas.microsoft.com/office/drawing/2014/main" id="{C926C120-55BB-4524-BF1A-4CBAE4794FA8}"/>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60" name="テキスト ボックス 359">
          <a:extLst>
            <a:ext uri="{FF2B5EF4-FFF2-40B4-BE49-F238E27FC236}">
              <a16:creationId xmlns:a16="http://schemas.microsoft.com/office/drawing/2014/main" id="{063AB9C0-9CEE-4203-AB73-CB7B3AFF214A}"/>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1" name="直線コネクタ 360">
          <a:extLst>
            <a:ext uri="{FF2B5EF4-FFF2-40B4-BE49-F238E27FC236}">
              <a16:creationId xmlns:a16="http://schemas.microsoft.com/office/drawing/2014/main" id="{CD4FEE4C-97AF-4034-8534-63811C7CDDEA}"/>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2" name="テキスト ボックス 361">
          <a:extLst>
            <a:ext uri="{FF2B5EF4-FFF2-40B4-BE49-F238E27FC236}">
              <a16:creationId xmlns:a16="http://schemas.microsoft.com/office/drawing/2014/main" id="{3A1367E6-14DB-43F4-AC8C-50FF26D151D4}"/>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3" name="【市民会館】&#10;有形固定資産減価償却率グラフ枠">
          <a:extLst>
            <a:ext uri="{FF2B5EF4-FFF2-40B4-BE49-F238E27FC236}">
              <a16:creationId xmlns:a16="http://schemas.microsoft.com/office/drawing/2014/main" id="{0CAE298A-5952-4CA4-9E24-D1DAD2ED8AF8}"/>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80011</xdr:rowOff>
    </xdr:to>
    <xdr:cxnSp macro="">
      <xdr:nvCxnSpPr>
        <xdr:cNvPr id="364" name="直線コネクタ 363">
          <a:extLst>
            <a:ext uri="{FF2B5EF4-FFF2-40B4-BE49-F238E27FC236}">
              <a16:creationId xmlns:a16="http://schemas.microsoft.com/office/drawing/2014/main" id="{60B8FD05-03CE-493D-97FE-878F4573DA18}"/>
            </a:ext>
          </a:extLst>
        </xdr:cNvPr>
        <xdr:cNvCxnSpPr/>
      </xdr:nvCxnSpPr>
      <xdr:spPr>
        <a:xfrm flipV="1">
          <a:off x="4634865" y="17145000"/>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83838</xdr:rowOff>
    </xdr:from>
    <xdr:ext cx="405111" cy="259045"/>
    <xdr:sp macro="" textlink="">
      <xdr:nvSpPr>
        <xdr:cNvPr id="365" name="【市民会館】&#10;有形固定資産減価償却率最小値テキスト">
          <a:extLst>
            <a:ext uri="{FF2B5EF4-FFF2-40B4-BE49-F238E27FC236}">
              <a16:creationId xmlns:a16="http://schemas.microsoft.com/office/drawing/2014/main" id="{F1164AC7-353C-4F85-907D-17D683494BAD}"/>
            </a:ext>
          </a:extLst>
        </xdr:cNvPr>
        <xdr:cNvSpPr txBox="1"/>
      </xdr:nvSpPr>
      <xdr:spPr>
        <a:xfrm>
          <a:off x="4673600" y="1860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80011</xdr:rowOff>
    </xdr:from>
    <xdr:to>
      <xdr:col>24</xdr:col>
      <xdr:colOff>152400</xdr:colOff>
      <xdr:row>108</xdr:row>
      <xdr:rowOff>80011</xdr:rowOff>
    </xdr:to>
    <xdr:cxnSp macro="">
      <xdr:nvCxnSpPr>
        <xdr:cNvPr id="366" name="直線コネクタ 365">
          <a:extLst>
            <a:ext uri="{FF2B5EF4-FFF2-40B4-BE49-F238E27FC236}">
              <a16:creationId xmlns:a16="http://schemas.microsoft.com/office/drawing/2014/main" id="{5BEA88D4-6C2D-4FDD-85D8-2054703A2389}"/>
            </a:ext>
          </a:extLst>
        </xdr:cNvPr>
        <xdr:cNvCxnSpPr/>
      </xdr:nvCxnSpPr>
      <xdr:spPr>
        <a:xfrm>
          <a:off x="4546600" y="1859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67" name="【市民会館】&#10;有形固定資産減価償却率最大値テキスト">
          <a:extLst>
            <a:ext uri="{FF2B5EF4-FFF2-40B4-BE49-F238E27FC236}">
              <a16:creationId xmlns:a16="http://schemas.microsoft.com/office/drawing/2014/main" id="{F0AA2642-9885-4D7D-BAFE-44CA59922F15}"/>
            </a:ext>
          </a:extLst>
        </xdr:cNvPr>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68" name="直線コネクタ 367">
          <a:extLst>
            <a:ext uri="{FF2B5EF4-FFF2-40B4-BE49-F238E27FC236}">
              <a16:creationId xmlns:a16="http://schemas.microsoft.com/office/drawing/2014/main" id="{50FACE59-06BB-417C-B831-42430556FD9C}"/>
            </a:ext>
          </a:extLst>
        </xdr:cNvPr>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156227</xdr:rowOff>
    </xdr:from>
    <xdr:ext cx="405111" cy="259045"/>
    <xdr:sp macro="" textlink="">
      <xdr:nvSpPr>
        <xdr:cNvPr id="369" name="【市民会館】&#10;有形固定資産減価償却率平均値テキスト">
          <a:extLst>
            <a:ext uri="{FF2B5EF4-FFF2-40B4-BE49-F238E27FC236}">
              <a16:creationId xmlns:a16="http://schemas.microsoft.com/office/drawing/2014/main" id="{6DCB8CCF-84E4-43F1-9CAC-99401CBD2550}"/>
            </a:ext>
          </a:extLst>
        </xdr:cNvPr>
        <xdr:cNvSpPr txBox="1"/>
      </xdr:nvSpPr>
      <xdr:spPr>
        <a:xfrm>
          <a:off x="4673600" y="17987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6350</xdr:rowOff>
    </xdr:from>
    <xdr:to>
      <xdr:col>24</xdr:col>
      <xdr:colOff>114300</xdr:colOff>
      <xdr:row>105</xdr:row>
      <xdr:rowOff>107950</xdr:rowOff>
    </xdr:to>
    <xdr:sp macro="" textlink="">
      <xdr:nvSpPr>
        <xdr:cNvPr id="370" name="フローチャート: 判断 369">
          <a:extLst>
            <a:ext uri="{FF2B5EF4-FFF2-40B4-BE49-F238E27FC236}">
              <a16:creationId xmlns:a16="http://schemas.microsoft.com/office/drawing/2014/main" id="{73611D6D-044C-48E4-A211-7FE071293802}"/>
            </a:ext>
          </a:extLst>
        </xdr:cNvPr>
        <xdr:cNvSpPr/>
      </xdr:nvSpPr>
      <xdr:spPr>
        <a:xfrm>
          <a:off x="45847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113030</xdr:rowOff>
    </xdr:from>
    <xdr:to>
      <xdr:col>20</xdr:col>
      <xdr:colOff>38100</xdr:colOff>
      <xdr:row>105</xdr:row>
      <xdr:rowOff>43180</xdr:rowOff>
    </xdr:to>
    <xdr:sp macro="" textlink="">
      <xdr:nvSpPr>
        <xdr:cNvPr id="371" name="フローチャート: 判断 370">
          <a:extLst>
            <a:ext uri="{FF2B5EF4-FFF2-40B4-BE49-F238E27FC236}">
              <a16:creationId xmlns:a16="http://schemas.microsoft.com/office/drawing/2014/main" id="{3EFA516A-1D07-4A0B-ACE6-ABCB407B0DC8}"/>
            </a:ext>
          </a:extLst>
        </xdr:cNvPr>
        <xdr:cNvSpPr/>
      </xdr:nvSpPr>
      <xdr:spPr>
        <a:xfrm>
          <a:off x="3746500" y="179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84455</xdr:rowOff>
    </xdr:from>
    <xdr:to>
      <xdr:col>15</xdr:col>
      <xdr:colOff>101600</xdr:colOff>
      <xdr:row>105</xdr:row>
      <xdr:rowOff>14605</xdr:rowOff>
    </xdr:to>
    <xdr:sp macro="" textlink="">
      <xdr:nvSpPr>
        <xdr:cNvPr id="372" name="フローチャート: 判断 371">
          <a:extLst>
            <a:ext uri="{FF2B5EF4-FFF2-40B4-BE49-F238E27FC236}">
              <a16:creationId xmlns:a16="http://schemas.microsoft.com/office/drawing/2014/main" id="{2672F924-BE24-4401-9ED3-2D286117E53F}"/>
            </a:ext>
          </a:extLst>
        </xdr:cNvPr>
        <xdr:cNvSpPr/>
      </xdr:nvSpPr>
      <xdr:spPr>
        <a:xfrm>
          <a:off x="2857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36830</xdr:rowOff>
    </xdr:from>
    <xdr:to>
      <xdr:col>10</xdr:col>
      <xdr:colOff>165100</xdr:colOff>
      <xdr:row>106</xdr:row>
      <xdr:rowOff>138430</xdr:rowOff>
    </xdr:to>
    <xdr:sp macro="" textlink="">
      <xdr:nvSpPr>
        <xdr:cNvPr id="373" name="フローチャート: 判断 372">
          <a:extLst>
            <a:ext uri="{FF2B5EF4-FFF2-40B4-BE49-F238E27FC236}">
              <a16:creationId xmlns:a16="http://schemas.microsoft.com/office/drawing/2014/main" id="{7637C082-4E6D-4400-8A45-EBF94B0FB98B}"/>
            </a:ext>
          </a:extLst>
        </xdr:cNvPr>
        <xdr:cNvSpPr/>
      </xdr:nvSpPr>
      <xdr:spPr>
        <a:xfrm>
          <a:off x="1968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B9D7E6A3-95A2-4A6D-84A2-C7ECEDAC3F88}"/>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C3AD7A5B-334C-4F84-B86E-BC34C6D36557}"/>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7D06A87D-29F2-4AD8-A4BE-92EFE2A06DC8}"/>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64A729AB-BE1C-447F-96A0-48402BE31B01}"/>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9477A168-9122-40D1-A563-363DC0E42D96}"/>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23495</xdr:rowOff>
    </xdr:from>
    <xdr:to>
      <xdr:col>24</xdr:col>
      <xdr:colOff>114300</xdr:colOff>
      <xdr:row>103</xdr:row>
      <xdr:rowOff>125095</xdr:rowOff>
    </xdr:to>
    <xdr:sp macro="" textlink="">
      <xdr:nvSpPr>
        <xdr:cNvPr id="379" name="楕円 378">
          <a:extLst>
            <a:ext uri="{FF2B5EF4-FFF2-40B4-BE49-F238E27FC236}">
              <a16:creationId xmlns:a16="http://schemas.microsoft.com/office/drawing/2014/main" id="{60A621B8-06CE-476E-B337-585E414A08AF}"/>
            </a:ext>
          </a:extLst>
        </xdr:cNvPr>
        <xdr:cNvSpPr/>
      </xdr:nvSpPr>
      <xdr:spPr>
        <a:xfrm>
          <a:off x="4584700" y="1768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46372</xdr:rowOff>
    </xdr:from>
    <xdr:ext cx="405111" cy="259045"/>
    <xdr:sp macro="" textlink="">
      <xdr:nvSpPr>
        <xdr:cNvPr id="380" name="【市民会館】&#10;有形固定資産減価償却率該当値テキスト">
          <a:extLst>
            <a:ext uri="{FF2B5EF4-FFF2-40B4-BE49-F238E27FC236}">
              <a16:creationId xmlns:a16="http://schemas.microsoft.com/office/drawing/2014/main" id="{579E23D4-7AFD-4F5E-9FFA-80F49225149F}"/>
            </a:ext>
          </a:extLst>
        </xdr:cNvPr>
        <xdr:cNvSpPr txBox="1"/>
      </xdr:nvSpPr>
      <xdr:spPr>
        <a:xfrm>
          <a:off x="4673600" y="1753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48261</xdr:rowOff>
    </xdr:from>
    <xdr:to>
      <xdr:col>20</xdr:col>
      <xdr:colOff>38100</xdr:colOff>
      <xdr:row>103</xdr:row>
      <xdr:rowOff>149861</xdr:rowOff>
    </xdr:to>
    <xdr:sp macro="" textlink="">
      <xdr:nvSpPr>
        <xdr:cNvPr id="381" name="楕円 380">
          <a:extLst>
            <a:ext uri="{FF2B5EF4-FFF2-40B4-BE49-F238E27FC236}">
              <a16:creationId xmlns:a16="http://schemas.microsoft.com/office/drawing/2014/main" id="{F5B76226-F35E-4501-BC3C-0592C47A0CDD}"/>
            </a:ext>
          </a:extLst>
        </xdr:cNvPr>
        <xdr:cNvSpPr/>
      </xdr:nvSpPr>
      <xdr:spPr>
        <a:xfrm>
          <a:off x="37465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74295</xdr:rowOff>
    </xdr:from>
    <xdr:to>
      <xdr:col>24</xdr:col>
      <xdr:colOff>63500</xdr:colOff>
      <xdr:row>103</xdr:row>
      <xdr:rowOff>99061</xdr:rowOff>
    </xdr:to>
    <xdr:cxnSp macro="">
      <xdr:nvCxnSpPr>
        <xdr:cNvPr id="382" name="直線コネクタ 381">
          <a:extLst>
            <a:ext uri="{FF2B5EF4-FFF2-40B4-BE49-F238E27FC236}">
              <a16:creationId xmlns:a16="http://schemas.microsoft.com/office/drawing/2014/main" id="{62EDA827-2BD6-4C47-B7A9-272E9192EE94}"/>
            </a:ext>
          </a:extLst>
        </xdr:cNvPr>
        <xdr:cNvCxnSpPr/>
      </xdr:nvCxnSpPr>
      <xdr:spPr>
        <a:xfrm flipV="1">
          <a:off x="3797300" y="17733645"/>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76836</xdr:rowOff>
    </xdr:from>
    <xdr:to>
      <xdr:col>15</xdr:col>
      <xdr:colOff>101600</xdr:colOff>
      <xdr:row>104</xdr:row>
      <xdr:rowOff>6986</xdr:rowOff>
    </xdr:to>
    <xdr:sp macro="" textlink="">
      <xdr:nvSpPr>
        <xdr:cNvPr id="383" name="楕円 382">
          <a:extLst>
            <a:ext uri="{FF2B5EF4-FFF2-40B4-BE49-F238E27FC236}">
              <a16:creationId xmlns:a16="http://schemas.microsoft.com/office/drawing/2014/main" id="{91D92049-E3E4-4541-9314-9462A3624989}"/>
            </a:ext>
          </a:extLst>
        </xdr:cNvPr>
        <xdr:cNvSpPr/>
      </xdr:nvSpPr>
      <xdr:spPr>
        <a:xfrm>
          <a:off x="2857500" y="1773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99061</xdr:rowOff>
    </xdr:from>
    <xdr:to>
      <xdr:col>19</xdr:col>
      <xdr:colOff>177800</xdr:colOff>
      <xdr:row>103</xdr:row>
      <xdr:rowOff>127636</xdr:rowOff>
    </xdr:to>
    <xdr:cxnSp macro="">
      <xdr:nvCxnSpPr>
        <xdr:cNvPr id="384" name="直線コネクタ 383">
          <a:extLst>
            <a:ext uri="{FF2B5EF4-FFF2-40B4-BE49-F238E27FC236}">
              <a16:creationId xmlns:a16="http://schemas.microsoft.com/office/drawing/2014/main" id="{80199BAD-6E06-4008-B4A5-168B501B39F1}"/>
            </a:ext>
          </a:extLst>
        </xdr:cNvPr>
        <xdr:cNvCxnSpPr/>
      </xdr:nvCxnSpPr>
      <xdr:spPr>
        <a:xfrm flipV="1">
          <a:off x="2908300" y="17758411"/>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114936</xdr:rowOff>
    </xdr:from>
    <xdr:to>
      <xdr:col>10</xdr:col>
      <xdr:colOff>165100</xdr:colOff>
      <xdr:row>104</xdr:row>
      <xdr:rowOff>45086</xdr:rowOff>
    </xdr:to>
    <xdr:sp macro="" textlink="">
      <xdr:nvSpPr>
        <xdr:cNvPr id="385" name="楕円 384">
          <a:extLst>
            <a:ext uri="{FF2B5EF4-FFF2-40B4-BE49-F238E27FC236}">
              <a16:creationId xmlns:a16="http://schemas.microsoft.com/office/drawing/2014/main" id="{EADF5B4A-FED6-4D8C-97CB-C953724F01D3}"/>
            </a:ext>
          </a:extLst>
        </xdr:cNvPr>
        <xdr:cNvSpPr/>
      </xdr:nvSpPr>
      <xdr:spPr>
        <a:xfrm>
          <a:off x="1968500" y="1777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127636</xdr:rowOff>
    </xdr:from>
    <xdr:to>
      <xdr:col>15</xdr:col>
      <xdr:colOff>50800</xdr:colOff>
      <xdr:row>103</xdr:row>
      <xdr:rowOff>165736</xdr:rowOff>
    </xdr:to>
    <xdr:cxnSp macro="">
      <xdr:nvCxnSpPr>
        <xdr:cNvPr id="386" name="直線コネクタ 385">
          <a:extLst>
            <a:ext uri="{FF2B5EF4-FFF2-40B4-BE49-F238E27FC236}">
              <a16:creationId xmlns:a16="http://schemas.microsoft.com/office/drawing/2014/main" id="{2B4FB38B-71AB-4B03-B7EB-F93AAD70D94E}"/>
            </a:ext>
          </a:extLst>
        </xdr:cNvPr>
        <xdr:cNvCxnSpPr/>
      </xdr:nvCxnSpPr>
      <xdr:spPr>
        <a:xfrm flipV="1">
          <a:off x="2019300" y="1778698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34307</xdr:rowOff>
    </xdr:from>
    <xdr:ext cx="405111" cy="259045"/>
    <xdr:sp macro="" textlink="">
      <xdr:nvSpPr>
        <xdr:cNvPr id="387" name="n_1aveValue【市民会館】&#10;有形固定資産減価償却率">
          <a:extLst>
            <a:ext uri="{FF2B5EF4-FFF2-40B4-BE49-F238E27FC236}">
              <a16:creationId xmlns:a16="http://schemas.microsoft.com/office/drawing/2014/main" id="{4905734C-C241-4D83-AC42-D923E6BDEC83}"/>
            </a:ext>
          </a:extLst>
        </xdr:cNvPr>
        <xdr:cNvSpPr txBox="1"/>
      </xdr:nvSpPr>
      <xdr:spPr>
        <a:xfrm>
          <a:off x="3582044" y="1803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5732</xdr:rowOff>
    </xdr:from>
    <xdr:ext cx="405111" cy="259045"/>
    <xdr:sp macro="" textlink="">
      <xdr:nvSpPr>
        <xdr:cNvPr id="388" name="n_2aveValue【市民会館】&#10;有形固定資産減価償却率">
          <a:extLst>
            <a:ext uri="{FF2B5EF4-FFF2-40B4-BE49-F238E27FC236}">
              <a16:creationId xmlns:a16="http://schemas.microsoft.com/office/drawing/2014/main" id="{D8892FB6-6994-4416-BC3C-C658B23D7534}"/>
            </a:ext>
          </a:extLst>
        </xdr:cNvPr>
        <xdr:cNvSpPr txBox="1"/>
      </xdr:nvSpPr>
      <xdr:spPr>
        <a:xfrm>
          <a:off x="2705744" y="1800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129557</xdr:rowOff>
    </xdr:from>
    <xdr:ext cx="405111" cy="259045"/>
    <xdr:sp macro="" textlink="">
      <xdr:nvSpPr>
        <xdr:cNvPr id="389" name="n_3aveValue【市民会館】&#10;有形固定資産減価償却率">
          <a:extLst>
            <a:ext uri="{FF2B5EF4-FFF2-40B4-BE49-F238E27FC236}">
              <a16:creationId xmlns:a16="http://schemas.microsoft.com/office/drawing/2014/main" id="{1FFD6040-D018-4981-A53C-636301BAD549}"/>
            </a:ext>
          </a:extLst>
        </xdr:cNvPr>
        <xdr:cNvSpPr txBox="1"/>
      </xdr:nvSpPr>
      <xdr:spPr>
        <a:xfrm>
          <a:off x="1816744"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166388</xdr:rowOff>
    </xdr:from>
    <xdr:ext cx="405111" cy="259045"/>
    <xdr:sp macro="" textlink="">
      <xdr:nvSpPr>
        <xdr:cNvPr id="390" name="n_1mainValue【市民会館】&#10;有形固定資産減価償却率">
          <a:extLst>
            <a:ext uri="{FF2B5EF4-FFF2-40B4-BE49-F238E27FC236}">
              <a16:creationId xmlns:a16="http://schemas.microsoft.com/office/drawing/2014/main" id="{3CC706DD-9FA8-4169-857B-D43214CC9C1A}"/>
            </a:ext>
          </a:extLst>
        </xdr:cNvPr>
        <xdr:cNvSpPr txBox="1"/>
      </xdr:nvSpPr>
      <xdr:spPr>
        <a:xfrm>
          <a:off x="3582044" y="1748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23513</xdr:rowOff>
    </xdr:from>
    <xdr:ext cx="405111" cy="259045"/>
    <xdr:sp macro="" textlink="">
      <xdr:nvSpPr>
        <xdr:cNvPr id="391" name="n_2mainValue【市民会館】&#10;有形固定資産減価償却率">
          <a:extLst>
            <a:ext uri="{FF2B5EF4-FFF2-40B4-BE49-F238E27FC236}">
              <a16:creationId xmlns:a16="http://schemas.microsoft.com/office/drawing/2014/main" id="{A74EB0C7-5732-4804-BCA3-11D0FA4E01C2}"/>
            </a:ext>
          </a:extLst>
        </xdr:cNvPr>
        <xdr:cNvSpPr txBox="1"/>
      </xdr:nvSpPr>
      <xdr:spPr>
        <a:xfrm>
          <a:off x="2705744" y="1751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61613</xdr:rowOff>
    </xdr:from>
    <xdr:ext cx="405111" cy="259045"/>
    <xdr:sp macro="" textlink="">
      <xdr:nvSpPr>
        <xdr:cNvPr id="392" name="n_3mainValue【市民会館】&#10;有形固定資産減価償却率">
          <a:extLst>
            <a:ext uri="{FF2B5EF4-FFF2-40B4-BE49-F238E27FC236}">
              <a16:creationId xmlns:a16="http://schemas.microsoft.com/office/drawing/2014/main" id="{8D8FD8A6-B46B-4655-A8D9-97D9FDFD8CBE}"/>
            </a:ext>
          </a:extLst>
        </xdr:cNvPr>
        <xdr:cNvSpPr txBox="1"/>
      </xdr:nvSpPr>
      <xdr:spPr>
        <a:xfrm>
          <a:off x="1816744" y="1754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3" name="正方形/長方形 392">
          <a:extLst>
            <a:ext uri="{FF2B5EF4-FFF2-40B4-BE49-F238E27FC236}">
              <a16:creationId xmlns:a16="http://schemas.microsoft.com/office/drawing/2014/main" id="{30BDDA4B-316E-4E29-B24A-E2721FD227A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4" name="正方形/長方形 393">
          <a:extLst>
            <a:ext uri="{FF2B5EF4-FFF2-40B4-BE49-F238E27FC236}">
              <a16:creationId xmlns:a16="http://schemas.microsoft.com/office/drawing/2014/main" id="{C6195359-7D1E-468B-A22A-75861EEE34E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5" name="正方形/長方形 394">
          <a:extLst>
            <a:ext uri="{FF2B5EF4-FFF2-40B4-BE49-F238E27FC236}">
              <a16:creationId xmlns:a16="http://schemas.microsoft.com/office/drawing/2014/main" id="{B0CED00C-B463-4300-B573-6D116CF3357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6" name="正方形/長方形 395">
          <a:extLst>
            <a:ext uri="{FF2B5EF4-FFF2-40B4-BE49-F238E27FC236}">
              <a16:creationId xmlns:a16="http://schemas.microsoft.com/office/drawing/2014/main" id="{1C73A931-3779-4770-9BE2-0E1EECBA7DF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7" name="正方形/長方形 396">
          <a:extLst>
            <a:ext uri="{FF2B5EF4-FFF2-40B4-BE49-F238E27FC236}">
              <a16:creationId xmlns:a16="http://schemas.microsoft.com/office/drawing/2014/main" id="{6F83B287-7CC7-4D69-92EA-706016B2BC8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8" name="正方形/長方形 397">
          <a:extLst>
            <a:ext uri="{FF2B5EF4-FFF2-40B4-BE49-F238E27FC236}">
              <a16:creationId xmlns:a16="http://schemas.microsoft.com/office/drawing/2014/main" id="{1F280E2D-40B8-4DB7-AAEB-80F928619DC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9" name="正方形/長方形 398">
          <a:extLst>
            <a:ext uri="{FF2B5EF4-FFF2-40B4-BE49-F238E27FC236}">
              <a16:creationId xmlns:a16="http://schemas.microsoft.com/office/drawing/2014/main" id="{A9477AE1-A296-4CFC-BF7C-4FA212F8153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0" name="正方形/長方形 399">
          <a:extLst>
            <a:ext uri="{FF2B5EF4-FFF2-40B4-BE49-F238E27FC236}">
              <a16:creationId xmlns:a16="http://schemas.microsoft.com/office/drawing/2014/main" id="{691F97DC-15FF-4E8B-B2FB-BF149A178267}"/>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1" name="テキスト ボックス 400">
          <a:extLst>
            <a:ext uri="{FF2B5EF4-FFF2-40B4-BE49-F238E27FC236}">
              <a16:creationId xmlns:a16="http://schemas.microsoft.com/office/drawing/2014/main" id="{E4E0F542-9C08-4FFD-B13F-3ED8AC0814A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2" name="直線コネクタ 401">
          <a:extLst>
            <a:ext uri="{FF2B5EF4-FFF2-40B4-BE49-F238E27FC236}">
              <a16:creationId xmlns:a16="http://schemas.microsoft.com/office/drawing/2014/main" id="{BB0EF5BE-9930-425A-A5B2-C23BE8CA07A7}"/>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3" name="直線コネクタ 402">
          <a:extLst>
            <a:ext uri="{FF2B5EF4-FFF2-40B4-BE49-F238E27FC236}">
              <a16:creationId xmlns:a16="http://schemas.microsoft.com/office/drawing/2014/main" id="{F2C41DE3-0B00-4709-94D0-7A2AE3EF64B6}"/>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4" name="テキスト ボックス 403">
          <a:extLst>
            <a:ext uri="{FF2B5EF4-FFF2-40B4-BE49-F238E27FC236}">
              <a16:creationId xmlns:a16="http://schemas.microsoft.com/office/drawing/2014/main" id="{3F2A2533-20A3-42F6-97BB-D75456E495E9}"/>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5" name="直線コネクタ 404">
          <a:extLst>
            <a:ext uri="{FF2B5EF4-FFF2-40B4-BE49-F238E27FC236}">
              <a16:creationId xmlns:a16="http://schemas.microsoft.com/office/drawing/2014/main" id="{73632FA4-EC00-4D28-AAE5-C038A1E29F94}"/>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6" name="テキスト ボックス 405">
          <a:extLst>
            <a:ext uri="{FF2B5EF4-FFF2-40B4-BE49-F238E27FC236}">
              <a16:creationId xmlns:a16="http://schemas.microsoft.com/office/drawing/2014/main" id="{E5101698-0D8D-47E1-8DAA-2BDE9F80F94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7" name="直線コネクタ 406">
          <a:extLst>
            <a:ext uri="{FF2B5EF4-FFF2-40B4-BE49-F238E27FC236}">
              <a16:creationId xmlns:a16="http://schemas.microsoft.com/office/drawing/2014/main" id="{0DBD8415-74AA-465B-AAAE-2491ECF980EE}"/>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08" name="テキスト ボックス 407">
          <a:extLst>
            <a:ext uri="{FF2B5EF4-FFF2-40B4-BE49-F238E27FC236}">
              <a16:creationId xmlns:a16="http://schemas.microsoft.com/office/drawing/2014/main" id="{0947AF89-63E0-4570-837F-C9144E5A796E}"/>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09" name="直線コネクタ 408">
          <a:extLst>
            <a:ext uri="{FF2B5EF4-FFF2-40B4-BE49-F238E27FC236}">
              <a16:creationId xmlns:a16="http://schemas.microsoft.com/office/drawing/2014/main" id="{AE78F036-0EE7-4720-8BF8-FC72F161D45E}"/>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0" name="テキスト ボックス 409">
          <a:extLst>
            <a:ext uri="{FF2B5EF4-FFF2-40B4-BE49-F238E27FC236}">
              <a16:creationId xmlns:a16="http://schemas.microsoft.com/office/drawing/2014/main" id="{ED04CCD6-2F3E-4B72-9684-70266D0D9A21}"/>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1" name="直線コネクタ 410">
          <a:extLst>
            <a:ext uri="{FF2B5EF4-FFF2-40B4-BE49-F238E27FC236}">
              <a16:creationId xmlns:a16="http://schemas.microsoft.com/office/drawing/2014/main" id="{2833EC60-EEC3-4540-8531-59F4255FD574}"/>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2" name="テキスト ボックス 411">
          <a:extLst>
            <a:ext uri="{FF2B5EF4-FFF2-40B4-BE49-F238E27FC236}">
              <a16:creationId xmlns:a16="http://schemas.microsoft.com/office/drawing/2014/main" id="{A53F7490-6A9D-4C38-8E07-7AB50F4EE17F}"/>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3" name="直線コネクタ 412">
          <a:extLst>
            <a:ext uri="{FF2B5EF4-FFF2-40B4-BE49-F238E27FC236}">
              <a16:creationId xmlns:a16="http://schemas.microsoft.com/office/drawing/2014/main" id="{910A81EA-DBC9-479E-B15A-6FD03F893CEA}"/>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4" name="テキスト ボックス 413">
          <a:extLst>
            <a:ext uri="{FF2B5EF4-FFF2-40B4-BE49-F238E27FC236}">
              <a16:creationId xmlns:a16="http://schemas.microsoft.com/office/drawing/2014/main" id="{DA6D1DEC-DB6A-46BF-ADD4-E5B150E7A731}"/>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5" name="【市民会館】&#10;一人当たり面積グラフ枠">
          <a:extLst>
            <a:ext uri="{FF2B5EF4-FFF2-40B4-BE49-F238E27FC236}">
              <a16:creationId xmlns:a16="http://schemas.microsoft.com/office/drawing/2014/main" id="{694C1CFC-34E9-4365-BF9C-09C8E4C7DE74}"/>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64770</xdr:rowOff>
    </xdr:from>
    <xdr:to>
      <xdr:col>54</xdr:col>
      <xdr:colOff>189865</xdr:colOff>
      <xdr:row>108</xdr:row>
      <xdr:rowOff>114300</xdr:rowOff>
    </xdr:to>
    <xdr:cxnSp macro="">
      <xdr:nvCxnSpPr>
        <xdr:cNvPr id="416" name="直線コネクタ 415">
          <a:extLst>
            <a:ext uri="{FF2B5EF4-FFF2-40B4-BE49-F238E27FC236}">
              <a16:creationId xmlns:a16="http://schemas.microsoft.com/office/drawing/2014/main" id="{CCB0AC54-FAB3-45A2-AD4A-38E1DB9747C1}"/>
            </a:ext>
          </a:extLst>
        </xdr:cNvPr>
        <xdr:cNvCxnSpPr/>
      </xdr:nvCxnSpPr>
      <xdr:spPr>
        <a:xfrm flipV="1">
          <a:off x="10476865" y="173812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118127</xdr:rowOff>
    </xdr:from>
    <xdr:ext cx="469744" cy="259045"/>
    <xdr:sp macro="" textlink="">
      <xdr:nvSpPr>
        <xdr:cNvPr id="417" name="【市民会館】&#10;一人当たり面積最小値テキスト">
          <a:extLst>
            <a:ext uri="{FF2B5EF4-FFF2-40B4-BE49-F238E27FC236}">
              <a16:creationId xmlns:a16="http://schemas.microsoft.com/office/drawing/2014/main" id="{C48880AC-11CB-4394-A0D8-E535EB0110A9}"/>
            </a:ext>
          </a:extLst>
        </xdr:cNvPr>
        <xdr:cNvSpPr txBox="1"/>
      </xdr:nvSpPr>
      <xdr:spPr>
        <a:xfrm>
          <a:off x="10515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114300</xdr:rowOff>
    </xdr:from>
    <xdr:to>
      <xdr:col>55</xdr:col>
      <xdr:colOff>88900</xdr:colOff>
      <xdr:row>108</xdr:row>
      <xdr:rowOff>114300</xdr:rowOff>
    </xdr:to>
    <xdr:cxnSp macro="">
      <xdr:nvCxnSpPr>
        <xdr:cNvPr id="418" name="直線コネクタ 417">
          <a:extLst>
            <a:ext uri="{FF2B5EF4-FFF2-40B4-BE49-F238E27FC236}">
              <a16:creationId xmlns:a16="http://schemas.microsoft.com/office/drawing/2014/main" id="{1243AD3C-1D34-41D9-AD28-79C38B05384E}"/>
            </a:ext>
          </a:extLst>
        </xdr:cNvPr>
        <xdr:cNvCxnSpPr/>
      </xdr:nvCxnSpPr>
      <xdr:spPr>
        <a:xfrm>
          <a:off x="10388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11447</xdr:rowOff>
    </xdr:from>
    <xdr:ext cx="469744" cy="259045"/>
    <xdr:sp macro="" textlink="">
      <xdr:nvSpPr>
        <xdr:cNvPr id="419" name="【市民会館】&#10;一人当たり面積最大値テキスト">
          <a:extLst>
            <a:ext uri="{FF2B5EF4-FFF2-40B4-BE49-F238E27FC236}">
              <a16:creationId xmlns:a16="http://schemas.microsoft.com/office/drawing/2014/main" id="{59B91042-CDFB-4967-809B-DDD60DAF805F}"/>
            </a:ext>
          </a:extLst>
        </xdr:cNvPr>
        <xdr:cNvSpPr txBox="1"/>
      </xdr:nvSpPr>
      <xdr:spPr>
        <a:xfrm>
          <a:off x="10515600" y="1715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64770</xdr:rowOff>
    </xdr:from>
    <xdr:to>
      <xdr:col>55</xdr:col>
      <xdr:colOff>88900</xdr:colOff>
      <xdr:row>101</xdr:row>
      <xdr:rowOff>64770</xdr:rowOff>
    </xdr:to>
    <xdr:cxnSp macro="">
      <xdr:nvCxnSpPr>
        <xdr:cNvPr id="420" name="直線コネクタ 419">
          <a:extLst>
            <a:ext uri="{FF2B5EF4-FFF2-40B4-BE49-F238E27FC236}">
              <a16:creationId xmlns:a16="http://schemas.microsoft.com/office/drawing/2014/main" id="{9A906059-9C7F-4853-A795-D46465983571}"/>
            </a:ext>
          </a:extLst>
        </xdr:cNvPr>
        <xdr:cNvCxnSpPr/>
      </xdr:nvCxnSpPr>
      <xdr:spPr>
        <a:xfrm>
          <a:off x="10388600" y="1738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166388</xdr:rowOff>
    </xdr:from>
    <xdr:ext cx="469744" cy="259045"/>
    <xdr:sp macro="" textlink="">
      <xdr:nvSpPr>
        <xdr:cNvPr id="421" name="【市民会館】&#10;一人当たり面積平均値テキスト">
          <a:extLst>
            <a:ext uri="{FF2B5EF4-FFF2-40B4-BE49-F238E27FC236}">
              <a16:creationId xmlns:a16="http://schemas.microsoft.com/office/drawing/2014/main" id="{D6ED8B4F-B210-484E-B0A2-E902B34E10D4}"/>
            </a:ext>
          </a:extLst>
        </xdr:cNvPr>
        <xdr:cNvSpPr txBox="1"/>
      </xdr:nvSpPr>
      <xdr:spPr>
        <a:xfrm>
          <a:off x="10515600" y="17997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143511</xdr:rowOff>
    </xdr:from>
    <xdr:to>
      <xdr:col>55</xdr:col>
      <xdr:colOff>50800</xdr:colOff>
      <xdr:row>106</xdr:row>
      <xdr:rowOff>73661</xdr:rowOff>
    </xdr:to>
    <xdr:sp macro="" textlink="">
      <xdr:nvSpPr>
        <xdr:cNvPr id="422" name="フローチャート: 判断 421">
          <a:extLst>
            <a:ext uri="{FF2B5EF4-FFF2-40B4-BE49-F238E27FC236}">
              <a16:creationId xmlns:a16="http://schemas.microsoft.com/office/drawing/2014/main" id="{30398DBC-BF66-4615-A6ED-12C0F4576E28}"/>
            </a:ext>
          </a:extLst>
        </xdr:cNvPr>
        <xdr:cNvSpPr/>
      </xdr:nvSpPr>
      <xdr:spPr>
        <a:xfrm>
          <a:off x="104267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423" name="フローチャート: 判断 422">
          <a:extLst>
            <a:ext uri="{FF2B5EF4-FFF2-40B4-BE49-F238E27FC236}">
              <a16:creationId xmlns:a16="http://schemas.microsoft.com/office/drawing/2014/main" id="{6442E8F5-BAFE-46BF-AA1D-4CD1D779E519}"/>
            </a:ext>
          </a:extLst>
        </xdr:cNvPr>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151130</xdr:rowOff>
    </xdr:from>
    <xdr:to>
      <xdr:col>46</xdr:col>
      <xdr:colOff>38100</xdr:colOff>
      <xdr:row>106</xdr:row>
      <xdr:rowOff>81280</xdr:rowOff>
    </xdr:to>
    <xdr:sp macro="" textlink="">
      <xdr:nvSpPr>
        <xdr:cNvPr id="424" name="フローチャート: 判断 423">
          <a:extLst>
            <a:ext uri="{FF2B5EF4-FFF2-40B4-BE49-F238E27FC236}">
              <a16:creationId xmlns:a16="http://schemas.microsoft.com/office/drawing/2014/main" id="{1C2B7E83-D5B7-4CD2-A9FD-A9E8A74019BA}"/>
            </a:ext>
          </a:extLst>
        </xdr:cNvPr>
        <xdr:cNvSpPr/>
      </xdr:nvSpPr>
      <xdr:spPr>
        <a:xfrm>
          <a:off x="8699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52070</xdr:rowOff>
    </xdr:from>
    <xdr:to>
      <xdr:col>41</xdr:col>
      <xdr:colOff>101600</xdr:colOff>
      <xdr:row>105</xdr:row>
      <xdr:rowOff>153670</xdr:rowOff>
    </xdr:to>
    <xdr:sp macro="" textlink="">
      <xdr:nvSpPr>
        <xdr:cNvPr id="425" name="フローチャート: 判断 424">
          <a:extLst>
            <a:ext uri="{FF2B5EF4-FFF2-40B4-BE49-F238E27FC236}">
              <a16:creationId xmlns:a16="http://schemas.microsoft.com/office/drawing/2014/main" id="{6F373598-78E1-4F8D-B2ED-510DCB14BE73}"/>
            </a:ext>
          </a:extLst>
        </xdr:cNvPr>
        <xdr:cNvSpPr/>
      </xdr:nvSpPr>
      <xdr:spPr>
        <a:xfrm>
          <a:off x="7810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6" name="テキスト ボックス 425">
          <a:extLst>
            <a:ext uri="{FF2B5EF4-FFF2-40B4-BE49-F238E27FC236}">
              <a16:creationId xmlns:a16="http://schemas.microsoft.com/office/drawing/2014/main" id="{F5534516-23E8-4D5F-987E-F34F13F241B6}"/>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7" name="テキスト ボックス 426">
          <a:extLst>
            <a:ext uri="{FF2B5EF4-FFF2-40B4-BE49-F238E27FC236}">
              <a16:creationId xmlns:a16="http://schemas.microsoft.com/office/drawing/2014/main" id="{34278EEF-4E3C-48B1-A5DC-60AB7ACEBAC9}"/>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8" name="テキスト ボックス 427">
          <a:extLst>
            <a:ext uri="{FF2B5EF4-FFF2-40B4-BE49-F238E27FC236}">
              <a16:creationId xmlns:a16="http://schemas.microsoft.com/office/drawing/2014/main" id="{A2637392-6112-419B-B597-08F83F77EE58}"/>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9" name="テキスト ボックス 428">
          <a:extLst>
            <a:ext uri="{FF2B5EF4-FFF2-40B4-BE49-F238E27FC236}">
              <a16:creationId xmlns:a16="http://schemas.microsoft.com/office/drawing/2014/main" id="{4C80FA1A-A00E-44A4-AE19-AE05D9DEF5AB}"/>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0" name="テキスト ボックス 429">
          <a:extLst>
            <a:ext uri="{FF2B5EF4-FFF2-40B4-BE49-F238E27FC236}">
              <a16:creationId xmlns:a16="http://schemas.microsoft.com/office/drawing/2014/main" id="{ADBF725F-26CF-41FA-A580-520CEEEE2B3C}"/>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109220</xdr:rowOff>
    </xdr:from>
    <xdr:to>
      <xdr:col>55</xdr:col>
      <xdr:colOff>50800</xdr:colOff>
      <xdr:row>107</xdr:row>
      <xdr:rowOff>39370</xdr:rowOff>
    </xdr:to>
    <xdr:sp macro="" textlink="">
      <xdr:nvSpPr>
        <xdr:cNvPr id="431" name="楕円 430">
          <a:extLst>
            <a:ext uri="{FF2B5EF4-FFF2-40B4-BE49-F238E27FC236}">
              <a16:creationId xmlns:a16="http://schemas.microsoft.com/office/drawing/2014/main" id="{24A758BE-B7F9-4A6F-8651-CA9C38217011}"/>
            </a:ext>
          </a:extLst>
        </xdr:cNvPr>
        <xdr:cNvSpPr/>
      </xdr:nvSpPr>
      <xdr:spPr>
        <a:xfrm>
          <a:off x="104267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87647</xdr:rowOff>
    </xdr:from>
    <xdr:ext cx="469744" cy="259045"/>
    <xdr:sp macro="" textlink="">
      <xdr:nvSpPr>
        <xdr:cNvPr id="432" name="【市民会館】&#10;一人当たり面積該当値テキスト">
          <a:extLst>
            <a:ext uri="{FF2B5EF4-FFF2-40B4-BE49-F238E27FC236}">
              <a16:creationId xmlns:a16="http://schemas.microsoft.com/office/drawing/2014/main" id="{A42442B8-3044-4AFA-BA83-D969A11BA742}"/>
            </a:ext>
          </a:extLst>
        </xdr:cNvPr>
        <xdr:cNvSpPr txBox="1"/>
      </xdr:nvSpPr>
      <xdr:spPr>
        <a:xfrm>
          <a:off x="1051560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109220</xdr:rowOff>
    </xdr:from>
    <xdr:to>
      <xdr:col>50</xdr:col>
      <xdr:colOff>165100</xdr:colOff>
      <xdr:row>107</xdr:row>
      <xdr:rowOff>39370</xdr:rowOff>
    </xdr:to>
    <xdr:sp macro="" textlink="">
      <xdr:nvSpPr>
        <xdr:cNvPr id="433" name="楕円 432">
          <a:extLst>
            <a:ext uri="{FF2B5EF4-FFF2-40B4-BE49-F238E27FC236}">
              <a16:creationId xmlns:a16="http://schemas.microsoft.com/office/drawing/2014/main" id="{3CC3FB4C-D864-4E46-882C-5B1F7DBEEE06}"/>
            </a:ext>
          </a:extLst>
        </xdr:cNvPr>
        <xdr:cNvSpPr/>
      </xdr:nvSpPr>
      <xdr:spPr>
        <a:xfrm>
          <a:off x="95885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160020</xdr:rowOff>
    </xdr:from>
    <xdr:to>
      <xdr:col>55</xdr:col>
      <xdr:colOff>0</xdr:colOff>
      <xdr:row>106</xdr:row>
      <xdr:rowOff>160020</xdr:rowOff>
    </xdr:to>
    <xdr:cxnSp macro="">
      <xdr:nvCxnSpPr>
        <xdr:cNvPr id="434" name="直線コネクタ 433">
          <a:extLst>
            <a:ext uri="{FF2B5EF4-FFF2-40B4-BE49-F238E27FC236}">
              <a16:creationId xmlns:a16="http://schemas.microsoft.com/office/drawing/2014/main" id="{7C4AC0AB-8D05-4BC3-8D83-787602658789}"/>
            </a:ext>
          </a:extLst>
        </xdr:cNvPr>
        <xdr:cNvCxnSpPr/>
      </xdr:nvCxnSpPr>
      <xdr:spPr>
        <a:xfrm>
          <a:off x="9639300" y="183337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86361</xdr:rowOff>
    </xdr:from>
    <xdr:to>
      <xdr:col>46</xdr:col>
      <xdr:colOff>38100</xdr:colOff>
      <xdr:row>107</xdr:row>
      <xdr:rowOff>16511</xdr:rowOff>
    </xdr:to>
    <xdr:sp macro="" textlink="">
      <xdr:nvSpPr>
        <xdr:cNvPr id="435" name="楕円 434">
          <a:extLst>
            <a:ext uri="{FF2B5EF4-FFF2-40B4-BE49-F238E27FC236}">
              <a16:creationId xmlns:a16="http://schemas.microsoft.com/office/drawing/2014/main" id="{A2D8E605-5D65-4A1C-B09C-44868FD9BC02}"/>
            </a:ext>
          </a:extLst>
        </xdr:cNvPr>
        <xdr:cNvSpPr/>
      </xdr:nvSpPr>
      <xdr:spPr>
        <a:xfrm>
          <a:off x="86995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137161</xdr:rowOff>
    </xdr:from>
    <xdr:to>
      <xdr:col>50</xdr:col>
      <xdr:colOff>114300</xdr:colOff>
      <xdr:row>106</xdr:row>
      <xdr:rowOff>160020</xdr:rowOff>
    </xdr:to>
    <xdr:cxnSp macro="">
      <xdr:nvCxnSpPr>
        <xdr:cNvPr id="436" name="直線コネクタ 435">
          <a:extLst>
            <a:ext uri="{FF2B5EF4-FFF2-40B4-BE49-F238E27FC236}">
              <a16:creationId xmlns:a16="http://schemas.microsoft.com/office/drawing/2014/main" id="{3B0723E4-33C4-46AE-A5EF-ECDF9AD6DC50}"/>
            </a:ext>
          </a:extLst>
        </xdr:cNvPr>
        <xdr:cNvCxnSpPr/>
      </xdr:nvCxnSpPr>
      <xdr:spPr>
        <a:xfrm>
          <a:off x="8750300" y="183108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86361</xdr:rowOff>
    </xdr:from>
    <xdr:to>
      <xdr:col>41</xdr:col>
      <xdr:colOff>101600</xdr:colOff>
      <xdr:row>107</xdr:row>
      <xdr:rowOff>16511</xdr:rowOff>
    </xdr:to>
    <xdr:sp macro="" textlink="">
      <xdr:nvSpPr>
        <xdr:cNvPr id="437" name="楕円 436">
          <a:extLst>
            <a:ext uri="{FF2B5EF4-FFF2-40B4-BE49-F238E27FC236}">
              <a16:creationId xmlns:a16="http://schemas.microsoft.com/office/drawing/2014/main" id="{C098A248-F174-4228-B203-9317B68083D6}"/>
            </a:ext>
          </a:extLst>
        </xdr:cNvPr>
        <xdr:cNvSpPr/>
      </xdr:nvSpPr>
      <xdr:spPr>
        <a:xfrm>
          <a:off x="78105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137161</xdr:rowOff>
    </xdr:from>
    <xdr:to>
      <xdr:col>45</xdr:col>
      <xdr:colOff>177800</xdr:colOff>
      <xdr:row>106</xdr:row>
      <xdr:rowOff>137161</xdr:rowOff>
    </xdr:to>
    <xdr:cxnSp macro="">
      <xdr:nvCxnSpPr>
        <xdr:cNvPr id="438" name="直線コネクタ 437">
          <a:extLst>
            <a:ext uri="{FF2B5EF4-FFF2-40B4-BE49-F238E27FC236}">
              <a16:creationId xmlns:a16="http://schemas.microsoft.com/office/drawing/2014/main" id="{281679D2-B1A3-45AD-A898-E5A1B3D4F58A}"/>
            </a:ext>
          </a:extLst>
        </xdr:cNvPr>
        <xdr:cNvCxnSpPr/>
      </xdr:nvCxnSpPr>
      <xdr:spPr>
        <a:xfrm>
          <a:off x="7861300" y="183108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90188</xdr:rowOff>
    </xdr:from>
    <xdr:ext cx="469744" cy="259045"/>
    <xdr:sp macro="" textlink="">
      <xdr:nvSpPr>
        <xdr:cNvPr id="439" name="n_1aveValue【市民会館】&#10;一人当たり面積">
          <a:extLst>
            <a:ext uri="{FF2B5EF4-FFF2-40B4-BE49-F238E27FC236}">
              <a16:creationId xmlns:a16="http://schemas.microsoft.com/office/drawing/2014/main" id="{BD19B1B0-7D28-4EBC-8E0B-9AAA3D45A62C}"/>
            </a:ext>
          </a:extLst>
        </xdr:cNvPr>
        <xdr:cNvSpPr txBox="1"/>
      </xdr:nvSpPr>
      <xdr:spPr>
        <a:xfrm>
          <a:off x="93917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97807</xdr:rowOff>
    </xdr:from>
    <xdr:ext cx="469744" cy="259045"/>
    <xdr:sp macro="" textlink="">
      <xdr:nvSpPr>
        <xdr:cNvPr id="440" name="n_2aveValue【市民会館】&#10;一人当たり面積">
          <a:extLst>
            <a:ext uri="{FF2B5EF4-FFF2-40B4-BE49-F238E27FC236}">
              <a16:creationId xmlns:a16="http://schemas.microsoft.com/office/drawing/2014/main" id="{DA45A5D5-9311-4A76-A8AE-C44778F5EBB9}"/>
            </a:ext>
          </a:extLst>
        </xdr:cNvPr>
        <xdr:cNvSpPr txBox="1"/>
      </xdr:nvSpPr>
      <xdr:spPr>
        <a:xfrm>
          <a:off x="8515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170197</xdr:rowOff>
    </xdr:from>
    <xdr:ext cx="469744" cy="259045"/>
    <xdr:sp macro="" textlink="">
      <xdr:nvSpPr>
        <xdr:cNvPr id="441" name="n_3aveValue【市民会館】&#10;一人当たり面積">
          <a:extLst>
            <a:ext uri="{FF2B5EF4-FFF2-40B4-BE49-F238E27FC236}">
              <a16:creationId xmlns:a16="http://schemas.microsoft.com/office/drawing/2014/main" id="{B9827874-11CE-43EE-AF5A-3A0DDCF82D9D}"/>
            </a:ext>
          </a:extLst>
        </xdr:cNvPr>
        <xdr:cNvSpPr txBox="1"/>
      </xdr:nvSpPr>
      <xdr:spPr>
        <a:xfrm>
          <a:off x="762642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30497</xdr:rowOff>
    </xdr:from>
    <xdr:ext cx="469744" cy="259045"/>
    <xdr:sp macro="" textlink="">
      <xdr:nvSpPr>
        <xdr:cNvPr id="442" name="n_1mainValue【市民会館】&#10;一人当たり面積">
          <a:extLst>
            <a:ext uri="{FF2B5EF4-FFF2-40B4-BE49-F238E27FC236}">
              <a16:creationId xmlns:a16="http://schemas.microsoft.com/office/drawing/2014/main" id="{173253E4-9003-4A65-81D8-B5D2197BFCA1}"/>
            </a:ext>
          </a:extLst>
        </xdr:cNvPr>
        <xdr:cNvSpPr txBox="1"/>
      </xdr:nvSpPr>
      <xdr:spPr>
        <a:xfrm>
          <a:off x="9391727"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7638</xdr:rowOff>
    </xdr:from>
    <xdr:ext cx="469744" cy="259045"/>
    <xdr:sp macro="" textlink="">
      <xdr:nvSpPr>
        <xdr:cNvPr id="443" name="n_2mainValue【市民会館】&#10;一人当たり面積">
          <a:extLst>
            <a:ext uri="{FF2B5EF4-FFF2-40B4-BE49-F238E27FC236}">
              <a16:creationId xmlns:a16="http://schemas.microsoft.com/office/drawing/2014/main" id="{B48BF6B0-D0AF-4B9B-9EEC-1641D3728E3A}"/>
            </a:ext>
          </a:extLst>
        </xdr:cNvPr>
        <xdr:cNvSpPr txBox="1"/>
      </xdr:nvSpPr>
      <xdr:spPr>
        <a:xfrm>
          <a:off x="8515427" y="1835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7638</xdr:rowOff>
    </xdr:from>
    <xdr:ext cx="469744" cy="259045"/>
    <xdr:sp macro="" textlink="">
      <xdr:nvSpPr>
        <xdr:cNvPr id="444" name="n_3mainValue【市民会館】&#10;一人当たり面積">
          <a:extLst>
            <a:ext uri="{FF2B5EF4-FFF2-40B4-BE49-F238E27FC236}">
              <a16:creationId xmlns:a16="http://schemas.microsoft.com/office/drawing/2014/main" id="{88F44A05-9481-4366-83B9-53D3EC3E156E}"/>
            </a:ext>
          </a:extLst>
        </xdr:cNvPr>
        <xdr:cNvSpPr txBox="1"/>
      </xdr:nvSpPr>
      <xdr:spPr>
        <a:xfrm>
          <a:off x="7626427" y="1835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5" name="正方形/長方形 444">
          <a:extLst>
            <a:ext uri="{FF2B5EF4-FFF2-40B4-BE49-F238E27FC236}">
              <a16:creationId xmlns:a16="http://schemas.microsoft.com/office/drawing/2014/main" id="{18040E0A-84E7-4C1F-8B86-5CE80CE61E5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6" name="正方形/長方形 445">
          <a:extLst>
            <a:ext uri="{FF2B5EF4-FFF2-40B4-BE49-F238E27FC236}">
              <a16:creationId xmlns:a16="http://schemas.microsoft.com/office/drawing/2014/main" id="{6ADB2F96-48ED-4F9C-8BD7-62E5344A179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7" name="正方形/長方形 446">
          <a:extLst>
            <a:ext uri="{FF2B5EF4-FFF2-40B4-BE49-F238E27FC236}">
              <a16:creationId xmlns:a16="http://schemas.microsoft.com/office/drawing/2014/main" id="{45C586C2-1A05-4594-A6A1-0CDBDB7A5EA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8" name="正方形/長方形 447">
          <a:extLst>
            <a:ext uri="{FF2B5EF4-FFF2-40B4-BE49-F238E27FC236}">
              <a16:creationId xmlns:a16="http://schemas.microsoft.com/office/drawing/2014/main" id="{F4E9E2B9-CC4C-437C-97A6-4F07E9F0240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9" name="正方形/長方形 448">
          <a:extLst>
            <a:ext uri="{FF2B5EF4-FFF2-40B4-BE49-F238E27FC236}">
              <a16:creationId xmlns:a16="http://schemas.microsoft.com/office/drawing/2014/main" id="{3FE3D86D-EF4F-4D38-9AF7-D7281DC7412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0" name="正方形/長方形 449">
          <a:extLst>
            <a:ext uri="{FF2B5EF4-FFF2-40B4-BE49-F238E27FC236}">
              <a16:creationId xmlns:a16="http://schemas.microsoft.com/office/drawing/2014/main" id="{72B32A1E-CE72-49C4-BC33-A9D661C9A2F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1" name="正方形/長方形 450">
          <a:extLst>
            <a:ext uri="{FF2B5EF4-FFF2-40B4-BE49-F238E27FC236}">
              <a16:creationId xmlns:a16="http://schemas.microsoft.com/office/drawing/2014/main" id="{CE946E3C-2533-4FC5-B962-0ED472E750C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2" name="正方形/長方形 451">
          <a:extLst>
            <a:ext uri="{FF2B5EF4-FFF2-40B4-BE49-F238E27FC236}">
              <a16:creationId xmlns:a16="http://schemas.microsoft.com/office/drawing/2014/main" id="{A1C35037-F158-4BFF-B729-FA6DEFDE8A6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3" name="テキスト ボックス 452">
          <a:extLst>
            <a:ext uri="{FF2B5EF4-FFF2-40B4-BE49-F238E27FC236}">
              <a16:creationId xmlns:a16="http://schemas.microsoft.com/office/drawing/2014/main" id="{AE4318D4-1DB0-4FE1-9419-534F3661FBE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4" name="直線コネクタ 453">
          <a:extLst>
            <a:ext uri="{FF2B5EF4-FFF2-40B4-BE49-F238E27FC236}">
              <a16:creationId xmlns:a16="http://schemas.microsoft.com/office/drawing/2014/main" id="{15152E72-A835-48EB-B341-1EB3DDAB0E4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55" name="テキスト ボックス 454">
          <a:extLst>
            <a:ext uri="{FF2B5EF4-FFF2-40B4-BE49-F238E27FC236}">
              <a16:creationId xmlns:a16="http://schemas.microsoft.com/office/drawing/2014/main" id="{A44FCB6F-03E6-4CF3-9A8F-DB9203E77099}"/>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56" name="直線コネクタ 455">
          <a:extLst>
            <a:ext uri="{FF2B5EF4-FFF2-40B4-BE49-F238E27FC236}">
              <a16:creationId xmlns:a16="http://schemas.microsoft.com/office/drawing/2014/main" id="{BF52DB1A-009F-4177-AA51-D51B7F53A3AE}"/>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57" name="テキスト ボックス 456">
          <a:extLst>
            <a:ext uri="{FF2B5EF4-FFF2-40B4-BE49-F238E27FC236}">
              <a16:creationId xmlns:a16="http://schemas.microsoft.com/office/drawing/2014/main" id="{63539EE6-1752-4BF2-88E8-1EC8D5E75212}"/>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58" name="直線コネクタ 457">
          <a:extLst>
            <a:ext uri="{FF2B5EF4-FFF2-40B4-BE49-F238E27FC236}">
              <a16:creationId xmlns:a16="http://schemas.microsoft.com/office/drawing/2014/main" id="{18C99B68-BAF5-43A8-B3F0-74148B985EFE}"/>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59" name="テキスト ボックス 458">
          <a:extLst>
            <a:ext uri="{FF2B5EF4-FFF2-40B4-BE49-F238E27FC236}">
              <a16:creationId xmlns:a16="http://schemas.microsoft.com/office/drawing/2014/main" id="{DF2163B6-AAF6-43EE-84EC-59916A0AB3C8}"/>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0" name="直線コネクタ 459">
          <a:extLst>
            <a:ext uri="{FF2B5EF4-FFF2-40B4-BE49-F238E27FC236}">
              <a16:creationId xmlns:a16="http://schemas.microsoft.com/office/drawing/2014/main" id="{C4D50FD2-CD13-48DE-A258-C145F0C18E19}"/>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1" name="テキスト ボックス 460">
          <a:extLst>
            <a:ext uri="{FF2B5EF4-FFF2-40B4-BE49-F238E27FC236}">
              <a16:creationId xmlns:a16="http://schemas.microsoft.com/office/drawing/2014/main" id="{D65BBA3C-8D2D-4860-9C79-6A2548CA906A}"/>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2" name="直線コネクタ 461">
          <a:extLst>
            <a:ext uri="{FF2B5EF4-FFF2-40B4-BE49-F238E27FC236}">
              <a16:creationId xmlns:a16="http://schemas.microsoft.com/office/drawing/2014/main" id="{868674EE-A875-49BA-9C6E-6683DF1C01C9}"/>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3" name="テキスト ボックス 462">
          <a:extLst>
            <a:ext uri="{FF2B5EF4-FFF2-40B4-BE49-F238E27FC236}">
              <a16:creationId xmlns:a16="http://schemas.microsoft.com/office/drawing/2014/main" id="{301F750A-7749-42A3-997C-0DD61C1F2D38}"/>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4" name="直線コネクタ 463">
          <a:extLst>
            <a:ext uri="{FF2B5EF4-FFF2-40B4-BE49-F238E27FC236}">
              <a16:creationId xmlns:a16="http://schemas.microsoft.com/office/drawing/2014/main" id="{D4D7C50E-9EC9-4202-86D1-4CCA5C9259C6}"/>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65" name="テキスト ボックス 464">
          <a:extLst>
            <a:ext uri="{FF2B5EF4-FFF2-40B4-BE49-F238E27FC236}">
              <a16:creationId xmlns:a16="http://schemas.microsoft.com/office/drawing/2014/main" id="{9C5F26B2-9B13-4AB3-A444-75448A945A8E}"/>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6" name="直線コネクタ 465">
          <a:extLst>
            <a:ext uri="{FF2B5EF4-FFF2-40B4-BE49-F238E27FC236}">
              <a16:creationId xmlns:a16="http://schemas.microsoft.com/office/drawing/2014/main" id="{A392D055-D858-4B8F-9113-14873D7D167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67" name="テキスト ボックス 466">
          <a:extLst>
            <a:ext uri="{FF2B5EF4-FFF2-40B4-BE49-F238E27FC236}">
              <a16:creationId xmlns:a16="http://schemas.microsoft.com/office/drawing/2014/main" id="{D4C7469B-907C-4D02-B650-C4B4E692734B}"/>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8" name="【一般廃棄物処理施設】&#10;有形固定資産減価償却率グラフ枠">
          <a:extLst>
            <a:ext uri="{FF2B5EF4-FFF2-40B4-BE49-F238E27FC236}">
              <a16:creationId xmlns:a16="http://schemas.microsoft.com/office/drawing/2014/main" id="{BC4414B0-85C9-466C-95F7-C643685E9CC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40</xdr:row>
      <xdr:rowOff>133350</xdr:rowOff>
    </xdr:to>
    <xdr:cxnSp macro="">
      <xdr:nvCxnSpPr>
        <xdr:cNvPr id="469" name="直線コネクタ 468">
          <a:extLst>
            <a:ext uri="{FF2B5EF4-FFF2-40B4-BE49-F238E27FC236}">
              <a16:creationId xmlns:a16="http://schemas.microsoft.com/office/drawing/2014/main" id="{1F11B85E-3716-4E7B-BA35-07516A5E5270}"/>
            </a:ext>
          </a:extLst>
        </xdr:cNvPr>
        <xdr:cNvCxnSpPr/>
      </xdr:nvCxnSpPr>
      <xdr:spPr>
        <a:xfrm flipV="1">
          <a:off x="16318864" y="580263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137177</xdr:rowOff>
    </xdr:from>
    <xdr:ext cx="405111" cy="259045"/>
    <xdr:sp macro="" textlink="">
      <xdr:nvSpPr>
        <xdr:cNvPr id="470" name="【一般廃棄物処理施設】&#10;有形固定資産減価償却率最小値テキスト">
          <a:extLst>
            <a:ext uri="{FF2B5EF4-FFF2-40B4-BE49-F238E27FC236}">
              <a16:creationId xmlns:a16="http://schemas.microsoft.com/office/drawing/2014/main" id="{7F865F2C-F6ED-4E63-AF04-34EC4E38D749}"/>
            </a:ext>
          </a:extLst>
        </xdr:cNvPr>
        <xdr:cNvSpPr txBox="1"/>
      </xdr:nvSpPr>
      <xdr:spPr>
        <a:xfrm>
          <a:off x="16357600"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133350</xdr:rowOff>
    </xdr:from>
    <xdr:to>
      <xdr:col>86</xdr:col>
      <xdr:colOff>25400</xdr:colOff>
      <xdr:row>40</xdr:row>
      <xdr:rowOff>133350</xdr:rowOff>
    </xdr:to>
    <xdr:cxnSp macro="">
      <xdr:nvCxnSpPr>
        <xdr:cNvPr id="471" name="直線コネクタ 470">
          <a:extLst>
            <a:ext uri="{FF2B5EF4-FFF2-40B4-BE49-F238E27FC236}">
              <a16:creationId xmlns:a16="http://schemas.microsoft.com/office/drawing/2014/main" id="{F2A2BA41-F929-4590-A7A6-6274B404A4B4}"/>
            </a:ext>
          </a:extLst>
        </xdr:cNvPr>
        <xdr:cNvCxnSpPr/>
      </xdr:nvCxnSpPr>
      <xdr:spPr>
        <a:xfrm>
          <a:off x="16230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472" name="【一般廃棄物処理施設】&#10;有形固定資産減価償却率最大値テキスト">
          <a:extLst>
            <a:ext uri="{FF2B5EF4-FFF2-40B4-BE49-F238E27FC236}">
              <a16:creationId xmlns:a16="http://schemas.microsoft.com/office/drawing/2014/main" id="{C2430D1B-DE7D-439D-8DD3-092137D82CE8}"/>
            </a:ext>
          </a:extLst>
        </xdr:cNvPr>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473" name="直線コネクタ 472">
          <a:extLst>
            <a:ext uri="{FF2B5EF4-FFF2-40B4-BE49-F238E27FC236}">
              <a16:creationId xmlns:a16="http://schemas.microsoft.com/office/drawing/2014/main" id="{DBC7D832-9DD5-4BB6-9AD0-FF791CAE68CF}"/>
            </a:ext>
          </a:extLst>
        </xdr:cNvPr>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113047</xdr:rowOff>
    </xdr:from>
    <xdr:ext cx="405111" cy="259045"/>
    <xdr:sp macro="" textlink="">
      <xdr:nvSpPr>
        <xdr:cNvPr id="474" name="【一般廃棄物処理施設】&#10;有形固定資産減価償却率平均値テキスト">
          <a:extLst>
            <a:ext uri="{FF2B5EF4-FFF2-40B4-BE49-F238E27FC236}">
              <a16:creationId xmlns:a16="http://schemas.microsoft.com/office/drawing/2014/main" id="{B0AFB6A2-2727-4DFF-A662-2A9B497DCEC4}"/>
            </a:ext>
          </a:extLst>
        </xdr:cNvPr>
        <xdr:cNvSpPr txBox="1"/>
      </xdr:nvSpPr>
      <xdr:spPr>
        <a:xfrm>
          <a:off x="16357600" y="6113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90170</xdr:rowOff>
    </xdr:from>
    <xdr:to>
      <xdr:col>85</xdr:col>
      <xdr:colOff>177800</xdr:colOff>
      <xdr:row>37</xdr:row>
      <xdr:rowOff>20320</xdr:rowOff>
    </xdr:to>
    <xdr:sp macro="" textlink="">
      <xdr:nvSpPr>
        <xdr:cNvPr id="475" name="フローチャート: 判断 474">
          <a:extLst>
            <a:ext uri="{FF2B5EF4-FFF2-40B4-BE49-F238E27FC236}">
              <a16:creationId xmlns:a16="http://schemas.microsoft.com/office/drawing/2014/main" id="{3AD0D0A0-84E6-441B-BC42-2CDE2EF0C548}"/>
            </a:ext>
          </a:extLst>
        </xdr:cNvPr>
        <xdr:cNvSpPr/>
      </xdr:nvSpPr>
      <xdr:spPr>
        <a:xfrm>
          <a:off x="162687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93980</xdr:rowOff>
    </xdr:from>
    <xdr:to>
      <xdr:col>81</xdr:col>
      <xdr:colOff>101600</xdr:colOff>
      <xdr:row>37</xdr:row>
      <xdr:rowOff>24130</xdr:rowOff>
    </xdr:to>
    <xdr:sp macro="" textlink="">
      <xdr:nvSpPr>
        <xdr:cNvPr id="476" name="フローチャート: 判断 475">
          <a:extLst>
            <a:ext uri="{FF2B5EF4-FFF2-40B4-BE49-F238E27FC236}">
              <a16:creationId xmlns:a16="http://schemas.microsoft.com/office/drawing/2014/main" id="{9761B63B-767B-425F-A4FC-177EF2026FC8}"/>
            </a:ext>
          </a:extLst>
        </xdr:cNvPr>
        <xdr:cNvSpPr/>
      </xdr:nvSpPr>
      <xdr:spPr>
        <a:xfrm>
          <a:off x="15430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141605</xdr:rowOff>
    </xdr:from>
    <xdr:to>
      <xdr:col>76</xdr:col>
      <xdr:colOff>165100</xdr:colOff>
      <xdr:row>37</xdr:row>
      <xdr:rowOff>71755</xdr:rowOff>
    </xdr:to>
    <xdr:sp macro="" textlink="">
      <xdr:nvSpPr>
        <xdr:cNvPr id="477" name="フローチャート: 判断 476">
          <a:extLst>
            <a:ext uri="{FF2B5EF4-FFF2-40B4-BE49-F238E27FC236}">
              <a16:creationId xmlns:a16="http://schemas.microsoft.com/office/drawing/2014/main" id="{4896365B-668E-42C6-A9B5-A7B2D8B348DE}"/>
            </a:ext>
          </a:extLst>
        </xdr:cNvPr>
        <xdr:cNvSpPr/>
      </xdr:nvSpPr>
      <xdr:spPr>
        <a:xfrm>
          <a:off x="145415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40</xdr:row>
      <xdr:rowOff>21590</xdr:rowOff>
    </xdr:from>
    <xdr:to>
      <xdr:col>72</xdr:col>
      <xdr:colOff>38100</xdr:colOff>
      <xdr:row>40</xdr:row>
      <xdr:rowOff>123190</xdr:rowOff>
    </xdr:to>
    <xdr:sp macro="" textlink="">
      <xdr:nvSpPr>
        <xdr:cNvPr id="478" name="フローチャート: 判断 477">
          <a:extLst>
            <a:ext uri="{FF2B5EF4-FFF2-40B4-BE49-F238E27FC236}">
              <a16:creationId xmlns:a16="http://schemas.microsoft.com/office/drawing/2014/main" id="{5C3A6A71-6C70-47DF-A927-7013869CB5F1}"/>
            </a:ext>
          </a:extLst>
        </xdr:cNvPr>
        <xdr:cNvSpPr/>
      </xdr:nvSpPr>
      <xdr:spPr>
        <a:xfrm>
          <a:off x="13652500" y="687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70E7EDCF-698C-42EC-9761-98764AECA6A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B9025FB2-BDAC-4555-BEAE-EE9E54A1AA0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8051E2A3-95DF-421D-B5D2-4977B6BCBB4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E812F364-9A6A-404D-8EC0-FDB974432F3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F2A961A3-F670-4770-87AF-B041F6F5733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90170</xdr:rowOff>
    </xdr:from>
    <xdr:to>
      <xdr:col>85</xdr:col>
      <xdr:colOff>177800</xdr:colOff>
      <xdr:row>38</xdr:row>
      <xdr:rowOff>20320</xdr:rowOff>
    </xdr:to>
    <xdr:sp macro="" textlink="">
      <xdr:nvSpPr>
        <xdr:cNvPr id="484" name="楕円 483">
          <a:extLst>
            <a:ext uri="{FF2B5EF4-FFF2-40B4-BE49-F238E27FC236}">
              <a16:creationId xmlns:a16="http://schemas.microsoft.com/office/drawing/2014/main" id="{737975B9-008A-4980-9829-2D003DE7286F}"/>
            </a:ext>
          </a:extLst>
        </xdr:cNvPr>
        <xdr:cNvSpPr/>
      </xdr:nvSpPr>
      <xdr:spPr>
        <a:xfrm>
          <a:off x="162687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68597</xdr:rowOff>
    </xdr:from>
    <xdr:ext cx="405111" cy="259045"/>
    <xdr:sp macro="" textlink="">
      <xdr:nvSpPr>
        <xdr:cNvPr id="485" name="【一般廃棄物処理施設】&#10;有形固定資産減価償却率該当値テキスト">
          <a:extLst>
            <a:ext uri="{FF2B5EF4-FFF2-40B4-BE49-F238E27FC236}">
              <a16:creationId xmlns:a16="http://schemas.microsoft.com/office/drawing/2014/main" id="{D75BBFD0-F9F6-4E49-838A-66B94A75E773}"/>
            </a:ext>
          </a:extLst>
        </xdr:cNvPr>
        <xdr:cNvSpPr txBox="1"/>
      </xdr:nvSpPr>
      <xdr:spPr>
        <a:xfrm>
          <a:off x="16357600" y="641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145415</xdr:rowOff>
    </xdr:from>
    <xdr:to>
      <xdr:col>81</xdr:col>
      <xdr:colOff>101600</xdr:colOff>
      <xdr:row>38</xdr:row>
      <xdr:rowOff>75565</xdr:rowOff>
    </xdr:to>
    <xdr:sp macro="" textlink="">
      <xdr:nvSpPr>
        <xdr:cNvPr id="486" name="楕円 485">
          <a:extLst>
            <a:ext uri="{FF2B5EF4-FFF2-40B4-BE49-F238E27FC236}">
              <a16:creationId xmlns:a16="http://schemas.microsoft.com/office/drawing/2014/main" id="{6B78BBE3-8E08-45B9-A6AB-E6356296D717}"/>
            </a:ext>
          </a:extLst>
        </xdr:cNvPr>
        <xdr:cNvSpPr/>
      </xdr:nvSpPr>
      <xdr:spPr>
        <a:xfrm>
          <a:off x="154305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140970</xdr:rowOff>
    </xdr:from>
    <xdr:to>
      <xdr:col>85</xdr:col>
      <xdr:colOff>127000</xdr:colOff>
      <xdr:row>38</xdr:row>
      <xdr:rowOff>24765</xdr:rowOff>
    </xdr:to>
    <xdr:cxnSp macro="">
      <xdr:nvCxnSpPr>
        <xdr:cNvPr id="487" name="直線コネクタ 486">
          <a:extLst>
            <a:ext uri="{FF2B5EF4-FFF2-40B4-BE49-F238E27FC236}">
              <a16:creationId xmlns:a16="http://schemas.microsoft.com/office/drawing/2014/main" id="{75C90E61-12A4-412D-8E6C-BB8F4C001427}"/>
            </a:ext>
          </a:extLst>
        </xdr:cNvPr>
        <xdr:cNvCxnSpPr/>
      </xdr:nvCxnSpPr>
      <xdr:spPr>
        <a:xfrm flipV="1">
          <a:off x="15481300" y="6484620"/>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162560</xdr:rowOff>
    </xdr:from>
    <xdr:to>
      <xdr:col>76</xdr:col>
      <xdr:colOff>165100</xdr:colOff>
      <xdr:row>38</xdr:row>
      <xdr:rowOff>92710</xdr:rowOff>
    </xdr:to>
    <xdr:sp macro="" textlink="">
      <xdr:nvSpPr>
        <xdr:cNvPr id="488" name="楕円 487">
          <a:extLst>
            <a:ext uri="{FF2B5EF4-FFF2-40B4-BE49-F238E27FC236}">
              <a16:creationId xmlns:a16="http://schemas.microsoft.com/office/drawing/2014/main" id="{F2C0C2DD-DFD0-497E-8DBA-936D9DC502F9}"/>
            </a:ext>
          </a:extLst>
        </xdr:cNvPr>
        <xdr:cNvSpPr/>
      </xdr:nvSpPr>
      <xdr:spPr>
        <a:xfrm>
          <a:off x="14541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24765</xdr:rowOff>
    </xdr:from>
    <xdr:to>
      <xdr:col>81</xdr:col>
      <xdr:colOff>50800</xdr:colOff>
      <xdr:row>38</xdr:row>
      <xdr:rowOff>41910</xdr:rowOff>
    </xdr:to>
    <xdr:cxnSp macro="">
      <xdr:nvCxnSpPr>
        <xdr:cNvPr id="489" name="直線コネクタ 488">
          <a:extLst>
            <a:ext uri="{FF2B5EF4-FFF2-40B4-BE49-F238E27FC236}">
              <a16:creationId xmlns:a16="http://schemas.microsoft.com/office/drawing/2014/main" id="{CF7803A9-05E6-4FD8-A1D5-2E5D11AF539B}"/>
            </a:ext>
          </a:extLst>
        </xdr:cNvPr>
        <xdr:cNvCxnSpPr/>
      </xdr:nvCxnSpPr>
      <xdr:spPr>
        <a:xfrm flipV="1">
          <a:off x="14592300" y="653986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156845</xdr:rowOff>
    </xdr:from>
    <xdr:to>
      <xdr:col>72</xdr:col>
      <xdr:colOff>38100</xdr:colOff>
      <xdr:row>38</xdr:row>
      <xdr:rowOff>86995</xdr:rowOff>
    </xdr:to>
    <xdr:sp macro="" textlink="">
      <xdr:nvSpPr>
        <xdr:cNvPr id="490" name="楕円 489">
          <a:extLst>
            <a:ext uri="{FF2B5EF4-FFF2-40B4-BE49-F238E27FC236}">
              <a16:creationId xmlns:a16="http://schemas.microsoft.com/office/drawing/2014/main" id="{62548DEB-114E-440C-A8C4-5936974C1675}"/>
            </a:ext>
          </a:extLst>
        </xdr:cNvPr>
        <xdr:cNvSpPr/>
      </xdr:nvSpPr>
      <xdr:spPr>
        <a:xfrm>
          <a:off x="13652500" y="65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36195</xdr:rowOff>
    </xdr:from>
    <xdr:to>
      <xdr:col>76</xdr:col>
      <xdr:colOff>114300</xdr:colOff>
      <xdr:row>38</xdr:row>
      <xdr:rowOff>41910</xdr:rowOff>
    </xdr:to>
    <xdr:cxnSp macro="">
      <xdr:nvCxnSpPr>
        <xdr:cNvPr id="491" name="直線コネクタ 490">
          <a:extLst>
            <a:ext uri="{FF2B5EF4-FFF2-40B4-BE49-F238E27FC236}">
              <a16:creationId xmlns:a16="http://schemas.microsoft.com/office/drawing/2014/main" id="{DE3B2074-374B-4F9F-8D8B-D46AA240F942}"/>
            </a:ext>
          </a:extLst>
        </xdr:cNvPr>
        <xdr:cNvCxnSpPr/>
      </xdr:nvCxnSpPr>
      <xdr:spPr>
        <a:xfrm>
          <a:off x="13703300" y="655129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40657</xdr:rowOff>
    </xdr:from>
    <xdr:ext cx="405111" cy="259045"/>
    <xdr:sp macro="" textlink="">
      <xdr:nvSpPr>
        <xdr:cNvPr id="492" name="n_1aveValue【一般廃棄物処理施設】&#10;有形固定資産減価償却率">
          <a:extLst>
            <a:ext uri="{FF2B5EF4-FFF2-40B4-BE49-F238E27FC236}">
              <a16:creationId xmlns:a16="http://schemas.microsoft.com/office/drawing/2014/main" id="{236EEC58-596B-4AB0-95EA-D246954646FB}"/>
            </a:ext>
          </a:extLst>
        </xdr:cNvPr>
        <xdr:cNvSpPr txBox="1"/>
      </xdr:nvSpPr>
      <xdr:spPr>
        <a:xfrm>
          <a:off x="152660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88282</xdr:rowOff>
    </xdr:from>
    <xdr:ext cx="405111" cy="259045"/>
    <xdr:sp macro="" textlink="">
      <xdr:nvSpPr>
        <xdr:cNvPr id="493" name="n_2aveValue【一般廃棄物処理施設】&#10;有形固定資産減価償却率">
          <a:extLst>
            <a:ext uri="{FF2B5EF4-FFF2-40B4-BE49-F238E27FC236}">
              <a16:creationId xmlns:a16="http://schemas.microsoft.com/office/drawing/2014/main" id="{235B60C8-5B7D-4489-9170-20EB3788DB00}"/>
            </a:ext>
          </a:extLst>
        </xdr:cNvPr>
        <xdr:cNvSpPr txBox="1"/>
      </xdr:nvSpPr>
      <xdr:spPr>
        <a:xfrm>
          <a:off x="143897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114317</xdr:rowOff>
    </xdr:from>
    <xdr:ext cx="405111" cy="259045"/>
    <xdr:sp macro="" textlink="">
      <xdr:nvSpPr>
        <xdr:cNvPr id="494" name="n_3aveValue【一般廃棄物処理施設】&#10;有形固定資産減価償却率">
          <a:extLst>
            <a:ext uri="{FF2B5EF4-FFF2-40B4-BE49-F238E27FC236}">
              <a16:creationId xmlns:a16="http://schemas.microsoft.com/office/drawing/2014/main" id="{9149E230-9092-4DC4-9346-8A00FBEFF932}"/>
            </a:ext>
          </a:extLst>
        </xdr:cNvPr>
        <xdr:cNvSpPr txBox="1"/>
      </xdr:nvSpPr>
      <xdr:spPr>
        <a:xfrm>
          <a:off x="13500744" y="697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66692</xdr:rowOff>
    </xdr:from>
    <xdr:ext cx="405111" cy="259045"/>
    <xdr:sp macro="" textlink="">
      <xdr:nvSpPr>
        <xdr:cNvPr id="495" name="n_1mainValue【一般廃棄物処理施設】&#10;有形固定資産減価償却率">
          <a:extLst>
            <a:ext uri="{FF2B5EF4-FFF2-40B4-BE49-F238E27FC236}">
              <a16:creationId xmlns:a16="http://schemas.microsoft.com/office/drawing/2014/main" id="{1CF69BB2-A143-4133-9E55-1DC95AF26EBC}"/>
            </a:ext>
          </a:extLst>
        </xdr:cNvPr>
        <xdr:cNvSpPr txBox="1"/>
      </xdr:nvSpPr>
      <xdr:spPr>
        <a:xfrm>
          <a:off x="152660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83837</xdr:rowOff>
    </xdr:from>
    <xdr:ext cx="405111" cy="259045"/>
    <xdr:sp macro="" textlink="">
      <xdr:nvSpPr>
        <xdr:cNvPr id="496" name="n_2mainValue【一般廃棄物処理施設】&#10;有形固定資産減価償却率">
          <a:extLst>
            <a:ext uri="{FF2B5EF4-FFF2-40B4-BE49-F238E27FC236}">
              <a16:creationId xmlns:a16="http://schemas.microsoft.com/office/drawing/2014/main" id="{B724695F-4637-4C7C-AC57-847BFE3130D3}"/>
            </a:ext>
          </a:extLst>
        </xdr:cNvPr>
        <xdr:cNvSpPr txBox="1"/>
      </xdr:nvSpPr>
      <xdr:spPr>
        <a:xfrm>
          <a:off x="14389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103522</xdr:rowOff>
    </xdr:from>
    <xdr:ext cx="405111" cy="259045"/>
    <xdr:sp macro="" textlink="">
      <xdr:nvSpPr>
        <xdr:cNvPr id="497" name="n_3mainValue【一般廃棄物処理施設】&#10;有形固定資産減価償却率">
          <a:extLst>
            <a:ext uri="{FF2B5EF4-FFF2-40B4-BE49-F238E27FC236}">
              <a16:creationId xmlns:a16="http://schemas.microsoft.com/office/drawing/2014/main" id="{11CC01DF-23BD-47A8-B0CF-B628AAFEEBB6}"/>
            </a:ext>
          </a:extLst>
        </xdr:cNvPr>
        <xdr:cNvSpPr txBox="1"/>
      </xdr:nvSpPr>
      <xdr:spPr>
        <a:xfrm>
          <a:off x="135007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8" name="正方形/長方形 497">
          <a:extLst>
            <a:ext uri="{FF2B5EF4-FFF2-40B4-BE49-F238E27FC236}">
              <a16:creationId xmlns:a16="http://schemas.microsoft.com/office/drawing/2014/main" id="{6718AB19-6C69-481C-8D28-66642DC10D5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9" name="正方形/長方形 498">
          <a:extLst>
            <a:ext uri="{FF2B5EF4-FFF2-40B4-BE49-F238E27FC236}">
              <a16:creationId xmlns:a16="http://schemas.microsoft.com/office/drawing/2014/main" id="{0C340B7C-0F3E-4F29-9410-5296D0CDEE3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0" name="正方形/長方形 499">
          <a:extLst>
            <a:ext uri="{FF2B5EF4-FFF2-40B4-BE49-F238E27FC236}">
              <a16:creationId xmlns:a16="http://schemas.microsoft.com/office/drawing/2014/main" id="{306FCCB4-134D-43A1-ADD8-411178A233D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1" name="正方形/長方形 500">
          <a:extLst>
            <a:ext uri="{FF2B5EF4-FFF2-40B4-BE49-F238E27FC236}">
              <a16:creationId xmlns:a16="http://schemas.microsoft.com/office/drawing/2014/main" id="{A750AE5C-29C6-4C56-8C95-902A67AAF96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2" name="正方形/長方形 501">
          <a:extLst>
            <a:ext uri="{FF2B5EF4-FFF2-40B4-BE49-F238E27FC236}">
              <a16:creationId xmlns:a16="http://schemas.microsoft.com/office/drawing/2014/main" id="{275D54C4-CFB6-43B3-A256-E57A1679568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3" name="正方形/長方形 502">
          <a:extLst>
            <a:ext uri="{FF2B5EF4-FFF2-40B4-BE49-F238E27FC236}">
              <a16:creationId xmlns:a16="http://schemas.microsoft.com/office/drawing/2014/main" id="{B08300FE-3D77-4996-A698-EC5AA589B5E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4" name="正方形/長方形 503">
          <a:extLst>
            <a:ext uri="{FF2B5EF4-FFF2-40B4-BE49-F238E27FC236}">
              <a16:creationId xmlns:a16="http://schemas.microsoft.com/office/drawing/2014/main" id="{77C31E98-16E6-4409-9EC0-C25C8EBF296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5" name="正方形/長方形 504">
          <a:extLst>
            <a:ext uri="{FF2B5EF4-FFF2-40B4-BE49-F238E27FC236}">
              <a16:creationId xmlns:a16="http://schemas.microsoft.com/office/drawing/2014/main" id="{8E234FC4-A6C8-4D04-B9DF-71CA3BA0EC4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6" name="テキスト ボックス 505">
          <a:extLst>
            <a:ext uri="{FF2B5EF4-FFF2-40B4-BE49-F238E27FC236}">
              <a16:creationId xmlns:a16="http://schemas.microsoft.com/office/drawing/2014/main" id="{77AA2AFE-890A-4A50-BD95-FCC80F3FDF4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7" name="直線コネクタ 506">
          <a:extLst>
            <a:ext uri="{FF2B5EF4-FFF2-40B4-BE49-F238E27FC236}">
              <a16:creationId xmlns:a16="http://schemas.microsoft.com/office/drawing/2014/main" id="{1F2CCFF3-B069-4578-9DC1-1F747CF6BC8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08" name="直線コネクタ 507">
          <a:extLst>
            <a:ext uri="{FF2B5EF4-FFF2-40B4-BE49-F238E27FC236}">
              <a16:creationId xmlns:a16="http://schemas.microsoft.com/office/drawing/2014/main" id="{6B1212E7-A2C5-4EA0-82E6-7F23FEC3F1EC}"/>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09" name="テキスト ボックス 508">
          <a:extLst>
            <a:ext uri="{FF2B5EF4-FFF2-40B4-BE49-F238E27FC236}">
              <a16:creationId xmlns:a16="http://schemas.microsoft.com/office/drawing/2014/main" id="{141F614F-BB8B-4B7F-BB05-C606E3314A5E}"/>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0" name="直線コネクタ 509">
          <a:extLst>
            <a:ext uri="{FF2B5EF4-FFF2-40B4-BE49-F238E27FC236}">
              <a16:creationId xmlns:a16="http://schemas.microsoft.com/office/drawing/2014/main" id="{40615084-2643-4458-8CF2-2DD8932D8A61}"/>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11" name="テキスト ボックス 510">
          <a:extLst>
            <a:ext uri="{FF2B5EF4-FFF2-40B4-BE49-F238E27FC236}">
              <a16:creationId xmlns:a16="http://schemas.microsoft.com/office/drawing/2014/main" id="{645624C3-5858-4CE7-92F8-D2E055B9B6D7}"/>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2" name="直線コネクタ 511">
          <a:extLst>
            <a:ext uri="{FF2B5EF4-FFF2-40B4-BE49-F238E27FC236}">
              <a16:creationId xmlns:a16="http://schemas.microsoft.com/office/drawing/2014/main" id="{681A2E2F-8BB9-4A2E-90EA-1DCD67AB7304}"/>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13" name="テキスト ボックス 512">
          <a:extLst>
            <a:ext uri="{FF2B5EF4-FFF2-40B4-BE49-F238E27FC236}">
              <a16:creationId xmlns:a16="http://schemas.microsoft.com/office/drawing/2014/main" id="{30477BD9-5997-4359-A9C2-E0CCD0E6F90A}"/>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14" name="直線コネクタ 513">
          <a:extLst>
            <a:ext uri="{FF2B5EF4-FFF2-40B4-BE49-F238E27FC236}">
              <a16:creationId xmlns:a16="http://schemas.microsoft.com/office/drawing/2014/main" id="{F36C0A0D-B149-4B16-9098-362DD4CE3CB2}"/>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15" name="テキスト ボックス 514">
          <a:extLst>
            <a:ext uri="{FF2B5EF4-FFF2-40B4-BE49-F238E27FC236}">
              <a16:creationId xmlns:a16="http://schemas.microsoft.com/office/drawing/2014/main" id="{172E1170-8294-45C3-B910-6028216A3104}"/>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16" name="直線コネクタ 515">
          <a:extLst>
            <a:ext uri="{FF2B5EF4-FFF2-40B4-BE49-F238E27FC236}">
              <a16:creationId xmlns:a16="http://schemas.microsoft.com/office/drawing/2014/main" id="{A1AEB158-0D11-4EA1-9A66-9BFDCFEC3ED8}"/>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17" name="テキスト ボックス 516">
          <a:extLst>
            <a:ext uri="{FF2B5EF4-FFF2-40B4-BE49-F238E27FC236}">
              <a16:creationId xmlns:a16="http://schemas.microsoft.com/office/drawing/2014/main" id="{235D03FA-A999-4D61-863D-9E9658B29B85}"/>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8" name="直線コネクタ 517">
          <a:extLst>
            <a:ext uri="{FF2B5EF4-FFF2-40B4-BE49-F238E27FC236}">
              <a16:creationId xmlns:a16="http://schemas.microsoft.com/office/drawing/2014/main" id="{FF4BE290-BF74-4A91-BD81-ACF4BA3B96E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19" name="テキスト ボックス 518">
          <a:extLst>
            <a:ext uri="{FF2B5EF4-FFF2-40B4-BE49-F238E27FC236}">
              <a16:creationId xmlns:a16="http://schemas.microsoft.com/office/drawing/2014/main" id="{1A838762-514E-417D-9272-CF04A6A8C92C}"/>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0" name="【一般廃棄物処理施設】&#10;一人当たり有形固定資産（償却資産）額グラフ枠">
          <a:extLst>
            <a:ext uri="{FF2B5EF4-FFF2-40B4-BE49-F238E27FC236}">
              <a16:creationId xmlns:a16="http://schemas.microsoft.com/office/drawing/2014/main" id="{1C7BBFED-DFD2-4010-B09E-7335D4F4963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150510</xdr:rowOff>
    </xdr:from>
    <xdr:to>
      <xdr:col>116</xdr:col>
      <xdr:colOff>62864</xdr:colOff>
      <xdr:row>42</xdr:row>
      <xdr:rowOff>6714</xdr:rowOff>
    </xdr:to>
    <xdr:cxnSp macro="">
      <xdr:nvCxnSpPr>
        <xdr:cNvPr id="521" name="直線コネクタ 520">
          <a:extLst>
            <a:ext uri="{FF2B5EF4-FFF2-40B4-BE49-F238E27FC236}">
              <a16:creationId xmlns:a16="http://schemas.microsoft.com/office/drawing/2014/main" id="{2A49E209-D9A7-4C9A-A854-506FB00E9516}"/>
            </a:ext>
          </a:extLst>
        </xdr:cNvPr>
        <xdr:cNvCxnSpPr/>
      </xdr:nvCxnSpPr>
      <xdr:spPr>
        <a:xfrm flipV="1">
          <a:off x="22160864" y="5979810"/>
          <a:ext cx="0" cy="1227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10541</xdr:rowOff>
    </xdr:from>
    <xdr:ext cx="469744" cy="259045"/>
    <xdr:sp macro="" textlink="">
      <xdr:nvSpPr>
        <xdr:cNvPr id="522" name="【一般廃棄物処理施設】&#10;一人当たり有形固定資産（償却資産）額最小値テキスト">
          <a:extLst>
            <a:ext uri="{FF2B5EF4-FFF2-40B4-BE49-F238E27FC236}">
              <a16:creationId xmlns:a16="http://schemas.microsoft.com/office/drawing/2014/main" id="{DC7060BF-A00B-4916-9B6E-2BCBE2BEA099}"/>
            </a:ext>
          </a:extLst>
        </xdr:cNvPr>
        <xdr:cNvSpPr txBox="1"/>
      </xdr:nvSpPr>
      <xdr:spPr>
        <a:xfrm>
          <a:off x="22199600" y="721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6714</xdr:rowOff>
    </xdr:from>
    <xdr:to>
      <xdr:col>116</xdr:col>
      <xdr:colOff>152400</xdr:colOff>
      <xdr:row>42</xdr:row>
      <xdr:rowOff>6714</xdr:rowOff>
    </xdr:to>
    <xdr:cxnSp macro="">
      <xdr:nvCxnSpPr>
        <xdr:cNvPr id="523" name="直線コネクタ 522">
          <a:extLst>
            <a:ext uri="{FF2B5EF4-FFF2-40B4-BE49-F238E27FC236}">
              <a16:creationId xmlns:a16="http://schemas.microsoft.com/office/drawing/2014/main" id="{0CF3F882-9296-437C-88A1-5C55C6EDB2F1}"/>
            </a:ext>
          </a:extLst>
        </xdr:cNvPr>
        <xdr:cNvCxnSpPr/>
      </xdr:nvCxnSpPr>
      <xdr:spPr>
        <a:xfrm>
          <a:off x="22072600" y="7207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97187</xdr:rowOff>
    </xdr:from>
    <xdr:ext cx="599010" cy="259045"/>
    <xdr:sp macro="" textlink="">
      <xdr:nvSpPr>
        <xdr:cNvPr id="524" name="【一般廃棄物処理施設】&#10;一人当たり有形固定資産（償却資産）額最大値テキスト">
          <a:extLst>
            <a:ext uri="{FF2B5EF4-FFF2-40B4-BE49-F238E27FC236}">
              <a16:creationId xmlns:a16="http://schemas.microsoft.com/office/drawing/2014/main" id="{DBE48CB9-D85D-43EC-B75A-822BA1512F91}"/>
            </a:ext>
          </a:extLst>
        </xdr:cNvPr>
        <xdr:cNvSpPr txBox="1"/>
      </xdr:nvSpPr>
      <xdr:spPr>
        <a:xfrm>
          <a:off x="22199600" y="575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150510</xdr:rowOff>
    </xdr:from>
    <xdr:to>
      <xdr:col>116</xdr:col>
      <xdr:colOff>152400</xdr:colOff>
      <xdr:row>34</xdr:row>
      <xdr:rowOff>150510</xdr:rowOff>
    </xdr:to>
    <xdr:cxnSp macro="">
      <xdr:nvCxnSpPr>
        <xdr:cNvPr id="525" name="直線コネクタ 524">
          <a:extLst>
            <a:ext uri="{FF2B5EF4-FFF2-40B4-BE49-F238E27FC236}">
              <a16:creationId xmlns:a16="http://schemas.microsoft.com/office/drawing/2014/main" id="{246994D3-C473-43BE-ABAF-2FBAF23954D8}"/>
            </a:ext>
          </a:extLst>
        </xdr:cNvPr>
        <xdr:cNvCxnSpPr/>
      </xdr:nvCxnSpPr>
      <xdr:spPr>
        <a:xfrm>
          <a:off x="22072600" y="597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111417</xdr:rowOff>
    </xdr:from>
    <xdr:ext cx="534377" cy="259045"/>
    <xdr:sp macro="" textlink="">
      <xdr:nvSpPr>
        <xdr:cNvPr id="526" name="【一般廃棄物処理施設】&#10;一人当たり有形固定資産（償却資産）額平均値テキスト">
          <a:extLst>
            <a:ext uri="{FF2B5EF4-FFF2-40B4-BE49-F238E27FC236}">
              <a16:creationId xmlns:a16="http://schemas.microsoft.com/office/drawing/2014/main" id="{8078B73C-E32F-4221-9224-BE741514CA45}"/>
            </a:ext>
          </a:extLst>
        </xdr:cNvPr>
        <xdr:cNvSpPr txBox="1"/>
      </xdr:nvSpPr>
      <xdr:spPr>
        <a:xfrm>
          <a:off x="22199600" y="6626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88540</xdr:rowOff>
    </xdr:from>
    <xdr:to>
      <xdr:col>116</xdr:col>
      <xdr:colOff>114300</xdr:colOff>
      <xdr:row>40</xdr:row>
      <xdr:rowOff>18690</xdr:rowOff>
    </xdr:to>
    <xdr:sp macro="" textlink="">
      <xdr:nvSpPr>
        <xdr:cNvPr id="527" name="フローチャート: 判断 526">
          <a:extLst>
            <a:ext uri="{FF2B5EF4-FFF2-40B4-BE49-F238E27FC236}">
              <a16:creationId xmlns:a16="http://schemas.microsoft.com/office/drawing/2014/main" id="{9BA786BC-E16F-477C-86D9-220B060F2B8D}"/>
            </a:ext>
          </a:extLst>
        </xdr:cNvPr>
        <xdr:cNvSpPr/>
      </xdr:nvSpPr>
      <xdr:spPr>
        <a:xfrm>
          <a:off x="22110700" y="677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43314</xdr:rowOff>
    </xdr:from>
    <xdr:to>
      <xdr:col>112</xdr:col>
      <xdr:colOff>38100</xdr:colOff>
      <xdr:row>39</xdr:row>
      <xdr:rowOff>144914</xdr:rowOff>
    </xdr:to>
    <xdr:sp macro="" textlink="">
      <xdr:nvSpPr>
        <xdr:cNvPr id="528" name="フローチャート: 判断 527">
          <a:extLst>
            <a:ext uri="{FF2B5EF4-FFF2-40B4-BE49-F238E27FC236}">
              <a16:creationId xmlns:a16="http://schemas.microsoft.com/office/drawing/2014/main" id="{E3ED9426-264D-481B-9632-8F5435A32112}"/>
            </a:ext>
          </a:extLst>
        </xdr:cNvPr>
        <xdr:cNvSpPr/>
      </xdr:nvSpPr>
      <xdr:spPr>
        <a:xfrm>
          <a:off x="21272500" y="672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41356</xdr:rowOff>
    </xdr:from>
    <xdr:to>
      <xdr:col>107</xdr:col>
      <xdr:colOff>101600</xdr:colOff>
      <xdr:row>39</xdr:row>
      <xdr:rowOff>142956</xdr:rowOff>
    </xdr:to>
    <xdr:sp macro="" textlink="">
      <xdr:nvSpPr>
        <xdr:cNvPr id="529" name="フローチャート: 判断 528">
          <a:extLst>
            <a:ext uri="{FF2B5EF4-FFF2-40B4-BE49-F238E27FC236}">
              <a16:creationId xmlns:a16="http://schemas.microsoft.com/office/drawing/2014/main" id="{85F1F6BC-734B-4717-82D6-0D01ACCA1B8B}"/>
            </a:ext>
          </a:extLst>
        </xdr:cNvPr>
        <xdr:cNvSpPr/>
      </xdr:nvSpPr>
      <xdr:spPr>
        <a:xfrm>
          <a:off x="20383500" y="672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106904</xdr:rowOff>
    </xdr:from>
    <xdr:to>
      <xdr:col>102</xdr:col>
      <xdr:colOff>165100</xdr:colOff>
      <xdr:row>40</xdr:row>
      <xdr:rowOff>37054</xdr:rowOff>
    </xdr:to>
    <xdr:sp macro="" textlink="">
      <xdr:nvSpPr>
        <xdr:cNvPr id="530" name="フローチャート: 判断 529">
          <a:extLst>
            <a:ext uri="{FF2B5EF4-FFF2-40B4-BE49-F238E27FC236}">
              <a16:creationId xmlns:a16="http://schemas.microsoft.com/office/drawing/2014/main" id="{36D5166A-F388-49F7-B50D-D77A16F0AC1A}"/>
            </a:ext>
          </a:extLst>
        </xdr:cNvPr>
        <xdr:cNvSpPr/>
      </xdr:nvSpPr>
      <xdr:spPr>
        <a:xfrm>
          <a:off x="19494500" y="679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6E128CCC-AF88-4344-8CF8-1F967238799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E1D29765-4AC2-4FC1-B358-0505D0C503C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7BBBA4CF-F588-4038-B4AA-701A9129AC5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31C2161B-58A1-4BF6-BB53-B6AF0A14088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FB65B265-F647-4809-9AA2-F70AC752795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98331</xdr:rowOff>
    </xdr:from>
    <xdr:to>
      <xdr:col>116</xdr:col>
      <xdr:colOff>114300</xdr:colOff>
      <xdr:row>41</xdr:row>
      <xdr:rowOff>28481</xdr:rowOff>
    </xdr:to>
    <xdr:sp macro="" textlink="">
      <xdr:nvSpPr>
        <xdr:cNvPr id="536" name="楕円 535">
          <a:extLst>
            <a:ext uri="{FF2B5EF4-FFF2-40B4-BE49-F238E27FC236}">
              <a16:creationId xmlns:a16="http://schemas.microsoft.com/office/drawing/2014/main" id="{13129655-0DE7-46A4-971D-81AE7C1F4DEF}"/>
            </a:ext>
          </a:extLst>
        </xdr:cNvPr>
        <xdr:cNvSpPr/>
      </xdr:nvSpPr>
      <xdr:spPr>
        <a:xfrm>
          <a:off x="22110700" y="695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76758</xdr:rowOff>
    </xdr:from>
    <xdr:ext cx="534377" cy="259045"/>
    <xdr:sp macro="" textlink="">
      <xdr:nvSpPr>
        <xdr:cNvPr id="537" name="【一般廃棄物処理施設】&#10;一人当たり有形固定資産（償却資産）額該当値テキスト">
          <a:extLst>
            <a:ext uri="{FF2B5EF4-FFF2-40B4-BE49-F238E27FC236}">
              <a16:creationId xmlns:a16="http://schemas.microsoft.com/office/drawing/2014/main" id="{E3FBAAA7-AD10-48C6-8DED-58B10CB40895}"/>
            </a:ext>
          </a:extLst>
        </xdr:cNvPr>
        <xdr:cNvSpPr txBox="1"/>
      </xdr:nvSpPr>
      <xdr:spPr>
        <a:xfrm>
          <a:off x="22199600" y="693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97599</xdr:rowOff>
    </xdr:from>
    <xdr:to>
      <xdr:col>112</xdr:col>
      <xdr:colOff>38100</xdr:colOff>
      <xdr:row>41</xdr:row>
      <xdr:rowOff>27749</xdr:rowOff>
    </xdr:to>
    <xdr:sp macro="" textlink="">
      <xdr:nvSpPr>
        <xdr:cNvPr id="538" name="楕円 537">
          <a:extLst>
            <a:ext uri="{FF2B5EF4-FFF2-40B4-BE49-F238E27FC236}">
              <a16:creationId xmlns:a16="http://schemas.microsoft.com/office/drawing/2014/main" id="{C4C23D7E-966B-4AA4-83BD-495AF4EF1DDD}"/>
            </a:ext>
          </a:extLst>
        </xdr:cNvPr>
        <xdr:cNvSpPr/>
      </xdr:nvSpPr>
      <xdr:spPr>
        <a:xfrm>
          <a:off x="21272500" y="695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148399</xdr:rowOff>
    </xdr:from>
    <xdr:to>
      <xdr:col>116</xdr:col>
      <xdr:colOff>63500</xdr:colOff>
      <xdr:row>40</xdr:row>
      <xdr:rowOff>149131</xdr:rowOff>
    </xdr:to>
    <xdr:cxnSp macro="">
      <xdr:nvCxnSpPr>
        <xdr:cNvPr id="539" name="直線コネクタ 538">
          <a:extLst>
            <a:ext uri="{FF2B5EF4-FFF2-40B4-BE49-F238E27FC236}">
              <a16:creationId xmlns:a16="http://schemas.microsoft.com/office/drawing/2014/main" id="{0E16F182-7664-47B0-9AA0-4F844DAFC504}"/>
            </a:ext>
          </a:extLst>
        </xdr:cNvPr>
        <xdr:cNvCxnSpPr/>
      </xdr:nvCxnSpPr>
      <xdr:spPr>
        <a:xfrm>
          <a:off x="21323300" y="7006399"/>
          <a:ext cx="8382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109159</xdr:rowOff>
    </xdr:from>
    <xdr:to>
      <xdr:col>107</xdr:col>
      <xdr:colOff>101600</xdr:colOff>
      <xdr:row>41</xdr:row>
      <xdr:rowOff>39309</xdr:rowOff>
    </xdr:to>
    <xdr:sp macro="" textlink="">
      <xdr:nvSpPr>
        <xdr:cNvPr id="540" name="楕円 539">
          <a:extLst>
            <a:ext uri="{FF2B5EF4-FFF2-40B4-BE49-F238E27FC236}">
              <a16:creationId xmlns:a16="http://schemas.microsoft.com/office/drawing/2014/main" id="{A8935032-CC5B-4044-87EB-1E2B7439ECF5}"/>
            </a:ext>
          </a:extLst>
        </xdr:cNvPr>
        <xdr:cNvSpPr/>
      </xdr:nvSpPr>
      <xdr:spPr>
        <a:xfrm>
          <a:off x="20383500" y="696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148399</xdr:rowOff>
    </xdr:from>
    <xdr:to>
      <xdr:col>111</xdr:col>
      <xdr:colOff>177800</xdr:colOff>
      <xdr:row>40</xdr:row>
      <xdr:rowOff>159959</xdr:rowOff>
    </xdr:to>
    <xdr:cxnSp macro="">
      <xdr:nvCxnSpPr>
        <xdr:cNvPr id="541" name="直線コネクタ 540">
          <a:extLst>
            <a:ext uri="{FF2B5EF4-FFF2-40B4-BE49-F238E27FC236}">
              <a16:creationId xmlns:a16="http://schemas.microsoft.com/office/drawing/2014/main" id="{FCD6F588-03B2-4C30-8AAB-2DE03422EA5E}"/>
            </a:ext>
          </a:extLst>
        </xdr:cNvPr>
        <xdr:cNvCxnSpPr/>
      </xdr:nvCxnSpPr>
      <xdr:spPr>
        <a:xfrm flipV="1">
          <a:off x="20434300" y="7006399"/>
          <a:ext cx="889000" cy="1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106804</xdr:rowOff>
    </xdr:from>
    <xdr:to>
      <xdr:col>102</xdr:col>
      <xdr:colOff>165100</xdr:colOff>
      <xdr:row>41</xdr:row>
      <xdr:rowOff>36954</xdr:rowOff>
    </xdr:to>
    <xdr:sp macro="" textlink="">
      <xdr:nvSpPr>
        <xdr:cNvPr id="542" name="楕円 541">
          <a:extLst>
            <a:ext uri="{FF2B5EF4-FFF2-40B4-BE49-F238E27FC236}">
              <a16:creationId xmlns:a16="http://schemas.microsoft.com/office/drawing/2014/main" id="{0AC24F3E-4CC2-4D8A-945C-5626D5C38BDF}"/>
            </a:ext>
          </a:extLst>
        </xdr:cNvPr>
        <xdr:cNvSpPr/>
      </xdr:nvSpPr>
      <xdr:spPr>
        <a:xfrm>
          <a:off x="19494500" y="696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157604</xdr:rowOff>
    </xdr:from>
    <xdr:to>
      <xdr:col>107</xdr:col>
      <xdr:colOff>50800</xdr:colOff>
      <xdr:row>40</xdr:row>
      <xdr:rowOff>159959</xdr:rowOff>
    </xdr:to>
    <xdr:cxnSp macro="">
      <xdr:nvCxnSpPr>
        <xdr:cNvPr id="543" name="直線コネクタ 542">
          <a:extLst>
            <a:ext uri="{FF2B5EF4-FFF2-40B4-BE49-F238E27FC236}">
              <a16:creationId xmlns:a16="http://schemas.microsoft.com/office/drawing/2014/main" id="{7D5963B1-4E5F-46FD-A323-D5F21F78DD77}"/>
            </a:ext>
          </a:extLst>
        </xdr:cNvPr>
        <xdr:cNvCxnSpPr/>
      </xdr:nvCxnSpPr>
      <xdr:spPr>
        <a:xfrm>
          <a:off x="19545300" y="7015604"/>
          <a:ext cx="889000" cy="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161441</xdr:rowOff>
    </xdr:from>
    <xdr:ext cx="534377" cy="259045"/>
    <xdr:sp macro="" textlink="">
      <xdr:nvSpPr>
        <xdr:cNvPr id="544" name="n_1aveValue【一般廃棄物処理施設】&#10;一人当たり有形固定資産（償却資産）額">
          <a:extLst>
            <a:ext uri="{FF2B5EF4-FFF2-40B4-BE49-F238E27FC236}">
              <a16:creationId xmlns:a16="http://schemas.microsoft.com/office/drawing/2014/main" id="{7A7202DA-7E4B-473D-A4E2-2D05E6BCC801}"/>
            </a:ext>
          </a:extLst>
        </xdr:cNvPr>
        <xdr:cNvSpPr txBox="1"/>
      </xdr:nvSpPr>
      <xdr:spPr>
        <a:xfrm>
          <a:off x="21043411" y="650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159483</xdr:rowOff>
    </xdr:from>
    <xdr:ext cx="534377" cy="259045"/>
    <xdr:sp macro="" textlink="">
      <xdr:nvSpPr>
        <xdr:cNvPr id="545" name="n_2aveValue【一般廃棄物処理施設】&#10;一人当たり有形固定資産（償却資産）額">
          <a:extLst>
            <a:ext uri="{FF2B5EF4-FFF2-40B4-BE49-F238E27FC236}">
              <a16:creationId xmlns:a16="http://schemas.microsoft.com/office/drawing/2014/main" id="{7D3D262C-8F37-4643-8340-E42CF9426240}"/>
            </a:ext>
          </a:extLst>
        </xdr:cNvPr>
        <xdr:cNvSpPr txBox="1"/>
      </xdr:nvSpPr>
      <xdr:spPr>
        <a:xfrm>
          <a:off x="20167111" y="650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53581</xdr:rowOff>
    </xdr:from>
    <xdr:ext cx="534377" cy="259045"/>
    <xdr:sp macro="" textlink="">
      <xdr:nvSpPr>
        <xdr:cNvPr id="546" name="n_3aveValue【一般廃棄物処理施設】&#10;一人当たり有形固定資産（償却資産）額">
          <a:extLst>
            <a:ext uri="{FF2B5EF4-FFF2-40B4-BE49-F238E27FC236}">
              <a16:creationId xmlns:a16="http://schemas.microsoft.com/office/drawing/2014/main" id="{353CE3E4-B128-4ABE-B09F-6D6E2167D4A1}"/>
            </a:ext>
          </a:extLst>
        </xdr:cNvPr>
        <xdr:cNvSpPr txBox="1"/>
      </xdr:nvSpPr>
      <xdr:spPr>
        <a:xfrm>
          <a:off x="19278111" y="656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18876</xdr:rowOff>
    </xdr:from>
    <xdr:ext cx="534377" cy="259045"/>
    <xdr:sp macro="" textlink="">
      <xdr:nvSpPr>
        <xdr:cNvPr id="547" name="n_1mainValue【一般廃棄物処理施設】&#10;一人当たり有形固定資産（償却資産）額">
          <a:extLst>
            <a:ext uri="{FF2B5EF4-FFF2-40B4-BE49-F238E27FC236}">
              <a16:creationId xmlns:a16="http://schemas.microsoft.com/office/drawing/2014/main" id="{AFFDE9C6-937C-4EA1-8F20-C7606BB9482C}"/>
            </a:ext>
          </a:extLst>
        </xdr:cNvPr>
        <xdr:cNvSpPr txBox="1"/>
      </xdr:nvSpPr>
      <xdr:spPr>
        <a:xfrm>
          <a:off x="21043411" y="704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30436</xdr:rowOff>
    </xdr:from>
    <xdr:ext cx="534377" cy="259045"/>
    <xdr:sp macro="" textlink="">
      <xdr:nvSpPr>
        <xdr:cNvPr id="548" name="n_2mainValue【一般廃棄物処理施設】&#10;一人当たり有形固定資産（償却資産）額">
          <a:extLst>
            <a:ext uri="{FF2B5EF4-FFF2-40B4-BE49-F238E27FC236}">
              <a16:creationId xmlns:a16="http://schemas.microsoft.com/office/drawing/2014/main" id="{F7C7673C-3159-41E3-9931-0D11BFEA6828}"/>
            </a:ext>
          </a:extLst>
        </xdr:cNvPr>
        <xdr:cNvSpPr txBox="1"/>
      </xdr:nvSpPr>
      <xdr:spPr>
        <a:xfrm>
          <a:off x="20167111" y="7059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28081</xdr:rowOff>
    </xdr:from>
    <xdr:ext cx="534377" cy="259045"/>
    <xdr:sp macro="" textlink="">
      <xdr:nvSpPr>
        <xdr:cNvPr id="549" name="n_3mainValue【一般廃棄物処理施設】&#10;一人当たり有形固定資産（償却資産）額">
          <a:extLst>
            <a:ext uri="{FF2B5EF4-FFF2-40B4-BE49-F238E27FC236}">
              <a16:creationId xmlns:a16="http://schemas.microsoft.com/office/drawing/2014/main" id="{0D53F0C2-70B7-418C-816B-757EA98BDD39}"/>
            </a:ext>
          </a:extLst>
        </xdr:cNvPr>
        <xdr:cNvSpPr txBox="1"/>
      </xdr:nvSpPr>
      <xdr:spPr>
        <a:xfrm>
          <a:off x="19278111" y="705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0" name="正方形/長方形 549">
          <a:extLst>
            <a:ext uri="{FF2B5EF4-FFF2-40B4-BE49-F238E27FC236}">
              <a16:creationId xmlns:a16="http://schemas.microsoft.com/office/drawing/2014/main" id="{54830330-5D8D-4A65-9E0E-8A834328740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1" name="正方形/長方形 550">
          <a:extLst>
            <a:ext uri="{FF2B5EF4-FFF2-40B4-BE49-F238E27FC236}">
              <a16:creationId xmlns:a16="http://schemas.microsoft.com/office/drawing/2014/main" id="{A236A642-FF13-412F-89B6-2A0562DB23A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2" name="正方形/長方形 551">
          <a:extLst>
            <a:ext uri="{FF2B5EF4-FFF2-40B4-BE49-F238E27FC236}">
              <a16:creationId xmlns:a16="http://schemas.microsoft.com/office/drawing/2014/main" id="{8145D148-620C-480F-9769-9B89F85CD05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3" name="正方形/長方形 552">
          <a:extLst>
            <a:ext uri="{FF2B5EF4-FFF2-40B4-BE49-F238E27FC236}">
              <a16:creationId xmlns:a16="http://schemas.microsoft.com/office/drawing/2014/main" id="{F09E2AD7-19B6-4B20-8D99-65EBD836311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4" name="正方形/長方形 553">
          <a:extLst>
            <a:ext uri="{FF2B5EF4-FFF2-40B4-BE49-F238E27FC236}">
              <a16:creationId xmlns:a16="http://schemas.microsoft.com/office/drawing/2014/main" id="{78EAAD6C-8E84-45F3-8460-F6EB3737CF3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5" name="正方形/長方形 554">
          <a:extLst>
            <a:ext uri="{FF2B5EF4-FFF2-40B4-BE49-F238E27FC236}">
              <a16:creationId xmlns:a16="http://schemas.microsoft.com/office/drawing/2014/main" id="{3929925C-A788-4A4D-A951-295BEEF19FC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6" name="正方形/長方形 555">
          <a:extLst>
            <a:ext uri="{FF2B5EF4-FFF2-40B4-BE49-F238E27FC236}">
              <a16:creationId xmlns:a16="http://schemas.microsoft.com/office/drawing/2014/main" id="{EB2D61E0-CDBF-4D71-84C0-8A2FC741421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7" name="正方形/長方形 556">
          <a:extLst>
            <a:ext uri="{FF2B5EF4-FFF2-40B4-BE49-F238E27FC236}">
              <a16:creationId xmlns:a16="http://schemas.microsoft.com/office/drawing/2014/main" id="{0E49158A-0D8E-4C23-8E89-1B4812E37BE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8" name="テキスト ボックス 557">
          <a:extLst>
            <a:ext uri="{FF2B5EF4-FFF2-40B4-BE49-F238E27FC236}">
              <a16:creationId xmlns:a16="http://schemas.microsoft.com/office/drawing/2014/main" id="{8BF4CB14-A2EF-4DBF-A0C1-37BCD59AFA4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9" name="直線コネクタ 558">
          <a:extLst>
            <a:ext uri="{FF2B5EF4-FFF2-40B4-BE49-F238E27FC236}">
              <a16:creationId xmlns:a16="http://schemas.microsoft.com/office/drawing/2014/main" id="{CB3E9EDA-555C-430A-B9B2-4DF812472E4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60" name="テキスト ボックス 559">
          <a:extLst>
            <a:ext uri="{FF2B5EF4-FFF2-40B4-BE49-F238E27FC236}">
              <a16:creationId xmlns:a16="http://schemas.microsoft.com/office/drawing/2014/main" id="{25694535-0444-4856-9D12-30289040F4A4}"/>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61" name="直線コネクタ 560">
          <a:extLst>
            <a:ext uri="{FF2B5EF4-FFF2-40B4-BE49-F238E27FC236}">
              <a16:creationId xmlns:a16="http://schemas.microsoft.com/office/drawing/2014/main" id="{AF0333B6-5149-417C-9953-E4C9216DD8D5}"/>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62" name="テキスト ボックス 561">
          <a:extLst>
            <a:ext uri="{FF2B5EF4-FFF2-40B4-BE49-F238E27FC236}">
              <a16:creationId xmlns:a16="http://schemas.microsoft.com/office/drawing/2014/main" id="{9ED97AAA-2C76-4C73-AED1-D442E47005C7}"/>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63" name="直線コネクタ 562">
          <a:extLst>
            <a:ext uri="{FF2B5EF4-FFF2-40B4-BE49-F238E27FC236}">
              <a16:creationId xmlns:a16="http://schemas.microsoft.com/office/drawing/2014/main" id="{7DC76C39-63F5-45D6-95A6-353DDDA4D5D1}"/>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64" name="テキスト ボックス 563">
          <a:extLst>
            <a:ext uri="{FF2B5EF4-FFF2-40B4-BE49-F238E27FC236}">
              <a16:creationId xmlns:a16="http://schemas.microsoft.com/office/drawing/2014/main" id="{3FAA2347-661B-4F27-9B85-D220E316061D}"/>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65" name="直線コネクタ 564">
          <a:extLst>
            <a:ext uri="{FF2B5EF4-FFF2-40B4-BE49-F238E27FC236}">
              <a16:creationId xmlns:a16="http://schemas.microsoft.com/office/drawing/2014/main" id="{41065B18-D4EF-4658-9F71-F2EB371C39AC}"/>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66" name="テキスト ボックス 565">
          <a:extLst>
            <a:ext uri="{FF2B5EF4-FFF2-40B4-BE49-F238E27FC236}">
              <a16:creationId xmlns:a16="http://schemas.microsoft.com/office/drawing/2014/main" id="{25153D72-2B8F-4B5B-8546-659AF4DAE974}"/>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67" name="直線コネクタ 566">
          <a:extLst>
            <a:ext uri="{FF2B5EF4-FFF2-40B4-BE49-F238E27FC236}">
              <a16:creationId xmlns:a16="http://schemas.microsoft.com/office/drawing/2014/main" id="{E9A44134-F38F-4515-A36F-4464CB471463}"/>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68" name="テキスト ボックス 567">
          <a:extLst>
            <a:ext uri="{FF2B5EF4-FFF2-40B4-BE49-F238E27FC236}">
              <a16:creationId xmlns:a16="http://schemas.microsoft.com/office/drawing/2014/main" id="{0D8485E3-870B-475A-8889-4B7E4FFFAD58}"/>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9" name="直線コネクタ 568">
          <a:extLst>
            <a:ext uri="{FF2B5EF4-FFF2-40B4-BE49-F238E27FC236}">
              <a16:creationId xmlns:a16="http://schemas.microsoft.com/office/drawing/2014/main" id="{F2C9840C-812A-4447-BCD8-282865AF5D4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0" name="テキスト ボックス 569">
          <a:extLst>
            <a:ext uri="{FF2B5EF4-FFF2-40B4-BE49-F238E27FC236}">
              <a16:creationId xmlns:a16="http://schemas.microsoft.com/office/drawing/2014/main" id="{5CD12E4E-318D-4E69-992C-DA0DE623EB81}"/>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1" name="【保健センター・保健所】&#10;有形固定資産減価償却率グラフ枠">
          <a:extLst>
            <a:ext uri="{FF2B5EF4-FFF2-40B4-BE49-F238E27FC236}">
              <a16:creationId xmlns:a16="http://schemas.microsoft.com/office/drawing/2014/main" id="{E814B16F-15FD-4A07-B46C-8DBAD5F5FD6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43434</xdr:rowOff>
    </xdr:from>
    <xdr:to>
      <xdr:col>85</xdr:col>
      <xdr:colOff>126364</xdr:colOff>
      <xdr:row>62</xdr:row>
      <xdr:rowOff>48006</xdr:rowOff>
    </xdr:to>
    <xdr:cxnSp macro="">
      <xdr:nvCxnSpPr>
        <xdr:cNvPr id="572" name="直線コネクタ 571">
          <a:extLst>
            <a:ext uri="{FF2B5EF4-FFF2-40B4-BE49-F238E27FC236}">
              <a16:creationId xmlns:a16="http://schemas.microsoft.com/office/drawing/2014/main" id="{2863156F-633C-4A4A-A326-E5408933C040}"/>
            </a:ext>
          </a:extLst>
        </xdr:cNvPr>
        <xdr:cNvCxnSpPr/>
      </xdr:nvCxnSpPr>
      <xdr:spPr>
        <a:xfrm flipV="1">
          <a:off x="16318864" y="9473184"/>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51833</xdr:rowOff>
    </xdr:from>
    <xdr:ext cx="405111" cy="259045"/>
    <xdr:sp macro="" textlink="">
      <xdr:nvSpPr>
        <xdr:cNvPr id="573" name="【保健センター・保健所】&#10;有形固定資産減価償却率最小値テキスト">
          <a:extLst>
            <a:ext uri="{FF2B5EF4-FFF2-40B4-BE49-F238E27FC236}">
              <a16:creationId xmlns:a16="http://schemas.microsoft.com/office/drawing/2014/main" id="{7B7BEF61-0B04-4BE7-ACA7-CA82AB47A35E}"/>
            </a:ext>
          </a:extLst>
        </xdr:cNvPr>
        <xdr:cNvSpPr txBox="1"/>
      </xdr:nvSpPr>
      <xdr:spPr>
        <a:xfrm>
          <a:off x="16357600" y="10681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48006</xdr:rowOff>
    </xdr:from>
    <xdr:to>
      <xdr:col>86</xdr:col>
      <xdr:colOff>25400</xdr:colOff>
      <xdr:row>62</xdr:row>
      <xdr:rowOff>48006</xdr:rowOff>
    </xdr:to>
    <xdr:cxnSp macro="">
      <xdr:nvCxnSpPr>
        <xdr:cNvPr id="574" name="直線コネクタ 573">
          <a:extLst>
            <a:ext uri="{FF2B5EF4-FFF2-40B4-BE49-F238E27FC236}">
              <a16:creationId xmlns:a16="http://schemas.microsoft.com/office/drawing/2014/main" id="{4B6A3397-5645-42E2-8C1B-689A4103CB9E}"/>
            </a:ext>
          </a:extLst>
        </xdr:cNvPr>
        <xdr:cNvCxnSpPr/>
      </xdr:nvCxnSpPr>
      <xdr:spPr>
        <a:xfrm>
          <a:off x="16230600" y="1067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161561</xdr:rowOff>
    </xdr:from>
    <xdr:ext cx="405111" cy="259045"/>
    <xdr:sp macro="" textlink="">
      <xdr:nvSpPr>
        <xdr:cNvPr id="575" name="【保健センター・保健所】&#10;有形固定資産減価償却率最大値テキスト">
          <a:extLst>
            <a:ext uri="{FF2B5EF4-FFF2-40B4-BE49-F238E27FC236}">
              <a16:creationId xmlns:a16="http://schemas.microsoft.com/office/drawing/2014/main" id="{41251E3F-71A9-4D4C-8F6C-C4511B00175F}"/>
            </a:ext>
          </a:extLst>
        </xdr:cNvPr>
        <xdr:cNvSpPr txBox="1"/>
      </xdr:nvSpPr>
      <xdr:spPr>
        <a:xfrm>
          <a:off x="16357600" y="9248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43434</xdr:rowOff>
    </xdr:from>
    <xdr:to>
      <xdr:col>86</xdr:col>
      <xdr:colOff>25400</xdr:colOff>
      <xdr:row>55</xdr:row>
      <xdr:rowOff>43434</xdr:rowOff>
    </xdr:to>
    <xdr:cxnSp macro="">
      <xdr:nvCxnSpPr>
        <xdr:cNvPr id="576" name="直線コネクタ 575">
          <a:extLst>
            <a:ext uri="{FF2B5EF4-FFF2-40B4-BE49-F238E27FC236}">
              <a16:creationId xmlns:a16="http://schemas.microsoft.com/office/drawing/2014/main" id="{FA1577A2-D7DB-4E96-A465-141B7EF0DDC2}"/>
            </a:ext>
          </a:extLst>
        </xdr:cNvPr>
        <xdr:cNvCxnSpPr/>
      </xdr:nvCxnSpPr>
      <xdr:spPr>
        <a:xfrm>
          <a:off x="16230600" y="9473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85361</xdr:rowOff>
    </xdr:from>
    <xdr:ext cx="405111" cy="259045"/>
    <xdr:sp macro="" textlink="">
      <xdr:nvSpPr>
        <xdr:cNvPr id="577" name="【保健センター・保健所】&#10;有形固定資産減価償却率平均値テキスト">
          <a:extLst>
            <a:ext uri="{FF2B5EF4-FFF2-40B4-BE49-F238E27FC236}">
              <a16:creationId xmlns:a16="http://schemas.microsoft.com/office/drawing/2014/main" id="{3E7B0ED9-70E7-4354-AC29-B0D3DDA966E1}"/>
            </a:ext>
          </a:extLst>
        </xdr:cNvPr>
        <xdr:cNvSpPr txBox="1"/>
      </xdr:nvSpPr>
      <xdr:spPr>
        <a:xfrm>
          <a:off x="16357600" y="10200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106934</xdr:rowOff>
    </xdr:from>
    <xdr:to>
      <xdr:col>85</xdr:col>
      <xdr:colOff>177800</xdr:colOff>
      <xdr:row>60</xdr:row>
      <xdr:rowOff>37084</xdr:rowOff>
    </xdr:to>
    <xdr:sp macro="" textlink="">
      <xdr:nvSpPr>
        <xdr:cNvPr id="578" name="フローチャート: 判断 577">
          <a:extLst>
            <a:ext uri="{FF2B5EF4-FFF2-40B4-BE49-F238E27FC236}">
              <a16:creationId xmlns:a16="http://schemas.microsoft.com/office/drawing/2014/main" id="{11794E4B-891C-40DE-BF46-4711FBA24112}"/>
            </a:ext>
          </a:extLst>
        </xdr:cNvPr>
        <xdr:cNvSpPr/>
      </xdr:nvSpPr>
      <xdr:spPr>
        <a:xfrm>
          <a:off x="16268700" y="1022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125222</xdr:rowOff>
    </xdr:from>
    <xdr:to>
      <xdr:col>81</xdr:col>
      <xdr:colOff>101600</xdr:colOff>
      <xdr:row>60</xdr:row>
      <xdr:rowOff>55372</xdr:rowOff>
    </xdr:to>
    <xdr:sp macro="" textlink="">
      <xdr:nvSpPr>
        <xdr:cNvPr id="579" name="フローチャート: 判断 578">
          <a:extLst>
            <a:ext uri="{FF2B5EF4-FFF2-40B4-BE49-F238E27FC236}">
              <a16:creationId xmlns:a16="http://schemas.microsoft.com/office/drawing/2014/main" id="{A9D12705-DE6F-4832-A70B-488D973E8022}"/>
            </a:ext>
          </a:extLst>
        </xdr:cNvPr>
        <xdr:cNvSpPr/>
      </xdr:nvSpPr>
      <xdr:spPr>
        <a:xfrm>
          <a:off x="15430500" y="1024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6350</xdr:rowOff>
    </xdr:from>
    <xdr:to>
      <xdr:col>76</xdr:col>
      <xdr:colOff>165100</xdr:colOff>
      <xdr:row>60</xdr:row>
      <xdr:rowOff>107950</xdr:rowOff>
    </xdr:to>
    <xdr:sp macro="" textlink="">
      <xdr:nvSpPr>
        <xdr:cNvPr id="580" name="フローチャート: 判断 579">
          <a:extLst>
            <a:ext uri="{FF2B5EF4-FFF2-40B4-BE49-F238E27FC236}">
              <a16:creationId xmlns:a16="http://schemas.microsoft.com/office/drawing/2014/main" id="{D33C3735-A48D-472A-A4D6-E1766D48FB19}"/>
            </a:ext>
          </a:extLst>
        </xdr:cNvPr>
        <xdr:cNvSpPr/>
      </xdr:nvSpPr>
      <xdr:spPr>
        <a:xfrm>
          <a:off x="14541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143510</xdr:rowOff>
    </xdr:from>
    <xdr:to>
      <xdr:col>72</xdr:col>
      <xdr:colOff>38100</xdr:colOff>
      <xdr:row>59</xdr:row>
      <xdr:rowOff>73660</xdr:rowOff>
    </xdr:to>
    <xdr:sp macro="" textlink="">
      <xdr:nvSpPr>
        <xdr:cNvPr id="581" name="フローチャート: 判断 580">
          <a:extLst>
            <a:ext uri="{FF2B5EF4-FFF2-40B4-BE49-F238E27FC236}">
              <a16:creationId xmlns:a16="http://schemas.microsoft.com/office/drawing/2014/main" id="{B64D78F0-5FF0-47F2-95E2-E9BB72FD9D32}"/>
            </a:ext>
          </a:extLst>
        </xdr:cNvPr>
        <xdr:cNvSpPr/>
      </xdr:nvSpPr>
      <xdr:spPr>
        <a:xfrm>
          <a:off x="136525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2" name="テキスト ボックス 581">
          <a:extLst>
            <a:ext uri="{FF2B5EF4-FFF2-40B4-BE49-F238E27FC236}">
              <a16:creationId xmlns:a16="http://schemas.microsoft.com/office/drawing/2014/main" id="{839FF80E-E4A2-473A-8801-6136BE78799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3" name="テキスト ボックス 582">
          <a:extLst>
            <a:ext uri="{FF2B5EF4-FFF2-40B4-BE49-F238E27FC236}">
              <a16:creationId xmlns:a16="http://schemas.microsoft.com/office/drawing/2014/main" id="{9E044546-4331-4852-8444-9512FEF393B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4" name="テキスト ボックス 583">
          <a:extLst>
            <a:ext uri="{FF2B5EF4-FFF2-40B4-BE49-F238E27FC236}">
              <a16:creationId xmlns:a16="http://schemas.microsoft.com/office/drawing/2014/main" id="{E0D82B18-D19B-4507-BD81-C126B81C917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5" name="テキスト ボックス 584">
          <a:extLst>
            <a:ext uri="{FF2B5EF4-FFF2-40B4-BE49-F238E27FC236}">
              <a16:creationId xmlns:a16="http://schemas.microsoft.com/office/drawing/2014/main" id="{BC5A2C1E-FB4D-4DE3-AD67-CA79B9CBBE0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6" name="テキスト ボックス 585">
          <a:extLst>
            <a:ext uri="{FF2B5EF4-FFF2-40B4-BE49-F238E27FC236}">
              <a16:creationId xmlns:a16="http://schemas.microsoft.com/office/drawing/2014/main" id="{95CF14A5-1AE1-431A-A8A6-DD63B86BB50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33782</xdr:rowOff>
    </xdr:from>
    <xdr:to>
      <xdr:col>85</xdr:col>
      <xdr:colOff>177800</xdr:colOff>
      <xdr:row>58</xdr:row>
      <xdr:rowOff>135382</xdr:rowOff>
    </xdr:to>
    <xdr:sp macro="" textlink="">
      <xdr:nvSpPr>
        <xdr:cNvPr id="587" name="楕円 586">
          <a:extLst>
            <a:ext uri="{FF2B5EF4-FFF2-40B4-BE49-F238E27FC236}">
              <a16:creationId xmlns:a16="http://schemas.microsoft.com/office/drawing/2014/main" id="{2C55429B-6278-40FF-90CB-ABBD984EDC33}"/>
            </a:ext>
          </a:extLst>
        </xdr:cNvPr>
        <xdr:cNvSpPr/>
      </xdr:nvSpPr>
      <xdr:spPr>
        <a:xfrm>
          <a:off x="16268700" y="997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56659</xdr:rowOff>
    </xdr:from>
    <xdr:ext cx="405111" cy="259045"/>
    <xdr:sp macro="" textlink="">
      <xdr:nvSpPr>
        <xdr:cNvPr id="588" name="【保健センター・保健所】&#10;有形固定資産減価償却率該当値テキスト">
          <a:extLst>
            <a:ext uri="{FF2B5EF4-FFF2-40B4-BE49-F238E27FC236}">
              <a16:creationId xmlns:a16="http://schemas.microsoft.com/office/drawing/2014/main" id="{43C7E990-59C4-49B0-B633-AE61847661BC}"/>
            </a:ext>
          </a:extLst>
        </xdr:cNvPr>
        <xdr:cNvSpPr txBox="1"/>
      </xdr:nvSpPr>
      <xdr:spPr>
        <a:xfrm>
          <a:off x="16357600" y="9829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84074</xdr:rowOff>
    </xdr:from>
    <xdr:to>
      <xdr:col>81</xdr:col>
      <xdr:colOff>101600</xdr:colOff>
      <xdr:row>59</xdr:row>
      <xdr:rowOff>14224</xdr:rowOff>
    </xdr:to>
    <xdr:sp macro="" textlink="">
      <xdr:nvSpPr>
        <xdr:cNvPr id="589" name="楕円 588">
          <a:extLst>
            <a:ext uri="{FF2B5EF4-FFF2-40B4-BE49-F238E27FC236}">
              <a16:creationId xmlns:a16="http://schemas.microsoft.com/office/drawing/2014/main" id="{FCC6C935-6C93-4F62-8879-9445F6D11388}"/>
            </a:ext>
          </a:extLst>
        </xdr:cNvPr>
        <xdr:cNvSpPr/>
      </xdr:nvSpPr>
      <xdr:spPr>
        <a:xfrm>
          <a:off x="15430500" y="1002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84582</xdr:rowOff>
    </xdr:from>
    <xdr:to>
      <xdr:col>85</xdr:col>
      <xdr:colOff>127000</xdr:colOff>
      <xdr:row>58</xdr:row>
      <xdr:rowOff>134874</xdr:rowOff>
    </xdr:to>
    <xdr:cxnSp macro="">
      <xdr:nvCxnSpPr>
        <xdr:cNvPr id="590" name="直線コネクタ 589">
          <a:extLst>
            <a:ext uri="{FF2B5EF4-FFF2-40B4-BE49-F238E27FC236}">
              <a16:creationId xmlns:a16="http://schemas.microsoft.com/office/drawing/2014/main" id="{AF5CC29C-C0DA-43DC-97CD-61EDD3CC9C06}"/>
            </a:ext>
          </a:extLst>
        </xdr:cNvPr>
        <xdr:cNvCxnSpPr/>
      </xdr:nvCxnSpPr>
      <xdr:spPr>
        <a:xfrm flipV="1">
          <a:off x="15481300" y="1002868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109220</xdr:rowOff>
    </xdr:from>
    <xdr:to>
      <xdr:col>76</xdr:col>
      <xdr:colOff>165100</xdr:colOff>
      <xdr:row>59</xdr:row>
      <xdr:rowOff>39370</xdr:rowOff>
    </xdr:to>
    <xdr:sp macro="" textlink="">
      <xdr:nvSpPr>
        <xdr:cNvPr id="591" name="楕円 590">
          <a:extLst>
            <a:ext uri="{FF2B5EF4-FFF2-40B4-BE49-F238E27FC236}">
              <a16:creationId xmlns:a16="http://schemas.microsoft.com/office/drawing/2014/main" id="{8E4A3454-6D36-4249-9C20-9C833AD8306C}"/>
            </a:ext>
          </a:extLst>
        </xdr:cNvPr>
        <xdr:cNvSpPr/>
      </xdr:nvSpPr>
      <xdr:spPr>
        <a:xfrm>
          <a:off x="14541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134874</xdr:rowOff>
    </xdr:from>
    <xdr:to>
      <xdr:col>81</xdr:col>
      <xdr:colOff>50800</xdr:colOff>
      <xdr:row>58</xdr:row>
      <xdr:rowOff>160020</xdr:rowOff>
    </xdr:to>
    <xdr:cxnSp macro="">
      <xdr:nvCxnSpPr>
        <xdr:cNvPr id="592" name="直線コネクタ 591">
          <a:extLst>
            <a:ext uri="{FF2B5EF4-FFF2-40B4-BE49-F238E27FC236}">
              <a16:creationId xmlns:a16="http://schemas.microsoft.com/office/drawing/2014/main" id="{5694F31B-E47C-46DB-BDD4-D79B2D3D0CB4}"/>
            </a:ext>
          </a:extLst>
        </xdr:cNvPr>
        <xdr:cNvCxnSpPr/>
      </xdr:nvCxnSpPr>
      <xdr:spPr>
        <a:xfrm flipV="1">
          <a:off x="14592300" y="10078974"/>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154940</xdr:rowOff>
    </xdr:from>
    <xdr:to>
      <xdr:col>72</xdr:col>
      <xdr:colOff>38100</xdr:colOff>
      <xdr:row>59</xdr:row>
      <xdr:rowOff>85090</xdr:rowOff>
    </xdr:to>
    <xdr:sp macro="" textlink="">
      <xdr:nvSpPr>
        <xdr:cNvPr id="593" name="楕円 592">
          <a:extLst>
            <a:ext uri="{FF2B5EF4-FFF2-40B4-BE49-F238E27FC236}">
              <a16:creationId xmlns:a16="http://schemas.microsoft.com/office/drawing/2014/main" id="{764EC3EC-2469-4F01-B047-60C0FE13CA87}"/>
            </a:ext>
          </a:extLst>
        </xdr:cNvPr>
        <xdr:cNvSpPr/>
      </xdr:nvSpPr>
      <xdr:spPr>
        <a:xfrm>
          <a:off x="13652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160020</xdr:rowOff>
    </xdr:from>
    <xdr:to>
      <xdr:col>76</xdr:col>
      <xdr:colOff>114300</xdr:colOff>
      <xdr:row>59</xdr:row>
      <xdr:rowOff>34290</xdr:rowOff>
    </xdr:to>
    <xdr:cxnSp macro="">
      <xdr:nvCxnSpPr>
        <xdr:cNvPr id="594" name="直線コネクタ 593">
          <a:extLst>
            <a:ext uri="{FF2B5EF4-FFF2-40B4-BE49-F238E27FC236}">
              <a16:creationId xmlns:a16="http://schemas.microsoft.com/office/drawing/2014/main" id="{32593C1A-6756-4C9F-88AB-BEBA5C5517CF}"/>
            </a:ext>
          </a:extLst>
        </xdr:cNvPr>
        <xdr:cNvCxnSpPr/>
      </xdr:nvCxnSpPr>
      <xdr:spPr>
        <a:xfrm flipV="1">
          <a:off x="13703300" y="10104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46499</xdr:rowOff>
    </xdr:from>
    <xdr:ext cx="405111" cy="259045"/>
    <xdr:sp macro="" textlink="">
      <xdr:nvSpPr>
        <xdr:cNvPr id="595" name="n_1aveValue【保健センター・保健所】&#10;有形固定資産減価償却率">
          <a:extLst>
            <a:ext uri="{FF2B5EF4-FFF2-40B4-BE49-F238E27FC236}">
              <a16:creationId xmlns:a16="http://schemas.microsoft.com/office/drawing/2014/main" id="{927BCBBD-7FAA-4755-9B3E-663B207A265B}"/>
            </a:ext>
          </a:extLst>
        </xdr:cNvPr>
        <xdr:cNvSpPr txBox="1"/>
      </xdr:nvSpPr>
      <xdr:spPr>
        <a:xfrm>
          <a:off x="15266044" y="1033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99077</xdr:rowOff>
    </xdr:from>
    <xdr:ext cx="405111" cy="259045"/>
    <xdr:sp macro="" textlink="">
      <xdr:nvSpPr>
        <xdr:cNvPr id="596" name="n_2aveValue【保健センター・保健所】&#10;有形固定資産減価償却率">
          <a:extLst>
            <a:ext uri="{FF2B5EF4-FFF2-40B4-BE49-F238E27FC236}">
              <a16:creationId xmlns:a16="http://schemas.microsoft.com/office/drawing/2014/main" id="{F947B80A-6A3D-469C-8E94-94178F761CAD}"/>
            </a:ext>
          </a:extLst>
        </xdr:cNvPr>
        <xdr:cNvSpPr txBox="1"/>
      </xdr:nvSpPr>
      <xdr:spPr>
        <a:xfrm>
          <a:off x="143897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90187</xdr:rowOff>
    </xdr:from>
    <xdr:ext cx="405111" cy="259045"/>
    <xdr:sp macro="" textlink="">
      <xdr:nvSpPr>
        <xdr:cNvPr id="597" name="n_3aveValue【保健センター・保健所】&#10;有形固定資産減価償却率">
          <a:extLst>
            <a:ext uri="{FF2B5EF4-FFF2-40B4-BE49-F238E27FC236}">
              <a16:creationId xmlns:a16="http://schemas.microsoft.com/office/drawing/2014/main" id="{8386EECF-7FBF-469A-8A5D-D4974295167D}"/>
            </a:ext>
          </a:extLst>
        </xdr:cNvPr>
        <xdr:cNvSpPr txBox="1"/>
      </xdr:nvSpPr>
      <xdr:spPr>
        <a:xfrm>
          <a:off x="13500744" y="986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30751</xdr:rowOff>
    </xdr:from>
    <xdr:ext cx="405111" cy="259045"/>
    <xdr:sp macro="" textlink="">
      <xdr:nvSpPr>
        <xdr:cNvPr id="598" name="n_1mainValue【保健センター・保健所】&#10;有形固定資産減価償却率">
          <a:extLst>
            <a:ext uri="{FF2B5EF4-FFF2-40B4-BE49-F238E27FC236}">
              <a16:creationId xmlns:a16="http://schemas.microsoft.com/office/drawing/2014/main" id="{36B66749-7A01-4A73-B42F-5D5F6D4DBFF7}"/>
            </a:ext>
          </a:extLst>
        </xdr:cNvPr>
        <xdr:cNvSpPr txBox="1"/>
      </xdr:nvSpPr>
      <xdr:spPr>
        <a:xfrm>
          <a:off x="15266044" y="9803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599" name="n_2mainValue【保健センター・保健所】&#10;有形固定資産減価償却率">
          <a:extLst>
            <a:ext uri="{FF2B5EF4-FFF2-40B4-BE49-F238E27FC236}">
              <a16:creationId xmlns:a16="http://schemas.microsoft.com/office/drawing/2014/main" id="{DF5C1675-A082-44ED-82B5-34986CBA3B16}"/>
            </a:ext>
          </a:extLst>
        </xdr:cNvPr>
        <xdr:cNvSpPr txBox="1"/>
      </xdr:nvSpPr>
      <xdr:spPr>
        <a:xfrm>
          <a:off x="14389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76217</xdr:rowOff>
    </xdr:from>
    <xdr:ext cx="405111" cy="259045"/>
    <xdr:sp macro="" textlink="">
      <xdr:nvSpPr>
        <xdr:cNvPr id="600" name="n_3mainValue【保健センター・保健所】&#10;有形固定資産減価償却率">
          <a:extLst>
            <a:ext uri="{FF2B5EF4-FFF2-40B4-BE49-F238E27FC236}">
              <a16:creationId xmlns:a16="http://schemas.microsoft.com/office/drawing/2014/main" id="{2988EC35-6938-40F4-9929-67798F2DFC01}"/>
            </a:ext>
          </a:extLst>
        </xdr:cNvPr>
        <xdr:cNvSpPr txBox="1"/>
      </xdr:nvSpPr>
      <xdr:spPr>
        <a:xfrm>
          <a:off x="135007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1" name="正方形/長方形 600">
          <a:extLst>
            <a:ext uri="{FF2B5EF4-FFF2-40B4-BE49-F238E27FC236}">
              <a16:creationId xmlns:a16="http://schemas.microsoft.com/office/drawing/2014/main" id="{2C4ED725-8650-4BCE-9DD3-1170638E46C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2" name="正方形/長方形 601">
          <a:extLst>
            <a:ext uri="{FF2B5EF4-FFF2-40B4-BE49-F238E27FC236}">
              <a16:creationId xmlns:a16="http://schemas.microsoft.com/office/drawing/2014/main" id="{CD959297-97DE-460E-8B57-25DA7F61ACB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3" name="正方形/長方形 602">
          <a:extLst>
            <a:ext uri="{FF2B5EF4-FFF2-40B4-BE49-F238E27FC236}">
              <a16:creationId xmlns:a16="http://schemas.microsoft.com/office/drawing/2014/main" id="{3B453EA7-F34E-4ABF-B736-9EB17294DC8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4" name="正方形/長方形 603">
          <a:extLst>
            <a:ext uri="{FF2B5EF4-FFF2-40B4-BE49-F238E27FC236}">
              <a16:creationId xmlns:a16="http://schemas.microsoft.com/office/drawing/2014/main" id="{B1036D25-FEB2-4B43-9F02-D5102E8B455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5" name="正方形/長方形 604">
          <a:extLst>
            <a:ext uri="{FF2B5EF4-FFF2-40B4-BE49-F238E27FC236}">
              <a16:creationId xmlns:a16="http://schemas.microsoft.com/office/drawing/2014/main" id="{D224A1DA-43CC-427B-9150-C1150CC7968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6" name="正方形/長方形 605">
          <a:extLst>
            <a:ext uri="{FF2B5EF4-FFF2-40B4-BE49-F238E27FC236}">
              <a16:creationId xmlns:a16="http://schemas.microsoft.com/office/drawing/2014/main" id="{EFC601CD-1A16-41C5-AD96-459082E9FC8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7" name="正方形/長方形 606">
          <a:extLst>
            <a:ext uri="{FF2B5EF4-FFF2-40B4-BE49-F238E27FC236}">
              <a16:creationId xmlns:a16="http://schemas.microsoft.com/office/drawing/2014/main" id="{2C3FDF3C-5813-4985-A432-6DD279D1F12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8" name="正方形/長方形 607">
          <a:extLst>
            <a:ext uri="{FF2B5EF4-FFF2-40B4-BE49-F238E27FC236}">
              <a16:creationId xmlns:a16="http://schemas.microsoft.com/office/drawing/2014/main" id="{988FD8F8-7659-42B6-9320-E3B81719F8C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09" name="テキスト ボックス 608">
          <a:extLst>
            <a:ext uri="{FF2B5EF4-FFF2-40B4-BE49-F238E27FC236}">
              <a16:creationId xmlns:a16="http://schemas.microsoft.com/office/drawing/2014/main" id="{19A0A971-9C24-428E-8DB7-F12D001320F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0" name="直線コネクタ 609">
          <a:extLst>
            <a:ext uri="{FF2B5EF4-FFF2-40B4-BE49-F238E27FC236}">
              <a16:creationId xmlns:a16="http://schemas.microsoft.com/office/drawing/2014/main" id="{C518D6AF-7F5C-4F8F-9481-9021DBC2AF0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11" name="直線コネクタ 610">
          <a:extLst>
            <a:ext uri="{FF2B5EF4-FFF2-40B4-BE49-F238E27FC236}">
              <a16:creationId xmlns:a16="http://schemas.microsoft.com/office/drawing/2014/main" id="{8C29BBB6-9601-4AF1-9C53-6F079223FF2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12" name="テキスト ボックス 611">
          <a:extLst>
            <a:ext uri="{FF2B5EF4-FFF2-40B4-BE49-F238E27FC236}">
              <a16:creationId xmlns:a16="http://schemas.microsoft.com/office/drawing/2014/main" id="{AE79D6C6-FBA6-40AA-BD65-1673B10A6FF7}"/>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13" name="直線コネクタ 612">
          <a:extLst>
            <a:ext uri="{FF2B5EF4-FFF2-40B4-BE49-F238E27FC236}">
              <a16:creationId xmlns:a16="http://schemas.microsoft.com/office/drawing/2014/main" id="{E8C6EC88-1D55-4E24-B84E-10CE1B9F141B}"/>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14" name="テキスト ボックス 613">
          <a:extLst>
            <a:ext uri="{FF2B5EF4-FFF2-40B4-BE49-F238E27FC236}">
              <a16:creationId xmlns:a16="http://schemas.microsoft.com/office/drawing/2014/main" id="{5AEEA208-765B-4DB0-B477-666741CE80B1}"/>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15" name="直線コネクタ 614">
          <a:extLst>
            <a:ext uri="{FF2B5EF4-FFF2-40B4-BE49-F238E27FC236}">
              <a16:creationId xmlns:a16="http://schemas.microsoft.com/office/drawing/2014/main" id="{70E7A63D-E611-49A2-9A60-FA470F6D9E42}"/>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16" name="テキスト ボックス 615">
          <a:extLst>
            <a:ext uri="{FF2B5EF4-FFF2-40B4-BE49-F238E27FC236}">
              <a16:creationId xmlns:a16="http://schemas.microsoft.com/office/drawing/2014/main" id="{AB1029C3-0BEC-4EF0-8CCF-31F3269A4337}"/>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17" name="直線コネクタ 616">
          <a:extLst>
            <a:ext uri="{FF2B5EF4-FFF2-40B4-BE49-F238E27FC236}">
              <a16:creationId xmlns:a16="http://schemas.microsoft.com/office/drawing/2014/main" id="{E213EC83-D67B-4881-BE46-256C12541352}"/>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18" name="テキスト ボックス 617">
          <a:extLst>
            <a:ext uri="{FF2B5EF4-FFF2-40B4-BE49-F238E27FC236}">
              <a16:creationId xmlns:a16="http://schemas.microsoft.com/office/drawing/2014/main" id="{03CFC5CE-03F2-4057-A880-433CF6AF59E5}"/>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19" name="直線コネクタ 618">
          <a:extLst>
            <a:ext uri="{FF2B5EF4-FFF2-40B4-BE49-F238E27FC236}">
              <a16:creationId xmlns:a16="http://schemas.microsoft.com/office/drawing/2014/main" id="{B2172723-039A-49D0-AE1C-8879C88BAED7}"/>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20" name="テキスト ボックス 619">
          <a:extLst>
            <a:ext uri="{FF2B5EF4-FFF2-40B4-BE49-F238E27FC236}">
              <a16:creationId xmlns:a16="http://schemas.microsoft.com/office/drawing/2014/main" id="{6BB38A3F-1878-4516-B468-889B8C56094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21" name="直線コネクタ 620">
          <a:extLst>
            <a:ext uri="{FF2B5EF4-FFF2-40B4-BE49-F238E27FC236}">
              <a16:creationId xmlns:a16="http://schemas.microsoft.com/office/drawing/2014/main" id="{4BCCF02F-CE62-4176-9CD6-E33B235F0657}"/>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22" name="テキスト ボックス 621">
          <a:extLst>
            <a:ext uri="{FF2B5EF4-FFF2-40B4-BE49-F238E27FC236}">
              <a16:creationId xmlns:a16="http://schemas.microsoft.com/office/drawing/2014/main" id="{1C5F14C9-C36E-4F75-9CBC-2BCFA843444B}"/>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3" name="直線コネクタ 622">
          <a:extLst>
            <a:ext uri="{FF2B5EF4-FFF2-40B4-BE49-F238E27FC236}">
              <a16:creationId xmlns:a16="http://schemas.microsoft.com/office/drawing/2014/main" id="{3590E036-584E-48C3-80C3-6364D957F97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4" name="テキスト ボックス 623">
          <a:extLst>
            <a:ext uri="{FF2B5EF4-FFF2-40B4-BE49-F238E27FC236}">
              <a16:creationId xmlns:a16="http://schemas.microsoft.com/office/drawing/2014/main" id="{3E97CB0F-1FB9-4F89-8CA0-E13CB87D4CFB}"/>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5" name="【保健センター・保健所】&#10;一人当たり面積グラフ枠">
          <a:extLst>
            <a:ext uri="{FF2B5EF4-FFF2-40B4-BE49-F238E27FC236}">
              <a16:creationId xmlns:a16="http://schemas.microsoft.com/office/drawing/2014/main" id="{8FE01CC5-BCCA-4AC2-9CC7-417BF58544F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106135</xdr:rowOff>
    </xdr:from>
    <xdr:to>
      <xdr:col>116</xdr:col>
      <xdr:colOff>62864</xdr:colOff>
      <xdr:row>64</xdr:row>
      <xdr:rowOff>97972</xdr:rowOff>
    </xdr:to>
    <xdr:cxnSp macro="">
      <xdr:nvCxnSpPr>
        <xdr:cNvPr id="626" name="直線コネクタ 625">
          <a:extLst>
            <a:ext uri="{FF2B5EF4-FFF2-40B4-BE49-F238E27FC236}">
              <a16:creationId xmlns:a16="http://schemas.microsoft.com/office/drawing/2014/main" id="{ED3646AB-AF47-49D1-8B8F-0A34120DE09A}"/>
            </a:ext>
          </a:extLst>
        </xdr:cNvPr>
        <xdr:cNvCxnSpPr/>
      </xdr:nvCxnSpPr>
      <xdr:spPr>
        <a:xfrm flipV="1">
          <a:off x="22160864" y="9535885"/>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101799</xdr:rowOff>
    </xdr:from>
    <xdr:ext cx="469744" cy="259045"/>
    <xdr:sp macro="" textlink="">
      <xdr:nvSpPr>
        <xdr:cNvPr id="627" name="【保健センター・保健所】&#10;一人当たり面積最小値テキスト">
          <a:extLst>
            <a:ext uri="{FF2B5EF4-FFF2-40B4-BE49-F238E27FC236}">
              <a16:creationId xmlns:a16="http://schemas.microsoft.com/office/drawing/2014/main" id="{65124A08-1F0A-4BC1-9D9D-257EB1714B47}"/>
            </a:ext>
          </a:extLst>
        </xdr:cNvPr>
        <xdr:cNvSpPr txBox="1"/>
      </xdr:nvSpPr>
      <xdr:spPr>
        <a:xfrm>
          <a:off x="22199600" y="1107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97972</xdr:rowOff>
    </xdr:from>
    <xdr:to>
      <xdr:col>116</xdr:col>
      <xdr:colOff>152400</xdr:colOff>
      <xdr:row>64</xdr:row>
      <xdr:rowOff>97972</xdr:rowOff>
    </xdr:to>
    <xdr:cxnSp macro="">
      <xdr:nvCxnSpPr>
        <xdr:cNvPr id="628" name="直線コネクタ 627">
          <a:extLst>
            <a:ext uri="{FF2B5EF4-FFF2-40B4-BE49-F238E27FC236}">
              <a16:creationId xmlns:a16="http://schemas.microsoft.com/office/drawing/2014/main" id="{4C844D2D-4D6F-4FFC-8845-22532EB16252}"/>
            </a:ext>
          </a:extLst>
        </xdr:cNvPr>
        <xdr:cNvCxnSpPr/>
      </xdr:nvCxnSpPr>
      <xdr:spPr>
        <a:xfrm>
          <a:off x="22072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52812</xdr:rowOff>
    </xdr:from>
    <xdr:ext cx="469744" cy="259045"/>
    <xdr:sp macro="" textlink="">
      <xdr:nvSpPr>
        <xdr:cNvPr id="629" name="【保健センター・保健所】&#10;一人当たり面積最大値テキスト">
          <a:extLst>
            <a:ext uri="{FF2B5EF4-FFF2-40B4-BE49-F238E27FC236}">
              <a16:creationId xmlns:a16="http://schemas.microsoft.com/office/drawing/2014/main" id="{93992A70-3D27-4D48-8AE1-6AEF902F92A1}"/>
            </a:ext>
          </a:extLst>
        </xdr:cNvPr>
        <xdr:cNvSpPr txBox="1"/>
      </xdr:nvSpPr>
      <xdr:spPr>
        <a:xfrm>
          <a:off x="22199600" y="931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106135</xdr:rowOff>
    </xdr:from>
    <xdr:to>
      <xdr:col>116</xdr:col>
      <xdr:colOff>152400</xdr:colOff>
      <xdr:row>55</xdr:row>
      <xdr:rowOff>106135</xdr:rowOff>
    </xdr:to>
    <xdr:cxnSp macro="">
      <xdr:nvCxnSpPr>
        <xdr:cNvPr id="630" name="直線コネクタ 629">
          <a:extLst>
            <a:ext uri="{FF2B5EF4-FFF2-40B4-BE49-F238E27FC236}">
              <a16:creationId xmlns:a16="http://schemas.microsoft.com/office/drawing/2014/main" id="{B590D620-64EC-4951-930C-C95A8F385F78}"/>
            </a:ext>
          </a:extLst>
        </xdr:cNvPr>
        <xdr:cNvCxnSpPr/>
      </xdr:nvCxnSpPr>
      <xdr:spPr>
        <a:xfrm>
          <a:off x="22072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82749</xdr:rowOff>
    </xdr:from>
    <xdr:ext cx="469744" cy="259045"/>
    <xdr:sp macro="" textlink="">
      <xdr:nvSpPr>
        <xdr:cNvPr id="631" name="【保健センター・保健所】&#10;一人当たり面積平均値テキスト">
          <a:extLst>
            <a:ext uri="{FF2B5EF4-FFF2-40B4-BE49-F238E27FC236}">
              <a16:creationId xmlns:a16="http://schemas.microsoft.com/office/drawing/2014/main" id="{AB85AF84-1852-456C-9C76-5C3C503EA55C}"/>
            </a:ext>
          </a:extLst>
        </xdr:cNvPr>
        <xdr:cNvSpPr txBox="1"/>
      </xdr:nvSpPr>
      <xdr:spPr>
        <a:xfrm>
          <a:off x="22199600" y="105411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104322</xdr:rowOff>
    </xdr:from>
    <xdr:to>
      <xdr:col>116</xdr:col>
      <xdr:colOff>114300</xdr:colOff>
      <xdr:row>62</xdr:row>
      <xdr:rowOff>34472</xdr:rowOff>
    </xdr:to>
    <xdr:sp macro="" textlink="">
      <xdr:nvSpPr>
        <xdr:cNvPr id="632" name="フローチャート: 判断 631">
          <a:extLst>
            <a:ext uri="{FF2B5EF4-FFF2-40B4-BE49-F238E27FC236}">
              <a16:creationId xmlns:a16="http://schemas.microsoft.com/office/drawing/2014/main" id="{5A4D2756-D1C2-4336-B0CD-3B280B5BC346}"/>
            </a:ext>
          </a:extLst>
        </xdr:cNvPr>
        <xdr:cNvSpPr/>
      </xdr:nvSpPr>
      <xdr:spPr>
        <a:xfrm>
          <a:off x="22110700" y="1056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71665</xdr:rowOff>
    </xdr:from>
    <xdr:to>
      <xdr:col>112</xdr:col>
      <xdr:colOff>38100</xdr:colOff>
      <xdr:row>62</xdr:row>
      <xdr:rowOff>1815</xdr:rowOff>
    </xdr:to>
    <xdr:sp macro="" textlink="">
      <xdr:nvSpPr>
        <xdr:cNvPr id="633" name="フローチャート: 判断 632">
          <a:extLst>
            <a:ext uri="{FF2B5EF4-FFF2-40B4-BE49-F238E27FC236}">
              <a16:creationId xmlns:a16="http://schemas.microsoft.com/office/drawing/2014/main" id="{0F4F3DB0-8643-402F-A7AF-4C2C0364DBC2}"/>
            </a:ext>
          </a:extLst>
        </xdr:cNvPr>
        <xdr:cNvSpPr/>
      </xdr:nvSpPr>
      <xdr:spPr>
        <a:xfrm>
          <a:off x="21272500" y="105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71665</xdr:rowOff>
    </xdr:from>
    <xdr:to>
      <xdr:col>107</xdr:col>
      <xdr:colOff>101600</xdr:colOff>
      <xdr:row>62</xdr:row>
      <xdr:rowOff>1815</xdr:rowOff>
    </xdr:to>
    <xdr:sp macro="" textlink="">
      <xdr:nvSpPr>
        <xdr:cNvPr id="634" name="フローチャート: 判断 633">
          <a:extLst>
            <a:ext uri="{FF2B5EF4-FFF2-40B4-BE49-F238E27FC236}">
              <a16:creationId xmlns:a16="http://schemas.microsoft.com/office/drawing/2014/main" id="{70AA3164-BE2B-46D1-B48D-BC36B2F11AEA}"/>
            </a:ext>
          </a:extLst>
        </xdr:cNvPr>
        <xdr:cNvSpPr/>
      </xdr:nvSpPr>
      <xdr:spPr>
        <a:xfrm>
          <a:off x="20383500" y="105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161472</xdr:rowOff>
    </xdr:from>
    <xdr:to>
      <xdr:col>102</xdr:col>
      <xdr:colOff>165100</xdr:colOff>
      <xdr:row>63</xdr:row>
      <xdr:rowOff>91622</xdr:rowOff>
    </xdr:to>
    <xdr:sp macro="" textlink="">
      <xdr:nvSpPr>
        <xdr:cNvPr id="635" name="フローチャート: 判断 634">
          <a:extLst>
            <a:ext uri="{FF2B5EF4-FFF2-40B4-BE49-F238E27FC236}">
              <a16:creationId xmlns:a16="http://schemas.microsoft.com/office/drawing/2014/main" id="{9840B5F4-C514-46C4-A0A2-C259C3A5D7B4}"/>
            </a:ext>
          </a:extLst>
        </xdr:cNvPr>
        <xdr:cNvSpPr/>
      </xdr:nvSpPr>
      <xdr:spPr>
        <a:xfrm>
          <a:off x="19494500" y="1079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EEE61723-2DA4-41AF-A433-CCB6DED91FD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C1139FBD-9FCF-4AD1-8BE2-4FDB8FB3A67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C01328BC-A456-406A-9D79-E6585076BDF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70991496-AD56-4FB0-8363-33456D48461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3D080A04-094D-428F-867D-28562D9799B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55335</xdr:rowOff>
    </xdr:from>
    <xdr:to>
      <xdr:col>116</xdr:col>
      <xdr:colOff>114300</xdr:colOff>
      <xdr:row>59</xdr:row>
      <xdr:rowOff>156935</xdr:rowOff>
    </xdr:to>
    <xdr:sp macro="" textlink="">
      <xdr:nvSpPr>
        <xdr:cNvPr id="641" name="楕円 640">
          <a:extLst>
            <a:ext uri="{FF2B5EF4-FFF2-40B4-BE49-F238E27FC236}">
              <a16:creationId xmlns:a16="http://schemas.microsoft.com/office/drawing/2014/main" id="{CEF69D39-2676-477F-AC5D-44729C5DBB9F}"/>
            </a:ext>
          </a:extLst>
        </xdr:cNvPr>
        <xdr:cNvSpPr/>
      </xdr:nvSpPr>
      <xdr:spPr>
        <a:xfrm>
          <a:off x="221107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78212</xdr:rowOff>
    </xdr:from>
    <xdr:ext cx="469744" cy="259045"/>
    <xdr:sp macro="" textlink="">
      <xdr:nvSpPr>
        <xdr:cNvPr id="642" name="【保健センター・保健所】&#10;一人当たり面積該当値テキスト">
          <a:extLst>
            <a:ext uri="{FF2B5EF4-FFF2-40B4-BE49-F238E27FC236}">
              <a16:creationId xmlns:a16="http://schemas.microsoft.com/office/drawing/2014/main" id="{A07178AF-582B-4393-A0D7-05C426BCA8FA}"/>
            </a:ext>
          </a:extLst>
        </xdr:cNvPr>
        <xdr:cNvSpPr txBox="1"/>
      </xdr:nvSpPr>
      <xdr:spPr>
        <a:xfrm>
          <a:off x="22199600" y="1002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55335</xdr:rowOff>
    </xdr:from>
    <xdr:to>
      <xdr:col>112</xdr:col>
      <xdr:colOff>38100</xdr:colOff>
      <xdr:row>59</xdr:row>
      <xdr:rowOff>156935</xdr:rowOff>
    </xdr:to>
    <xdr:sp macro="" textlink="">
      <xdr:nvSpPr>
        <xdr:cNvPr id="643" name="楕円 642">
          <a:extLst>
            <a:ext uri="{FF2B5EF4-FFF2-40B4-BE49-F238E27FC236}">
              <a16:creationId xmlns:a16="http://schemas.microsoft.com/office/drawing/2014/main" id="{F6D5181A-0150-4ACA-9FD4-4B094109773F}"/>
            </a:ext>
          </a:extLst>
        </xdr:cNvPr>
        <xdr:cNvSpPr/>
      </xdr:nvSpPr>
      <xdr:spPr>
        <a:xfrm>
          <a:off x="21272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106135</xdr:rowOff>
    </xdr:from>
    <xdr:to>
      <xdr:col>116</xdr:col>
      <xdr:colOff>63500</xdr:colOff>
      <xdr:row>59</xdr:row>
      <xdr:rowOff>106135</xdr:rowOff>
    </xdr:to>
    <xdr:cxnSp macro="">
      <xdr:nvCxnSpPr>
        <xdr:cNvPr id="644" name="直線コネクタ 643">
          <a:extLst>
            <a:ext uri="{FF2B5EF4-FFF2-40B4-BE49-F238E27FC236}">
              <a16:creationId xmlns:a16="http://schemas.microsoft.com/office/drawing/2014/main" id="{E5C99B0A-5F7F-46F4-B3EC-986A98CF30B5}"/>
            </a:ext>
          </a:extLst>
        </xdr:cNvPr>
        <xdr:cNvCxnSpPr/>
      </xdr:nvCxnSpPr>
      <xdr:spPr>
        <a:xfrm>
          <a:off x="21323300" y="102216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22678</xdr:rowOff>
    </xdr:from>
    <xdr:to>
      <xdr:col>107</xdr:col>
      <xdr:colOff>101600</xdr:colOff>
      <xdr:row>59</xdr:row>
      <xdr:rowOff>124278</xdr:rowOff>
    </xdr:to>
    <xdr:sp macro="" textlink="">
      <xdr:nvSpPr>
        <xdr:cNvPr id="645" name="楕円 644">
          <a:extLst>
            <a:ext uri="{FF2B5EF4-FFF2-40B4-BE49-F238E27FC236}">
              <a16:creationId xmlns:a16="http://schemas.microsoft.com/office/drawing/2014/main" id="{B4B23CA7-D3B3-4FB3-A334-F2DFE4784EF1}"/>
            </a:ext>
          </a:extLst>
        </xdr:cNvPr>
        <xdr:cNvSpPr/>
      </xdr:nvSpPr>
      <xdr:spPr>
        <a:xfrm>
          <a:off x="20383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73478</xdr:rowOff>
    </xdr:from>
    <xdr:to>
      <xdr:col>111</xdr:col>
      <xdr:colOff>177800</xdr:colOff>
      <xdr:row>59</xdr:row>
      <xdr:rowOff>106135</xdr:rowOff>
    </xdr:to>
    <xdr:cxnSp macro="">
      <xdr:nvCxnSpPr>
        <xdr:cNvPr id="646" name="直線コネクタ 645">
          <a:extLst>
            <a:ext uri="{FF2B5EF4-FFF2-40B4-BE49-F238E27FC236}">
              <a16:creationId xmlns:a16="http://schemas.microsoft.com/office/drawing/2014/main" id="{7677A811-BA25-49EE-828E-9A4BEA852BFC}"/>
            </a:ext>
          </a:extLst>
        </xdr:cNvPr>
        <xdr:cNvCxnSpPr/>
      </xdr:nvCxnSpPr>
      <xdr:spPr>
        <a:xfrm>
          <a:off x="20434300" y="101890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22678</xdr:rowOff>
    </xdr:from>
    <xdr:to>
      <xdr:col>102</xdr:col>
      <xdr:colOff>165100</xdr:colOff>
      <xdr:row>59</xdr:row>
      <xdr:rowOff>124278</xdr:rowOff>
    </xdr:to>
    <xdr:sp macro="" textlink="">
      <xdr:nvSpPr>
        <xdr:cNvPr id="647" name="楕円 646">
          <a:extLst>
            <a:ext uri="{FF2B5EF4-FFF2-40B4-BE49-F238E27FC236}">
              <a16:creationId xmlns:a16="http://schemas.microsoft.com/office/drawing/2014/main" id="{B5959205-6607-492D-86FE-F68D3A1A861C}"/>
            </a:ext>
          </a:extLst>
        </xdr:cNvPr>
        <xdr:cNvSpPr/>
      </xdr:nvSpPr>
      <xdr:spPr>
        <a:xfrm>
          <a:off x="19494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73478</xdr:rowOff>
    </xdr:from>
    <xdr:to>
      <xdr:col>107</xdr:col>
      <xdr:colOff>50800</xdr:colOff>
      <xdr:row>59</xdr:row>
      <xdr:rowOff>73478</xdr:rowOff>
    </xdr:to>
    <xdr:cxnSp macro="">
      <xdr:nvCxnSpPr>
        <xdr:cNvPr id="648" name="直線コネクタ 647">
          <a:extLst>
            <a:ext uri="{FF2B5EF4-FFF2-40B4-BE49-F238E27FC236}">
              <a16:creationId xmlns:a16="http://schemas.microsoft.com/office/drawing/2014/main" id="{5A7A024D-E0EF-4788-BE51-8BD956DBB4B7}"/>
            </a:ext>
          </a:extLst>
        </xdr:cNvPr>
        <xdr:cNvCxnSpPr/>
      </xdr:nvCxnSpPr>
      <xdr:spPr>
        <a:xfrm>
          <a:off x="19545300" y="10189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164392</xdr:rowOff>
    </xdr:from>
    <xdr:ext cx="469744" cy="259045"/>
    <xdr:sp macro="" textlink="">
      <xdr:nvSpPr>
        <xdr:cNvPr id="649" name="n_1aveValue【保健センター・保健所】&#10;一人当たり面積">
          <a:extLst>
            <a:ext uri="{FF2B5EF4-FFF2-40B4-BE49-F238E27FC236}">
              <a16:creationId xmlns:a16="http://schemas.microsoft.com/office/drawing/2014/main" id="{E64A9C9B-1AE2-4CC6-8C7A-51DB8C0C1A07}"/>
            </a:ext>
          </a:extLst>
        </xdr:cNvPr>
        <xdr:cNvSpPr txBox="1"/>
      </xdr:nvSpPr>
      <xdr:spPr>
        <a:xfrm>
          <a:off x="21075727" y="1062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164392</xdr:rowOff>
    </xdr:from>
    <xdr:ext cx="469744" cy="259045"/>
    <xdr:sp macro="" textlink="">
      <xdr:nvSpPr>
        <xdr:cNvPr id="650" name="n_2aveValue【保健センター・保健所】&#10;一人当たり面積">
          <a:extLst>
            <a:ext uri="{FF2B5EF4-FFF2-40B4-BE49-F238E27FC236}">
              <a16:creationId xmlns:a16="http://schemas.microsoft.com/office/drawing/2014/main" id="{D161AB0C-91F1-4D31-B1A0-04F7CEA246D5}"/>
            </a:ext>
          </a:extLst>
        </xdr:cNvPr>
        <xdr:cNvSpPr txBox="1"/>
      </xdr:nvSpPr>
      <xdr:spPr>
        <a:xfrm>
          <a:off x="20199427" y="1062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82749</xdr:rowOff>
    </xdr:from>
    <xdr:ext cx="469744" cy="259045"/>
    <xdr:sp macro="" textlink="">
      <xdr:nvSpPr>
        <xdr:cNvPr id="651" name="n_3aveValue【保健センター・保健所】&#10;一人当たり面積">
          <a:extLst>
            <a:ext uri="{FF2B5EF4-FFF2-40B4-BE49-F238E27FC236}">
              <a16:creationId xmlns:a16="http://schemas.microsoft.com/office/drawing/2014/main" id="{DDBD7E29-6580-4E84-ABB3-9C622603D994}"/>
            </a:ext>
          </a:extLst>
        </xdr:cNvPr>
        <xdr:cNvSpPr txBox="1"/>
      </xdr:nvSpPr>
      <xdr:spPr>
        <a:xfrm>
          <a:off x="19310427" y="1088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2012</xdr:rowOff>
    </xdr:from>
    <xdr:ext cx="469744" cy="259045"/>
    <xdr:sp macro="" textlink="">
      <xdr:nvSpPr>
        <xdr:cNvPr id="652" name="n_1mainValue【保健センター・保健所】&#10;一人当たり面積">
          <a:extLst>
            <a:ext uri="{FF2B5EF4-FFF2-40B4-BE49-F238E27FC236}">
              <a16:creationId xmlns:a16="http://schemas.microsoft.com/office/drawing/2014/main" id="{1BF29C78-FE38-41E2-B3A6-1A4341CC6920}"/>
            </a:ext>
          </a:extLst>
        </xdr:cNvPr>
        <xdr:cNvSpPr txBox="1"/>
      </xdr:nvSpPr>
      <xdr:spPr>
        <a:xfrm>
          <a:off x="21075727" y="994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140805</xdr:rowOff>
    </xdr:from>
    <xdr:ext cx="469744" cy="259045"/>
    <xdr:sp macro="" textlink="">
      <xdr:nvSpPr>
        <xdr:cNvPr id="653" name="n_2mainValue【保健センター・保健所】&#10;一人当たり面積">
          <a:extLst>
            <a:ext uri="{FF2B5EF4-FFF2-40B4-BE49-F238E27FC236}">
              <a16:creationId xmlns:a16="http://schemas.microsoft.com/office/drawing/2014/main" id="{99FAFD99-7714-4B25-A13D-D53CC6488098}"/>
            </a:ext>
          </a:extLst>
        </xdr:cNvPr>
        <xdr:cNvSpPr txBox="1"/>
      </xdr:nvSpPr>
      <xdr:spPr>
        <a:xfrm>
          <a:off x="20199427" y="991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140805</xdr:rowOff>
    </xdr:from>
    <xdr:ext cx="469744" cy="259045"/>
    <xdr:sp macro="" textlink="">
      <xdr:nvSpPr>
        <xdr:cNvPr id="654" name="n_3mainValue【保健センター・保健所】&#10;一人当たり面積">
          <a:extLst>
            <a:ext uri="{FF2B5EF4-FFF2-40B4-BE49-F238E27FC236}">
              <a16:creationId xmlns:a16="http://schemas.microsoft.com/office/drawing/2014/main" id="{F1B0D61D-D314-441E-B34D-B210E23718BA}"/>
            </a:ext>
          </a:extLst>
        </xdr:cNvPr>
        <xdr:cNvSpPr txBox="1"/>
      </xdr:nvSpPr>
      <xdr:spPr>
        <a:xfrm>
          <a:off x="19310427" y="991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5" name="正方形/長方形 654">
          <a:extLst>
            <a:ext uri="{FF2B5EF4-FFF2-40B4-BE49-F238E27FC236}">
              <a16:creationId xmlns:a16="http://schemas.microsoft.com/office/drawing/2014/main" id="{8D60C621-8F98-43DB-87BA-6E3E4F8106A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6" name="正方形/長方形 655">
          <a:extLst>
            <a:ext uri="{FF2B5EF4-FFF2-40B4-BE49-F238E27FC236}">
              <a16:creationId xmlns:a16="http://schemas.microsoft.com/office/drawing/2014/main" id="{DD590D42-0504-4A0A-A9F0-5A67CE145A6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7" name="正方形/長方形 656">
          <a:extLst>
            <a:ext uri="{FF2B5EF4-FFF2-40B4-BE49-F238E27FC236}">
              <a16:creationId xmlns:a16="http://schemas.microsoft.com/office/drawing/2014/main" id="{225F5CD8-B8AD-4B58-A2DF-FDB16C1AAAD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8" name="正方形/長方形 657">
          <a:extLst>
            <a:ext uri="{FF2B5EF4-FFF2-40B4-BE49-F238E27FC236}">
              <a16:creationId xmlns:a16="http://schemas.microsoft.com/office/drawing/2014/main" id="{080D163D-C3C1-4A4F-84F5-5613FC3BFA2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9" name="正方形/長方形 658">
          <a:extLst>
            <a:ext uri="{FF2B5EF4-FFF2-40B4-BE49-F238E27FC236}">
              <a16:creationId xmlns:a16="http://schemas.microsoft.com/office/drawing/2014/main" id="{6428A32B-B241-40F2-A87E-10DCCC711DB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0" name="正方形/長方形 659">
          <a:extLst>
            <a:ext uri="{FF2B5EF4-FFF2-40B4-BE49-F238E27FC236}">
              <a16:creationId xmlns:a16="http://schemas.microsoft.com/office/drawing/2014/main" id="{D8132298-A6FD-49A2-B0EF-CD039D8D655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1" name="正方形/長方形 660">
          <a:extLst>
            <a:ext uri="{FF2B5EF4-FFF2-40B4-BE49-F238E27FC236}">
              <a16:creationId xmlns:a16="http://schemas.microsoft.com/office/drawing/2014/main" id="{69264C6F-E38D-4209-940B-C25677F18E7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2" name="正方形/長方形 661">
          <a:extLst>
            <a:ext uri="{FF2B5EF4-FFF2-40B4-BE49-F238E27FC236}">
              <a16:creationId xmlns:a16="http://schemas.microsoft.com/office/drawing/2014/main" id="{DADFBE8D-4884-47B4-AEB5-75DBC67D1955}"/>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3" name="テキスト ボックス 662">
          <a:extLst>
            <a:ext uri="{FF2B5EF4-FFF2-40B4-BE49-F238E27FC236}">
              <a16:creationId xmlns:a16="http://schemas.microsoft.com/office/drawing/2014/main" id="{C85A5127-DA37-4065-840E-541CBE3CC0F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4" name="直線コネクタ 663">
          <a:extLst>
            <a:ext uri="{FF2B5EF4-FFF2-40B4-BE49-F238E27FC236}">
              <a16:creationId xmlns:a16="http://schemas.microsoft.com/office/drawing/2014/main" id="{01BAFBE8-5A63-4D84-B3BB-D2417C3AE00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65" name="テキスト ボックス 664">
          <a:extLst>
            <a:ext uri="{FF2B5EF4-FFF2-40B4-BE49-F238E27FC236}">
              <a16:creationId xmlns:a16="http://schemas.microsoft.com/office/drawing/2014/main" id="{276C1BDF-F68B-4FCF-A9EF-56BB07A472A7}"/>
            </a:ext>
          </a:extLst>
        </xdr:cNvPr>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66" name="直線コネクタ 665">
          <a:extLst>
            <a:ext uri="{FF2B5EF4-FFF2-40B4-BE49-F238E27FC236}">
              <a16:creationId xmlns:a16="http://schemas.microsoft.com/office/drawing/2014/main" id="{7277B428-4740-468E-9B45-471604B7450D}"/>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667" name="テキスト ボックス 666">
          <a:extLst>
            <a:ext uri="{FF2B5EF4-FFF2-40B4-BE49-F238E27FC236}">
              <a16:creationId xmlns:a16="http://schemas.microsoft.com/office/drawing/2014/main" id="{4A0A651F-B3CD-49F5-9927-0F9F91788181}"/>
            </a:ext>
          </a:extLst>
        </xdr:cNvPr>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68" name="直線コネクタ 667">
          <a:extLst>
            <a:ext uri="{FF2B5EF4-FFF2-40B4-BE49-F238E27FC236}">
              <a16:creationId xmlns:a16="http://schemas.microsoft.com/office/drawing/2014/main" id="{234B86AC-D491-4C97-A0A8-B6544BF556F3}"/>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69" name="テキスト ボックス 668">
          <a:extLst>
            <a:ext uri="{FF2B5EF4-FFF2-40B4-BE49-F238E27FC236}">
              <a16:creationId xmlns:a16="http://schemas.microsoft.com/office/drawing/2014/main" id="{CC3521C7-5A36-4F8C-9C8D-C60F0615A42A}"/>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70" name="直線コネクタ 669">
          <a:extLst>
            <a:ext uri="{FF2B5EF4-FFF2-40B4-BE49-F238E27FC236}">
              <a16:creationId xmlns:a16="http://schemas.microsoft.com/office/drawing/2014/main" id="{DFCB6867-EBA7-4BE9-AA8B-F6E3D170040D}"/>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71" name="テキスト ボックス 670">
          <a:extLst>
            <a:ext uri="{FF2B5EF4-FFF2-40B4-BE49-F238E27FC236}">
              <a16:creationId xmlns:a16="http://schemas.microsoft.com/office/drawing/2014/main" id="{BAB7CBAD-486C-4270-A040-3C6911049559}"/>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2" name="直線コネクタ 671">
          <a:extLst>
            <a:ext uri="{FF2B5EF4-FFF2-40B4-BE49-F238E27FC236}">
              <a16:creationId xmlns:a16="http://schemas.microsoft.com/office/drawing/2014/main" id="{5B39FA6A-E6B4-4203-A7ED-E30441D1FD7D}"/>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3" name="テキスト ボックス 672">
          <a:extLst>
            <a:ext uri="{FF2B5EF4-FFF2-40B4-BE49-F238E27FC236}">
              <a16:creationId xmlns:a16="http://schemas.microsoft.com/office/drawing/2014/main" id="{559C3A17-CE10-4C92-A49F-59B31851C0C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4" name="直線コネクタ 673">
          <a:extLst>
            <a:ext uri="{FF2B5EF4-FFF2-40B4-BE49-F238E27FC236}">
              <a16:creationId xmlns:a16="http://schemas.microsoft.com/office/drawing/2014/main" id="{7285A0ED-7EB2-4DAA-A92F-20BA55321138}"/>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5" name="テキスト ボックス 674">
          <a:extLst>
            <a:ext uri="{FF2B5EF4-FFF2-40B4-BE49-F238E27FC236}">
              <a16:creationId xmlns:a16="http://schemas.microsoft.com/office/drawing/2014/main" id="{66DFC5D1-2A7E-4E39-B7F5-E070980F627D}"/>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76" name="直線コネクタ 675">
          <a:extLst>
            <a:ext uri="{FF2B5EF4-FFF2-40B4-BE49-F238E27FC236}">
              <a16:creationId xmlns:a16="http://schemas.microsoft.com/office/drawing/2014/main" id="{3F240C90-0307-439E-9133-9B5709C15FC6}"/>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677" name="テキスト ボックス 676">
          <a:extLst>
            <a:ext uri="{FF2B5EF4-FFF2-40B4-BE49-F238E27FC236}">
              <a16:creationId xmlns:a16="http://schemas.microsoft.com/office/drawing/2014/main" id="{E50EDDD1-B98D-4CF3-9675-89B8FBA5C13A}"/>
            </a:ext>
          </a:extLst>
        </xdr:cNvPr>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8" name="直線コネクタ 677">
          <a:extLst>
            <a:ext uri="{FF2B5EF4-FFF2-40B4-BE49-F238E27FC236}">
              <a16:creationId xmlns:a16="http://schemas.microsoft.com/office/drawing/2014/main" id="{051BCAF5-E90B-4B4C-886D-7A5F2C9008B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79" name="テキスト ボックス 678">
          <a:extLst>
            <a:ext uri="{FF2B5EF4-FFF2-40B4-BE49-F238E27FC236}">
              <a16:creationId xmlns:a16="http://schemas.microsoft.com/office/drawing/2014/main" id="{C779D244-6625-4344-9E44-21B37567D096}"/>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0" name="【消防施設】&#10;有形固定資産減価償却率グラフ枠">
          <a:extLst>
            <a:ext uri="{FF2B5EF4-FFF2-40B4-BE49-F238E27FC236}">
              <a16:creationId xmlns:a16="http://schemas.microsoft.com/office/drawing/2014/main" id="{F5B3CF05-C94E-4B66-855F-9B06536FABC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98516</xdr:rowOff>
    </xdr:from>
    <xdr:to>
      <xdr:col>85</xdr:col>
      <xdr:colOff>126364</xdr:colOff>
      <xdr:row>86</xdr:row>
      <xdr:rowOff>152400</xdr:rowOff>
    </xdr:to>
    <xdr:cxnSp macro="">
      <xdr:nvCxnSpPr>
        <xdr:cNvPr id="681" name="直線コネクタ 680">
          <a:extLst>
            <a:ext uri="{FF2B5EF4-FFF2-40B4-BE49-F238E27FC236}">
              <a16:creationId xmlns:a16="http://schemas.microsoft.com/office/drawing/2014/main" id="{F87B5C39-9446-4459-B594-C6D9EFEA1792}"/>
            </a:ext>
          </a:extLst>
        </xdr:cNvPr>
        <xdr:cNvCxnSpPr/>
      </xdr:nvCxnSpPr>
      <xdr:spPr>
        <a:xfrm flipV="1">
          <a:off x="16318864" y="13300166"/>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156227</xdr:rowOff>
    </xdr:from>
    <xdr:ext cx="405111" cy="259045"/>
    <xdr:sp macro="" textlink="">
      <xdr:nvSpPr>
        <xdr:cNvPr id="682" name="【消防施設】&#10;有形固定資産減価償却率最小値テキスト">
          <a:extLst>
            <a:ext uri="{FF2B5EF4-FFF2-40B4-BE49-F238E27FC236}">
              <a16:creationId xmlns:a16="http://schemas.microsoft.com/office/drawing/2014/main" id="{48199589-1CAA-46BA-9F6A-26F5948C847B}"/>
            </a:ext>
          </a:extLst>
        </xdr:cNvPr>
        <xdr:cNvSpPr txBox="1"/>
      </xdr:nvSpPr>
      <xdr:spPr>
        <a:xfrm>
          <a:off x="16357600" y="1490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152400</xdr:rowOff>
    </xdr:from>
    <xdr:to>
      <xdr:col>86</xdr:col>
      <xdr:colOff>25400</xdr:colOff>
      <xdr:row>86</xdr:row>
      <xdr:rowOff>152400</xdr:rowOff>
    </xdr:to>
    <xdr:cxnSp macro="">
      <xdr:nvCxnSpPr>
        <xdr:cNvPr id="683" name="直線コネクタ 682">
          <a:extLst>
            <a:ext uri="{FF2B5EF4-FFF2-40B4-BE49-F238E27FC236}">
              <a16:creationId xmlns:a16="http://schemas.microsoft.com/office/drawing/2014/main" id="{23D79FD7-9C2E-4CB3-9412-F78258D79765}"/>
            </a:ext>
          </a:extLst>
        </xdr:cNvPr>
        <xdr:cNvCxnSpPr/>
      </xdr:nvCxnSpPr>
      <xdr:spPr>
        <a:xfrm>
          <a:off x="16230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45193</xdr:rowOff>
    </xdr:from>
    <xdr:ext cx="405111" cy="259045"/>
    <xdr:sp macro="" textlink="">
      <xdr:nvSpPr>
        <xdr:cNvPr id="684" name="【消防施設】&#10;有形固定資産減価償却率最大値テキスト">
          <a:extLst>
            <a:ext uri="{FF2B5EF4-FFF2-40B4-BE49-F238E27FC236}">
              <a16:creationId xmlns:a16="http://schemas.microsoft.com/office/drawing/2014/main" id="{44D8638C-94C0-4B60-AC24-312AE08F793F}"/>
            </a:ext>
          </a:extLst>
        </xdr:cNvPr>
        <xdr:cNvSpPr txBox="1"/>
      </xdr:nvSpPr>
      <xdr:spPr>
        <a:xfrm>
          <a:off x="16357600" y="13075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98516</xdr:rowOff>
    </xdr:from>
    <xdr:to>
      <xdr:col>86</xdr:col>
      <xdr:colOff>25400</xdr:colOff>
      <xdr:row>77</xdr:row>
      <xdr:rowOff>98516</xdr:rowOff>
    </xdr:to>
    <xdr:cxnSp macro="">
      <xdr:nvCxnSpPr>
        <xdr:cNvPr id="685" name="直線コネクタ 684">
          <a:extLst>
            <a:ext uri="{FF2B5EF4-FFF2-40B4-BE49-F238E27FC236}">
              <a16:creationId xmlns:a16="http://schemas.microsoft.com/office/drawing/2014/main" id="{846FC0CF-AB7B-43B8-AF2D-4989E4A7F07D}"/>
            </a:ext>
          </a:extLst>
        </xdr:cNvPr>
        <xdr:cNvCxnSpPr/>
      </xdr:nvCxnSpPr>
      <xdr:spPr>
        <a:xfrm>
          <a:off x="16230600" y="1330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39206</xdr:rowOff>
    </xdr:from>
    <xdr:ext cx="405111" cy="259045"/>
    <xdr:sp macro="" textlink="">
      <xdr:nvSpPr>
        <xdr:cNvPr id="686" name="【消防施設】&#10;有形固定資産減価償却率平均値テキスト">
          <a:extLst>
            <a:ext uri="{FF2B5EF4-FFF2-40B4-BE49-F238E27FC236}">
              <a16:creationId xmlns:a16="http://schemas.microsoft.com/office/drawing/2014/main" id="{03ED8ADD-BEB9-4ED0-BF66-E96AED5FCED3}"/>
            </a:ext>
          </a:extLst>
        </xdr:cNvPr>
        <xdr:cNvSpPr txBox="1"/>
      </xdr:nvSpPr>
      <xdr:spPr>
        <a:xfrm>
          <a:off x="16357600" y="139266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60779</xdr:rowOff>
    </xdr:from>
    <xdr:to>
      <xdr:col>85</xdr:col>
      <xdr:colOff>177800</xdr:colOff>
      <xdr:row>81</xdr:row>
      <xdr:rowOff>162379</xdr:rowOff>
    </xdr:to>
    <xdr:sp macro="" textlink="">
      <xdr:nvSpPr>
        <xdr:cNvPr id="687" name="フローチャート: 判断 686">
          <a:extLst>
            <a:ext uri="{FF2B5EF4-FFF2-40B4-BE49-F238E27FC236}">
              <a16:creationId xmlns:a16="http://schemas.microsoft.com/office/drawing/2014/main" id="{67D6BE54-1743-4F4C-A54F-B3F758AD0BF9}"/>
            </a:ext>
          </a:extLst>
        </xdr:cNvPr>
        <xdr:cNvSpPr/>
      </xdr:nvSpPr>
      <xdr:spPr>
        <a:xfrm>
          <a:off x="16268700" y="1394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54248</xdr:rowOff>
    </xdr:from>
    <xdr:to>
      <xdr:col>81</xdr:col>
      <xdr:colOff>101600</xdr:colOff>
      <xdr:row>81</xdr:row>
      <xdr:rowOff>155848</xdr:rowOff>
    </xdr:to>
    <xdr:sp macro="" textlink="">
      <xdr:nvSpPr>
        <xdr:cNvPr id="688" name="フローチャート: 判断 687">
          <a:extLst>
            <a:ext uri="{FF2B5EF4-FFF2-40B4-BE49-F238E27FC236}">
              <a16:creationId xmlns:a16="http://schemas.microsoft.com/office/drawing/2014/main" id="{208C37AC-DEA3-445E-A77F-78AC72B4DFF6}"/>
            </a:ext>
          </a:extLst>
        </xdr:cNvPr>
        <xdr:cNvSpPr/>
      </xdr:nvSpPr>
      <xdr:spPr>
        <a:xfrm>
          <a:off x="15430500" y="1394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155484</xdr:rowOff>
    </xdr:from>
    <xdr:to>
      <xdr:col>76</xdr:col>
      <xdr:colOff>165100</xdr:colOff>
      <xdr:row>82</xdr:row>
      <xdr:rowOff>85634</xdr:rowOff>
    </xdr:to>
    <xdr:sp macro="" textlink="">
      <xdr:nvSpPr>
        <xdr:cNvPr id="689" name="フローチャート: 判断 688">
          <a:extLst>
            <a:ext uri="{FF2B5EF4-FFF2-40B4-BE49-F238E27FC236}">
              <a16:creationId xmlns:a16="http://schemas.microsoft.com/office/drawing/2014/main" id="{98132952-51BA-482F-BE71-231D09B3EEAE}"/>
            </a:ext>
          </a:extLst>
        </xdr:cNvPr>
        <xdr:cNvSpPr/>
      </xdr:nvSpPr>
      <xdr:spPr>
        <a:xfrm>
          <a:off x="14541500" y="1404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37919</xdr:rowOff>
    </xdr:from>
    <xdr:to>
      <xdr:col>72</xdr:col>
      <xdr:colOff>38100</xdr:colOff>
      <xdr:row>79</xdr:row>
      <xdr:rowOff>139519</xdr:rowOff>
    </xdr:to>
    <xdr:sp macro="" textlink="">
      <xdr:nvSpPr>
        <xdr:cNvPr id="690" name="フローチャート: 判断 689">
          <a:extLst>
            <a:ext uri="{FF2B5EF4-FFF2-40B4-BE49-F238E27FC236}">
              <a16:creationId xmlns:a16="http://schemas.microsoft.com/office/drawing/2014/main" id="{B3BD814C-4D31-4D76-84FC-2569374AD4B7}"/>
            </a:ext>
          </a:extLst>
        </xdr:cNvPr>
        <xdr:cNvSpPr/>
      </xdr:nvSpPr>
      <xdr:spPr>
        <a:xfrm>
          <a:off x="13652500" y="1358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1" name="テキスト ボックス 690">
          <a:extLst>
            <a:ext uri="{FF2B5EF4-FFF2-40B4-BE49-F238E27FC236}">
              <a16:creationId xmlns:a16="http://schemas.microsoft.com/office/drawing/2014/main" id="{89B9749E-3BBA-40D8-BD2E-82543D173C2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2" name="テキスト ボックス 691">
          <a:extLst>
            <a:ext uri="{FF2B5EF4-FFF2-40B4-BE49-F238E27FC236}">
              <a16:creationId xmlns:a16="http://schemas.microsoft.com/office/drawing/2014/main" id="{BD6B23AD-F0CF-492F-B3E1-AF5FD11804B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3" name="テキスト ボックス 692">
          <a:extLst>
            <a:ext uri="{FF2B5EF4-FFF2-40B4-BE49-F238E27FC236}">
              <a16:creationId xmlns:a16="http://schemas.microsoft.com/office/drawing/2014/main" id="{55D06A60-5EC1-4BE5-98CA-A79E568CBCE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4" name="テキスト ボックス 693">
          <a:extLst>
            <a:ext uri="{FF2B5EF4-FFF2-40B4-BE49-F238E27FC236}">
              <a16:creationId xmlns:a16="http://schemas.microsoft.com/office/drawing/2014/main" id="{92EE1558-CA9A-4B13-A636-89528E59822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5" name="テキスト ボックス 694">
          <a:extLst>
            <a:ext uri="{FF2B5EF4-FFF2-40B4-BE49-F238E27FC236}">
              <a16:creationId xmlns:a16="http://schemas.microsoft.com/office/drawing/2014/main" id="{2D35E92D-7A12-409E-B7D0-3E7662AB626F}"/>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57513</xdr:rowOff>
    </xdr:from>
    <xdr:to>
      <xdr:col>85</xdr:col>
      <xdr:colOff>177800</xdr:colOff>
      <xdr:row>81</xdr:row>
      <xdr:rowOff>159113</xdr:rowOff>
    </xdr:to>
    <xdr:sp macro="" textlink="">
      <xdr:nvSpPr>
        <xdr:cNvPr id="696" name="楕円 695">
          <a:extLst>
            <a:ext uri="{FF2B5EF4-FFF2-40B4-BE49-F238E27FC236}">
              <a16:creationId xmlns:a16="http://schemas.microsoft.com/office/drawing/2014/main" id="{886FDAEF-9DC4-4D40-9D13-E2EFA95B788C}"/>
            </a:ext>
          </a:extLst>
        </xdr:cNvPr>
        <xdr:cNvSpPr/>
      </xdr:nvSpPr>
      <xdr:spPr>
        <a:xfrm>
          <a:off x="16268700" y="1394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80390</xdr:rowOff>
    </xdr:from>
    <xdr:ext cx="405111" cy="259045"/>
    <xdr:sp macro="" textlink="">
      <xdr:nvSpPr>
        <xdr:cNvPr id="697" name="【消防施設】&#10;有形固定資産減価償却率該当値テキスト">
          <a:extLst>
            <a:ext uri="{FF2B5EF4-FFF2-40B4-BE49-F238E27FC236}">
              <a16:creationId xmlns:a16="http://schemas.microsoft.com/office/drawing/2014/main" id="{1C4C233C-C54C-48B1-B256-E3BF47D0569A}"/>
            </a:ext>
          </a:extLst>
        </xdr:cNvPr>
        <xdr:cNvSpPr txBox="1"/>
      </xdr:nvSpPr>
      <xdr:spPr>
        <a:xfrm>
          <a:off x="16357600" y="13796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363</xdr:rowOff>
    </xdr:from>
    <xdr:to>
      <xdr:col>81</xdr:col>
      <xdr:colOff>101600</xdr:colOff>
      <xdr:row>82</xdr:row>
      <xdr:rowOff>101963</xdr:rowOff>
    </xdr:to>
    <xdr:sp macro="" textlink="">
      <xdr:nvSpPr>
        <xdr:cNvPr id="698" name="楕円 697">
          <a:extLst>
            <a:ext uri="{FF2B5EF4-FFF2-40B4-BE49-F238E27FC236}">
              <a16:creationId xmlns:a16="http://schemas.microsoft.com/office/drawing/2014/main" id="{4F0AD21D-1D49-44D4-BC2F-F59700717F74}"/>
            </a:ext>
          </a:extLst>
        </xdr:cNvPr>
        <xdr:cNvSpPr/>
      </xdr:nvSpPr>
      <xdr:spPr>
        <a:xfrm>
          <a:off x="15430500" y="1405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108313</xdr:rowOff>
    </xdr:from>
    <xdr:to>
      <xdr:col>85</xdr:col>
      <xdr:colOff>127000</xdr:colOff>
      <xdr:row>82</xdr:row>
      <xdr:rowOff>51163</xdr:rowOff>
    </xdr:to>
    <xdr:cxnSp macro="">
      <xdr:nvCxnSpPr>
        <xdr:cNvPr id="699" name="直線コネクタ 698">
          <a:extLst>
            <a:ext uri="{FF2B5EF4-FFF2-40B4-BE49-F238E27FC236}">
              <a16:creationId xmlns:a16="http://schemas.microsoft.com/office/drawing/2014/main" id="{1DCB6D8C-50EC-466B-B2DF-7C87E89D9012}"/>
            </a:ext>
          </a:extLst>
        </xdr:cNvPr>
        <xdr:cNvCxnSpPr/>
      </xdr:nvCxnSpPr>
      <xdr:spPr>
        <a:xfrm flipV="1">
          <a:off x="15481300" y="13995763"/>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24856</xdr:rowOff>
    </xdr:from>
    <xdr:to>
      <xdr:col>76</xdr:col>
      <xdr:colOff>165100</xdr:colOff>
      <xdr:row>83</xdr:row>
      <xdr:rowOff>126456</xdr:rowOff>
    </xdr:to>
    <xdr:sp macro="" textlink="">
      <xdr:nvSpPr>
        <xdr:cNvPr id="700" name="楕円 699">
          <a:extLst>
            <a:ext uri="{FF2B5EF4-FFF2-40B4-BE49-F238E27FC236}">
              <a16:creationId xmlns:a16="http://schemas.microsoft.com/office/drawing/2014/main" id="{C37CCF25-0A11-4FCD-A9BB-6CA52F8FBCC5}"/>
            </a:ext>
          </a:extLst>
        </xdr:cNvPr>
        <xdr:cNvSpPr/>
      </xdr:nvSpPr>
      <xdr:spPr>
        <a:xfrm>
          <a:off x="14541500" y="1425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51163</xdr:rowOff>
    </xdr:from>
    <xdr:to>
      <xdr:col>81</xdr:col>
      <xdr:colOff>50800</xdr:colOff>
      <xdr:row>83</xdr:row>
      <xdr:rowOff>75656</xdr:rowOff>
    </xdr:to>
    <xdr:cxnSp macro="">
      <xdr:nvCxnSpPr>
        <xdr:cNvPr id="701" name="直線コネクタ 700">
          <a:extLst>
            <a:ext uri="{FF2B5EF4-FFF2-40B4-BE49-F238E27FC236}">
              <a16:creationId xmlns:a16="http://schemas.microsoft.com/office/drawing/2014/main" id="{9113413A-54DF-496A-8675-F5272313B82C}"/>
            </a:ext>
          </a:extLst>
        </xdr:cNvPr>
        <xdr:cNvCxnSpPr/>
      </xdr:nvCxnSpPr>
      <xdr:spPr>
        <a:xfrm flipV="1">
          <a:off x="14592300" y="14110063"/>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119562</xdr:rowOff>
    </xdr:from>
    <xdr:to>
      <xdr:col>72</xdr:col>
      <xdr:colOff>38100</xdr:colOff>
      <xdr:row>84</xdr:row>
      <xdr:rowOff>49712</xdr:rowOff>
    </xdr:to>
    <xdr:sp macro="" textlink="">
      <xdr:nvSpPr>
        <xdr:cNvPr id="702" name="楕円 701">
          <a:extLst>
            <a:ext uri="{FF2B5EF4-FFF2-40B4-BE49-F238E27FC236}">
              <a16:creationId xmlns:a16="http://schemas.microsoft.com/office/drawing/2014/main" id="{EEDE0B42-AE9E-4B68-B8E7-EF88BA13F092}"/>
            </a:ext>
          </a:extLst>
        </xdr:cNvPr>
        <xdr:cNvSpPr/>
      </xdr:nvSpPr>
      <xdr:spPr>
        <a:xfrm>
          <a:off x="13652500" y="1434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75656</xdr:rowOff>
    </xdr:from>
    <xdr:to>
      <xdr:col>76</xdr:col>
      <xdr:colOff>114300</xdr:colOff>
      <xdr:row>83</xdr:row>
      <xdr:rowOff>170362</xdr:rowOff>
    </xdr:to>
    <xdr:cxnSp macro="">
      <xdr:nvCxnSpPr>
        <xdr:cNvPr id="703" name="直線コネクタ 702">
          <a:extLst>
            <a:ext uri="{FF2B5EF4-FFF2-40B4-BE49-F238E27FC236}">
              <a16:creationId xmlns:a16="http://schemas.microsoft.com/office/drawing/2014/main" id="{57022CEC-AC72-44F6-B362-66D8A8960F60}"/>
            </a:ext>
          </a:extLst>
        </xdr:cNvPr>
        <xdr:cNvCxnSpPr/>
      </xdr:nvCxnSpPr>
      <xdr:spPr>
        <a:xfrm flipV="1">
          <a:off x="13703300" y="14306006"/>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925</xdr:rowOff>
    </xdr:from>
    <xdr:ext cx="405111" cy="259045"/>
    <xdr:sp macro="" textlink="">
      <xdr:nvSpPr>
        <xdr:cNvPr id="704" name="n_1aveValue【消防施設】&#10;有形固定資産減価償却率">
          <a:extLst>
            <a:ext uri="{FF2B5EF4-FFF2-40B4-BE49-F238E27FC236}">
              <a16:creationId xmlns:a16="http://schemas.microsoft.com/office/drawing/2014/main" id="{87110534-86FE-44F9-9948-E9C7B67F0F69}"/>
            </a:ext>
          </a:extLst>
        </xdr:cNvPr>
        <xdr:cNvSpPr txBox="1"/>
      </xdr:nvSpPr>
      <xdr:spPr>
        <a:xfrm>
          <a:off x="15266044" y="13716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102161</xdr:rowOff>
    </xdr:from>
    <xdr:ext cx="405111" cy="259045"/>
    <xdr:sp macro="" textlink="">
      <xdr:nvSpPr>
        <xdr:cNvPr id="705" name="n_2aveValue【消防施設】&#10;有形固定資産減価償却率">
          <a:extLst>
            <a:ext uri="{FF2B5EF4-FFF2-40B4-BE49-F238E27FC236}">
              <a16:creationId xmlns:a16="http://schemas.microsoft.com/office/drawing/2014/main" id="{841B98FF-5D75-486B-A7AF-83BE1EE307C8}"/>
            </a:ext>
          </a:extLst>
        </xdr:cNvPr>
        <xdr:cNvSpPr txBox="1"/>
      </xdr:nvSpPr>
      <xdr:spPr>
        <a:xfrm>
          <a:off x="14389744" y="1381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156046</xdr:rowOff>
    </xdr:from>
    <xdr:ext cx="405111" cy="259045"/>
    <xdr:sp macro="" textlink="">
      <xdr:nvSpPr>
        <xdr:cNvPr id="706" name="n_3aveValue【消防施設】&#10;有形固定資産減価償却率">
          <a:extLst>
            <a:ext uri="{FF2B5EF4-FFF2-40B4-BE49-F238E27FC236}">
              <a16:creationId xmlns:a16="http://schemas.microsoft.com/office/drawing/2014/main" id="{D45F26D0-1E40-4D97-B87B-63122A72C052}"/>
            </a:ext>
          </a:extLst>
        </xdr:cNvPr>
        <xdr:cNvSpPr txBox="1"/>
      </xdr:nvSpPr>
      <xdr:spPr>
        <a:xfrm>
          <a:off x="13500744" y="13357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93090</xdr:rowOff>
    </xdr:from>
    <xdr:ext cx="405111" cy="259045"/>
    <xdr:sp macro="" textlink="">
      <xdr:nvSpPr>
        <xdr:cNvPr id="707" name="n_1mainValue【消防施設】&#10;有形固定資産減価償却率">
          <a:extLst>
            <a:ext uri="{FF2B5EF4-FFF2-40B4-BE49-F238E27FC236}">
              <a16:creationId xmlns:a16="http://schemas.microsoft.com/office/drawing/2014/main" id="{99BF4609-E382-43BF-8B99-5C5A26FADDAE}"/>
            </a:ext>
          </a:extLst>
        </xdr:cNvPr>
        <xdr:cNvSpPr txBox="1"/>
      </xdr:nvSpPr>
      <xdr:spPr>
        <a:xfrm>
          <a:off x="15266044" y="1415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117583</xdr:rowOff>
    </xdr:from>
    <xdr:ext cx="405111" cy="259045"/>
    <xdr:sp macro="" textlink="">
      <xdr:nvSpPr>
        <xdr:cNvPr id="708" name="n_2mainValue【消防施設】&#10;有形固定資産減価償却率">
          <a:extLst>
            <a:ext uri="{FF2B5EF4-FFF2-40B4-BE49-F238E27FC236}">
              <a16:creationId xmlns:a16="http://schemas.microsoft.com/office/drawing/2014/main" id="{383AE987-E915-4A61-8813-1A3022D6F8C2}"/>
            </a:ext>
          </a:extLst>
        </xdr:cNvPr>
        <xdr:cNvSpPr txBox="1"/>
      </xdr:nvSpPr>
      <xdr:spPr>
        <a:xfrm>
          <a:off x="14389744" y="1434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40839</xdr:rowOff>
    </xdr:from>
    <xdr:ext cx="405111" cy="259045"/>
    <xdr:sp macro="" textlink="">
      <xdr:nvSpPr>
        <xdr:cNvPr id="709" name="n_3mainValue【消防施設】&#10;有形固定資産減価償却率">
          <a:extLst>
            <a:ext uri="{FF2B5EF4-FFF2-40B4-BE49-F238E27FC236}">
              <a16:creationId xmlns:a16="http://schemas.microsoft.com/office/drawing/2014/main" id="{B2666E51-28D8-4BFA-AAFB-83A1AE7E325C}"/>
            </a:ext>
          </a:extLst>
        </xdr:cNvPr>
        <xdr:cNvSpPr txBox="1"/>
      </xdr:nvSpPr>
      <xdr:spPr>
        <a:xfrm>
          <a:off x="13500744" y="1444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0" name="正方形/長方形 709">
          <a:extLst>
            <a:ext uri="{FF2B5EF4-FFF2-40B4-BE49-F238E27FC236}">
              <a16:creationId xmlns:a16="http://schemas.microsoft.com/office/drawing/2014/main" id="{FA5B7B12-16E9-416A-BE3D-B9E48F1621C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1" name="正方形/長方形 710">
          <a:extLst>
            <a:ext uri="{FF2B5EF4-FFF2-40B4-BE49-F238E27FC236}">
              <a16:creationId xmlns:a16="http://schemas.microsoft.com/office/drawing/2014/main" id="{80CE747B-CD48-4D40-81F9-218E855832B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2" name="正方形/長方形 711">
          <a:extLst>
            <a:ext uri="{FF2B5EF4-FFF2-40B4-BE49-F238E27FC236}">
              <a16:creationId xmlns:a16="http://schemas.microsoft.com/office/drawing/2014/main" id="{4FF49256-3CDA-4686-B08C-6AF8E7D1833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3" name="正方形/長方形 712">
          <a:extLst>
            <a:ext uri="{FF2B5EF4-FFF2-40B4-BE49-F238E27FC236}">
              <a16:creationId xmlns:a16="http://schemas.microsoft.com/office/drawing/2014/main" id="{C0B04B0B-1592-4FE8-9240-D86E3172FC8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4" name="正方形/長方形 713">
          <a:extLst>
            <a:ext uri="{FF2B5EF4-FFF2-40B4-BE49-F238E27FC236}">
              <a16:creationId xmlns:a16="http://schemas.microsoft.com/office/drawing/2014/main" id="{5FE528D7-C890-473E-8220-8F9D70FE5C2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5" name="正方形/長方形 714">
          <a:extLst>
            <a:ext uri="{FF2B5EF4-FFF2-40B4-BE49-F238E27FC236}">
              <a16:creationId xmlns:a16="http://schemas.microsoft.com/office/drawing/2014/main" id="{64D58169-9042-40AE-BBFB-2CCEFA7715B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6" name="正方形/長方形 715">
          <a:extLst>
            <a:ext uri="{FF2B5EF4-FFF2-40B4-BE49-F238E27FC236}">
              <a16:creationId xmlns:a16="http://schemas.microsoft.com/office/drawing/2014/main" id="{A023EA72-6C95-4BEA-8406-09BEF2AB64D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7" name="正方形/長方形 716">
          <a:extLst>
            <a:ext uri="{FF2B5EF4-FFF2-40B4-BE49-F238E27FC236}">
              <a16:creationId xmlns:a16="http://schemas.microsoft.com/office/drawing/2014/main" id="{13B3ED2A-1B2E-4F47-90CA-50C195DBDFE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8" name="テキスト ボックス 717">
          <a:extLst>
            <a:ext uri="{FF2B5EF4-FFF2-40B4-BE49-F238E27FC236}">
              <a16:creationId xmlns:a16="http://schemas.microsoft.com/office/drawing/2014/main" id="{362502DE-9CA8-410F-BF2C-3B090D604AE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9" name="直線コネクタ 718">
          <a:extLst>
            <a:ext uri="{FF2B5EF4-FFF2-40B4-BE49-F238E27FC236}">
              <a16:creationId xmlns:a16="http://schemas.microsoft.com/office/drawing/2014/main" id="{FD719B92-D1E9-4DC6-A972-0ABA2D2BB98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20" name="直線コネクタ 719">
          <a:extLst>
            <a:ext uri="{FF2B5EF4-FFF2-40B4-BE49-F238E27FC236}">
              <a16:creationId xmlns:a16="http://schemas.microsoft.com/office/drawing/2014/main" id="{FC9B638E-195F-4671-B6D0-EC23105B753D}"/>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21" name="テキスト ボックス 720">
          <a:extLst>
            <a:ext uri="{FF2B5EF4-FFF2-40B4-BE49-F238E27FC236}">
              <a16:creationId xmlns:a16="http://schemas.microsoft.com/office/drawing/2014/main" id="{C5615D7C-0C36-491F-B505-5C352ACC4B7E}"/>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22" name="直線コネクタ 721">
          <a:extLst>
            <a:ext uri="{FF2B5EF4-FFF2-40B4-BE49-F238E27FC236}">
              <a16:creationId xmlns:a16="http://schemas.microsoft.com/office/drawing/2014/main" id="{A748DC7D-27F9-44F4-86AE-BFC128FA7D5B}"/>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23" name="テキスト ボックス 722">
          <a:extLst>
            <a:ext uri="{FF2B5EF4-FFF2-40B4-BE49-F238E27FC236}">
              <a16:creationId xmlns:a16="http://schemas.microsoft.com/office/drawing/2014/main" id="{52C83DC4-236C-439D-A0EF-1E1ECF5CAA5F}"/>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24" name="直線コネクタ 723">
          <a:extLst>
            <a:ext uri="{FF2B5EF4-FFF2-40B4-BE49-F238E27FC236}">
              <a16:creationId xmlns:a16="http://schemas.microsoft.com/office/drawing/2014/main" id="{819BBAF5-92F4-4EE9-9146-10BD36A85EC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25" name="テキスト ボックス 724">
          <a:extLst>
            <a:ext uri="{FF2B5EF4-FFF2-40B4-BE49-F238E27FC236}">
              <a16:creationId xmlns:a16="http://schemas.microsoft.com/office/drawing/2014/main" id="{B5A98F88-6E5F-4C99-8303-B1E4891DF606}"/>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26" name="直線コネクタ 725">
          <a:extLst>
            <a:ext uri="{FF2B5EF4-FFF2-40B4-BE49-F238E27FC236}">
              <a16:creationId xmlns:a16="http://schemas.microsoft.com/office/drawing/2014/main" id="{3E652489-E6F8-4860-BF88-94B027FD83F9}"/>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27" name="テキスト ボックス 726">
          <a:extLst>
            <a:ext uri="{FF2B5EF4-FFF2-40B4-BE49-F238E27FC236}">
              <a16:creationId xmlns:a16="http://schemas.microsoft.com/office/drawing/2014/main" id="{EB4BE350-5747-4E5E-92C5-28341E7D706D}"/>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28" name="直線コネクタ 727">
          <a:extLst>
            <a:ext uri="{FF2B5EF4-FFF2-40B4-BE49-F238E27FC236}">
              <a16:creationId xmlns:a16="http://schemas.microsoft.com/office/drawing/2014/main" id="{D3FDE581-DEE1-4AAC-A410-D167F3550E07}"/>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29" name="テキスト ボックス 728">
          <a:extLst>
            <a:ext uri="{FF2B5EF4-FFF2-40B4-BE49-F238E27FC236}">
              <a16:creationId xmlns:a16="http://schemas.microsoft.com/office/drawing/2014/main" id="{4B8D1751-A17D-4F7C-927E-4BC49B7D2B5B}"/>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0" name="直線コネクタ 729">
          <a:extLst>
            <a:ext uri="{FF2B5EF4-FFF2-40B4-BE49-F238E27FC236}">
              <a16:creationId xmlns:a16="http://schemas.microsoft.com/office/drawing/2014/main" id="{3BC2D49B-C241-4B71-8C5F-A2D3B4F9480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1" name="テキスト ボックス 730">
          <a:extLst>
            <a:ext uri="{FF2B5EF4-FFF2-40B4-BE49-F238E27FC236}">
              <a16:creationId xmlns:a16="http://schemas.microsoft.com/office/drawing/2014/main" id="{A2914C8E-BC61-4FD3-9764-FAC750612805}"/>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2" name="【消防施設】&#10;一人当たり面積グラフ枠">
          <a:extLst>
            <a:ext uri="{FF2B5EF4-FFF2-40B4-BE49-F238E27FC236}">
              <a16:creationId xmlns:a16="http://schemas.microsoft.com/office/drawing/2014/main" id="{9BDF123C-A28C-4DD6-A4A7-08D32EB82E6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125730</xdr:rowOff>
    </xdr:from>
    <xdr:to>
      <xdr:col>116</xdr:col>
      <xdr:colOff>62864</xdr:colOff>
      <xdr:row>86</xdr:row>
      <xdr:rowOff>76200</xdr:rowOff>
    </xdr:to>
    <xdr:cxnSp macro="">
      <xdr:nvCxnSpPr>
        <xdr:cNvPr id="733" name="直線コネクタ 732">
          <a:extLst>
            <a:ext uri="{FF2B5EF4-FFF2-40B4-BE49-F238E27FC236}">
              <a16:creationId xmlns:a16="http://schemas.microsoft.com/office/drawing/2014/main" id="{2BEC2B42-8C0F-4C8F-9587-3C8D668BBAC5}"/>
            </a:ext>
          </a:extLst>
        </xdr:cNvPr>
        <xdr:cNvCxnSpPr/>
      </xdr:nvCxnSpPr>
      <xdr:spPr>
        <a:xfrm flipV="1">
          <a:off x="22160864" y="133273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34" name="【消防施設】&#10;一人当たり面積最小値テキスト">
          <a:extLst>
            <a:ext uri="{FF2B5EF4-FFF2-40B4-BE49-F238E27FC236}">
              <a16:creationId xmlns:a16="http://schemas.microsoft.com/office/drawing/2014/main" id="{6C3A85B8-2B72-4458-BD48-E36F545150FE}"/>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35" name="直線コネクタ 734">
          <a:extLst>
            <a:ext uri="{FF2B5EF4-FFF2-40B4-BE49-F238E27FC236}">
              <a16:creationId xmlns:a16="http://schemas.microsoft.com/office/drawing/2014/main" id="{B36F8ECE-4231-4C5F-95F9-30A37630A23B}"/>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72407</xdr:rowOff>
    </xdr:from>
    <xdr:ext cx="469744" cy="259045"/>
    <xdr:sp macro="" textlink="">
      <xdr:nvSpPr>
        <xdr:cNvPr id="736" name="【消防施設】&#10;一人当たり面積最大値テキスト">
          <a:extLst>
            <a:ext uri="{FF2B5EF4-FFF2-40B4-BE49-F238E27FC236}">
              <a16:creationId xmlns:a16="http://schemas.microsoft.com/office/drawing/2014/main" id="{0C38CBB9-718D-4109-B989-B1EA21B7F949}"/>
            </a:ext>
          </a:extLst>
        </xdr:cNvPr>
        <xdr:cNvSpPr txBox="1"/>
      </xdr:nvSpPr>
      <xdr:spPr>
        <a:xfrm>
          <a:off x="22199600" y="1310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125730</xdr:rowOff>
    </xdr:from>
    <xdr:to>
      <xdr:col>116</xdr:col>
      <xdr:colOff>152400</xdr:colOff>
      <xdr:row>77</xdr:row>
      <xdr:rowOff>125730</xdr:rowOff>
    </xdr:to>
    <xdr:cxnSp macro="">
      <xdr:nvCxnSpPr>
        <xdr:cNvPr id="737" name="直線コネクタ 736">
          <a:extLst>
            <a:ext uri="{FF2B5EF4-FFF2-40B4-BE49-F238E27FC236}">
              <a16:creationId xmlns:a16="http://schemas.microsoft.com/office/drawing/2014/main" id="{DD13C981-FE22-4C1F-B999-9B04F81A63DE}"/>
            </a:ext>
          </a:extLst>
        </xdr:cNvPr>
        <xdr:cNvCxnSpPr/>
      </xdr:nvCxnSpPr>
      <xdr:spPr>
        <a:xfrm>
          <a:off x="22072600" y="1332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124477</xdr:rowOff>
    </xdr:from>
    <xdr:ext cx="469744" cy="259045"/>
    <xdr:sp macro="" textlink="">
      <xdr:nvSpPr>
        <xdr:cNvPr id="738" name="【消防施設】&#10;一人当たり面積平均値テキスト">
          <a:extLst>
            <a:ext uri="{FF2B5EF4-FFF2-40B4-BE49-F238E27FC236}">
              <a16:creationId xmlns:a16="http://schemas.microsoft.com/office/drawing/2014/main" id="{C8370D9C-4B6D-4497-A47A-881D6F2FDD93}"/>
            </a:ext>
          </a:extLst>
        </xdr:cNvPr>
        <xdr:cNvSpPr txBox="1"/>
      </xdr:nvSpPr>
      <xdr:spPr>
        <a:xfrm>
          <a:off x="22199600" y="1435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739" name="フローチャート: 判断 738">
          <a:extLst>
            <a:ext uri="{FF2B5EF4-FFF2-40B4-BE49-F238E27FC236}">
              <a16:creationId xmlns:a16="http://schemas.microsoft.com/office/drawing/2014/main" id="{8A8ACDAD-78EF-4FEA-B693-845913586603}"/>
            </a:ext>
          </a:extLst>
        </xdr:cNvPr>
        <xdr:cNvSpPr/>
      </xdr:nvSpPr>
      <xdr:spPr>
        <a:xfrm>
          <a:off x="221107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109220</xdr:rowOff>
    </xdr:from>
    <xdr:to>
      <xdr:col>112</xdr:col>
      <xdr:colOff>38100</xdr:colOff>
      <xdr:row>85</xdr:row>
      <xdr:rowOff>39370</xdr:rowOff>
    </xdr:to>
    <xdr:sp macro="" textlink="">
      <xdr:nvSpPr>
        <xdr:cNvPr id="740" name="フローチャート: 判断 739">
          <a:extLst>
            <a:ext uri="{FF2B5EF4-FFF2-40B4-BE49-F238E27FC236}">
              <a16:creationId xmlns:a16="http://schemas.microsoft.com/office/drawing/2014/main" id="{F834ED60-8AA3-4E3B-9DCE-694F953D1FCE}"/>
            </a:ext>
          </a:extLst>
        </xdr:cNvPr>
        <xdr:cNvSpPr/>
      </xdr:nvSpPr>
      <xdr:spPr>
        <a:xfrm>
          <a:off x="212725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101600</xdr:rowOff>
    </xdr:from>
    <xdr:to>
      <xdr:col>107</xdr:col>
      <xdr:colOff>101600</xdr:colOff>
      <xdr:row>85</xdr:row>
      <xdr:rowOff>31750</xdr:rowOff>
    </xdr:to>
    <xdr:sp macro="" textlink="">
      <xdr:nvSpPr>
        <xdr:cNvPr id="741" name="フローチャート: 判断 740">
          <a:extLst>
            <a:ext uri="{FF2B5EF4-FFF2-40B4-BE49-F238E27FC236}">
              <a16:creationId xmlns:a16="http://schemas.microsoft.com/office/drawing/2014/main" id="{A054B57A-FA34-4670-AD3A-837B9CB5089D}"/>
            </a:ext>
          </a:extLst>
        </xdr:cNvPr>
        <xdr:cNvSpPr/>
      </xdr:nvSpPr>
      <xdr:spPr>
        <a:xfrm>
          <a:off x="20383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132080</xdr:rowOff>
    </xdr:from>
    <xdr:to>
      <xdr:col>102</xdr:col>
      <xdr:colOff>165100</xdr:colOff>
      <xdr:row>85</xdr:row>
      <xdr:rowOff>62230</xdr:rowOff>
    </xdr:to>
    <xdr:sp macro="" textlink="">
      <xdr:nvSpPr>
        <xdr:cNvPr id="742" name="フローチャート: 判断 741">
          <a:extLst>
            <a:ext uri="{FF2B5EF4-FFF2-40B4-BE49-F238E27FC236}">
              <a16:creationId xmlns:a16="http://schemas.microsoft.com/office/drawing/2014/main" id="{00B489A7-1637-4BF1-8D70-D1FDFD7F31FC}"/>
            </a:ext>
          </a:extLst>
        </xdr:cNvPr>
        <xdr:cNvSpPr/>
      </xdr:nvSpPr>
      <xdr:spPr>
        <a:xfrm>
          <a:off x="19494500" y="1453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3" name="テキスト ボックス 742">
          <a:extLst>
            <a:ext uri="{FF2B5EF4-FFF2-40B4-BE49-F238E27FC236}">
              <a16:creationId xmlns:a16="http://schemas.microsoft.com/office/drawing/2014/main" id="{EC05583C-1014-42BB-B775-7FFFDACE7E4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4" name="テキスト ボックス 743">
          <a:extLst>
            <a:ext uri="{FF2B5EF4-FFF2-40B4-BE49-F238E27FC236}">
              <a16:creationId xmlns:a16="http://schemas.microsoft.com/office/drawing/2014/main" id="{9A46B98F-D62C-4AFD-AD4B-19F966E1416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5" name="テキスト ボックス 744">
          <a:extLst>
            <a:ext uri="{FF2B5EF4-FFF2-40B4-BE49-F238E27FC236}">
              <a16:creationId xmlns:a16="http://schemas.microsoft.com/office/drawing/2014/main" id="{6671FC3A-4F48-4CFB-BAAB-20D5ADFF9F3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6" name="テキスト ボックス 745">
          <a:extLst>
            <a:ext uri="{FF2B5EF4-FFF2-40B4-BE49-F238E27FC236}">
              <a16:creationId xmlns:a16="http://schemas.microsoft.com/office/drawing/2014/main" id="{FF9B6272-DA99-4634-BC7C-7EC77DA0EAD6}"/>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34C6C51B-7579-4C5B-9878-B0D4A49B78B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10161</xdr:rowOff>
    </xdr:from>
    <xdr:to>
      <xdr:col>116</xdr:col>
      <xdr:colOff>114300</xdr:colOff>
      <xdr:row>86</xdr:row>
      <xdr:rowOff>111761</xdr:rowOff>
    </xdr:to>
    <xdr:sp macro="" textlink="">
      <xdr:nvSpPr>
        <xdr:cNvPr id="748" name="楕円 747">
          <a:extLst>
            <a:ext uri="{FF2B5EF4-FFF2-40B4-BE49-F238E27FC236}">
              <a16:creationId xmlns:a16="http://schemas.microsoft.com/office/drawing/2014/main" id="{3580D82D-F45D-4708-9FBA-D70DFDE554F8}"/>
            </a:ext>
          </a:extLst>
        </xdr:cNvPr>
        <xdr:cNvSpPr/>
      </xdr:nvSpPr>
      <xdr:spPr>
        <a:xfrm>
          <a:off x="221107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96538</xdr:rowOff>
    </xdr:from>
    <xdr:ext cx="469744" cy="259045"/>
    <xdr:sp macro="" textlink="">
      <xdr:nvSpPr>
        <xdr:cNvPr id="749" name="【消防施設】&#10;一人当たり面積該当値テキスト">
          <a:extLst>
            <a:ext uri="{FF2B5EF4-FFF2-40B4-BE49-F238E27FC236}">
              <a16:creationId xmlns:a16="http://schemas.microsoft.com/office/drawing/2014/main" id="{AE1FF7D2-8613-4D55-992F-99AF10843999}"/>
            </a:ext>
          </a:extLst>
        </xdr:cNvPr>
        <xdr:cNvSpPr txBox="1"/>
      </xdr:nvSpPr>
      <xdr:spPr>
        <a:xfrm>
          <a:off x="22199600" y="14669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10161</xdr:rowOff>
    </xdr:from>
    <xdr:to>
      <xdr:col>112</xdr:col>
      <xdr:colOff>38100</xdr:colOff>
      <xdr:row>86</xdr:row>
      <xdr:rowOff>111761</xdr:rowOff>
    </xdr:to>
    <xdr:sp macro="" textlink="">
      <xdr:nvSpPr>
        <xdr:cNvPr id="750" name="楕円 749">
          <a:extLst>
            <a:ext uri="{FF2B5EF4-FFF2-40B4-BE49-F238E27FC236}">
              <a16:creationId xmlns:a16="http://schemas.microsoft.com/office/drawing/2014/main" id="{0C454A97-126A-41EA-8A59-836768589BD4}"/>
            </a:ext>
          </a:extLst>
        </xdr:cNvPr>
        <xdr:cNvSpPr/>
      </xdr:nvSpPr>
      <xdr:spPr>
        <a:xfrm>
          <a:off x="21272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60961</xdr:rowOff>
    </xdr:from>
    <xdr:to>
      <xdr:col>116</xdr:col>
      <xdr:colOff>63500</xdr:colOff>
      <xdr:row>86</xdr:row>
      <xdr:rowOff>60961</xdr:rowOff>
    </xdr:to>
    <xdr:cxnSp macro="">
      <xdr:nvCxnSpPr>
        <xdr:cNvPr id="751" name="直線コネクタ 750">
          <a:extLst>
            <a:ext uri="{FF2B5EF4-FFF2-40B4-BE49-F238E27FC236}">
              <a16:creationId xmlns:a16="http://schemas.microsoft.com/office/drawing/2014/main" id="{D6E83706-2DBF-47CF-A88F-9B577EABE9DA}"/>
            </a:ext>
          </a:extLst>
        </xdr:cNvPr>
        <xdr:cNvCxnSpPr/>
      </xdr:nvCxnSpPr>
      <xdr:spPr>
        <a:xfrm>
          <a:off x="21323300" y="148056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10161</xdr:rowOff>
    </xdr:from>
    <xdr:to>
      <xdr:col>107</xdr:col>
      <xdr:colOff>101600</xdr:colOff>
      <xdr:row>86</xdr:row>
      <xdr:rowOff>111761</xdr:rowOff>
    </xdr:to>
    <xdr:sp macro="" textlink="">
      <xdr:nvSpPr>
        <xdr:cNvPr id="752" name="楕円 751">
          <a:extLst>
            <a:ext uri="{FF2B5EF4-FFF2-40B4-BE49-F238E27FC236}">
              <a16:creationId xmlns:a16="http://schemas.microsoft.com/office/drawing/2014/main" id="{B2171F43-A923-4B37-8DFC-9281ED62902F}"/>
            </a:ext>
          </a:extLst>
        </xdr:cNvPr>
        <xdr:cNvSpPr/>
      </xdr:nvSpPr>
      <xdr:spPr>
        <a:xfrm>
          <a:off x="20383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60961</xdr:rowOff>
    </xdr:from>
    <xdr:to>
      <xdr:col>111</xdr:col>
      <xdr:colOff>177800</xdr:colOff>
      <xdr:row>86</xdr:row>
      <xdr:rowOff>60961</xdr:rowOff>
    </xdr:to>
    <xdr:cxnSp macro="">
      <xdr:nvCxnSpPr>
        <xdr:cNvPr id="753" name="直線コネクタ 752">
          <a:extLst>
            <a:ext uri="{FF2B5EF4-FFF2-40B4-BE49-F238E27FC236}">
              <a16:creationId xmlns:a16="http://schemas.microsoft.com/office/drawing/2014/main" id="{4715C278-EA7E-4ECD-AAAA-41BAB7594C11}"/>
            </a:ext>
          </a:extLst>
        </xdr:cNvPr>
        <xdr:cNvCxnSpPr/>
      </xdr:nvCxnSpPr>
      <xdr:spPr>
        <a:xfrm>
          <a:off x="20434300" y="14805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10161</xdr:rowOff>
    </xdr:from>
    <xdr:to>
      <xdr:col>102</xdr:col>
      <xdr:colOff>165100</xdr:colOff>
      <xdr:row>86</xdr:row>
      <xdr:rowOff>111761</xdr:rowOff>
    </xdr:to>
    <xdr:sp macro="" textlink="">
      <xdr:nvSpPr>
        <xdr:cNvPr id="754" name="楕円 753">
          <a:extLst>
            <a:ext uri="{FF2B5EF4-FFF2-40B4-BE49-F238E27FC236}">
              <a16:creationId xmlns:a16="http://schemas.microsoft.com/office/drawing/2014/main" id="{EBC47546-C6B9-412F-8416-C85B559CED84}"/>
            </a:ext>
          </a:extLst>
        </xdr:cNvPr>
        <xdr:cNvSpPr/>
      </xdr:nvSpPr>
      <xdr:spPr>
        <a:xfrm>
          <a:off x="19494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60961</xdr:rowOff>
    </xdr:from>
    <xdr:to>
      <xdr:col>107</xdr:col>
      <xdr:colOff>50800</xdr:colOff>
      <xdr:row>86</xdr:row>
      <xdr:rowOff>60961</xdr:rowOff>
    </xdr:to>
    <xdr:cxnSp macro="">
      <xdr:nvCxnSpPr>
        <xdr:cNvPr id="755" name="直線コネクタ 754">
          <a:extLst>
            <a:ext uri="{FF2B5EF4-FFF2-40B4-BE49-F238E27FC236}">
              <a16:creationId xmlns:a16="http://schemas.microsoft.com/office/drawing/2014/main" id="{B7495B43-05E7-48B8-A337-A7026312A8E2}"/>
            </a:ext>
          </a:extLst>
        </xdr:cNvPr>
        <xdr:cNvCxnSpPr/>
      </xdr:nvCxnSpPr>
      <xdr:spPr>
        <a:xfrm>
          <a:off x="19545300" y="14805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55897</xdr:rowOff>
    </xdr:from>
    <xdr:ext cx="469744" cy="259045"/>
    <xdr:sp macro="" textlink="">
      <xdr:nvSpPr>
        <xdr:cNvPr id="756" name="n_1aveValue【消防施設】&#10;一人当たり面積">
          <a:extLst>
            <a:ext uri="{FF2B5EF4-FFF2-40B4-BE49-F238E27FC236}">
              <a16:creationId xmlns:a16="http://schemas.microsoft.com/office/drawing/2014/main" id="{E49B89FC-7053-40D7-98A5-E5FE292D5C12}"/>
            </a:ext>
          </a:extLst>
        </xdr:cNvPr>
        <xdr:cNvSpPr txBox="1"/>
      </xdr:nvSpPr>
      <xdr:spPr>
        <a:xfrm>
          <a:off x="21075727" y="1428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48277</xdr:rowOff>
    </xdr:from>
    <xdr:ext cx="469744" cy="259045"/>
    <xdr:sp macro="" textlink="">
      <xdr:nvSpPr>
        <xdr:cNvPr id="757" name="n_2aveValue【消防施設】&#10;一人当たり面積">
          <a:extLst>
            <a:ext uri="{FF2B5EF4-FFF2-40B4-BE49-F238E27FC236}">
              <a16:creationId xmlns:a16="http://schemas.microsoft.com/office/drawing/2014/main" id="{94F3B9F8-27D2-4256-BFD7-CDA0F89C699D}"/>
            </a:ext>
          </a:extLst>
        </xdr:cNvPr>
        <xdr:cNvSpPr txBox="1"/>
      </xdr:nvSpPr>
      <xdr:spPr>
        <a:xfrm>
          <a:off x="20199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78757</xdr:rowOff>
    </xdr:from>
    <xdr:ext cx="469744" cy="259045"/>
    <xdr:sp macro="" textlink="">
      <xdr:nvSpPr>
        <xdr:cNvPr id="758" name="n_3aveValue【消防施設】&#10;一人当たり面積">
          <a:extLst>
            <a:ext uri="{FF2B5EF4-FFF2-40B4-BE49-F238E27FC236}">
              <a16:creationId xmlns:a16="http://schemas.microsoft.com/office/drawing/2014/main" id="{79B4E1C8-542E-4B8E-9A89-7A3DCFE6DC50}"/>
            </a:ext>
          </a:extLst>
        </xdr:cNvPr>
        <xdr:cNvSpPr txBox="1"/>
      </xdr:nvSpPr>
      <xdr:spPr>
        <a:xfrm>
          <a:off x="19310427" y="1430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102888</xdr:rowOff>
    </xdr:from>
    <xdr:ext cx="469744" cy="259045"/>
    <xdr:sp macro="" textlink="">
      <xdr:nvSpPr>
        <xdr:cNvPr id="759" name="n_1mainValue【消防施設】&#10;一人当たり面積">
          <a:extLst>
            <a:ext uri="{FF2B5EF4-FFF2-40B4-BE49-F238E27FC236}">
              <a16:creationId xmlns:a16="http://schemas.microsoft.com/office/drawing/2014/main" id="{AE701355-7410-46D3-81E3-E08A2A263422}"/>
            </a:ext>
          </a:extLst>
        </xdr:cNvPr>
        <xdr:cNvSpPr txBox="1"/>
      </xdr:nvSpPr>
      <xdr:spPr>
        <a:xfrm>
          <a:off x="21075727"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102888</xdr:rowOff>
    </xdr:from>
    <xdr:ext cx="469744" cy="259045"/>
    <xdr:sp macro="" textlink="">
      <xdr:nvSpPr>
        <xdr:cNvPr id="760" name="n_2mainValue【消防施設】&#10;一人当たり面積">
          <a:extLst>
            <a:ext uri="{FF2B5EF4-FFF2-40B4-BE49-F238E27FC236}">
              <a16:creationId xmlns:a16="http://schemas.microsoft.com/office/drawing/2014/main" id="{0029F110-71AF-4E18-9E69-DBEAAC5DAE69}"/>
            </a:ext>
          </a:extLst>
        </xdr:cNvPr>
        <xdr:cNvSpPr txBox="1"/>
      </xdr:nvSpPr>
      <xdr:spPr>
        <a:xfrm>
          <a:off x="20199427"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102888</xdr:rowOff>
    </xdr:from>
    <xdr:ext cx="469744" cy="259045"/>
    <xdr:sp macro="" textlink="">
      <xdr:nvSpPr>
        <xdr:cNvPr id="761" name="n_3mainValue【消防施設】&#10;一人当たり面積">
          <a:extLst>
            <a:ext uri="{FF2B5EF4-FFF2-40B4-BE49-F238E27FC236}">
              <a16:creationId xmlns:a16="http://schemas.microsoft.com/office/drawing/2014/main" id="{CCF3FBC8-ED4D-438F-B018-1368344FBEBD}"/>
            </a:ext>
          </a:extLst>
        </xdr:cNvPr>
        <xdr:cNvSpPr txBox="1"/>
      </xdr:nvSpPr>
      <xdr:spPr>
        <a:xfrm>
          <a:off x="19310427"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2" name="正方形/長方形 761">
          <a:extLst>
            <a:ext uri="{FF2B5EF4-FFF2-40B4-BE49-F238E27FC236}">
              <a16:creationId xmlns:a16="http://schemas.microsoft.com/office/drawing/2014/main" id="{45850045-BCB8-412B-BFFC-003148E815C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3" name="正方形/長方形 762">
          <a:extLst>
            <a:ext uri="{FF2B5EF4-FFF2-40B4-BE49-F238E27FC236}">
              <a16:creationId xmlns:a16="http://schemas.microsoft.com/office/drawing/2014/main" id="{7D365329-4DC0-40E5-9339-A8AE36665C3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4" name="正方形/長方形 763">
          <a:extLst>
            <a:ext uri="{FF2B5EF4-FFF2-40B4-BE49-F238E27FC236}">
              <a16:creationId xmlns:a16="http://schemas.microsoft.com/office/drawing/2014/main" id="{0CA780AC-3F2F-4322-A6D3-73779D2B488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5" name="正方形/長方形 764">
          <a:extLst>
            <a:ext uri="{FF2B5EF4-FFF2-40B4-BE49-F238E27FC236}">
              <a16:creationId xmlns:a16="http://schemas.microsoft.com/office/drawing/2014/main" id="{76A409C0-C189-4BE5-8702-8D4C543C51D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6" name="正方形/長方形 765">
          <a:extLst>
            <a:ext uri="{FF2B5EF4-FFF2-40B4-BE49-F238E27FC236}">
              <a16:creationId xmlns:a16="http://schemas.microsoft.com/office/drawing/2014/main" id="{7DCE95B3-7A0A-4F98-A1B2-D105B1762E7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7" name="正方形/長方形 766">
          <a:extLst>
            <a:ext uri="{FF2B5EF4-FFF2-40B4-BE49-F238E27FC236}">
              <a16:creationId xmlns:a16="http://schemas.microsoft.com/office/drawing/2014/main" id="{BDCE4541-E977-4B06-B22E-2F658A1DBAF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8" name="正方形/長方形 767">
          <a:extLst>
            <a:ext uri="{FF2B5EF4-FFF2-40B4-BE49-F238E27FC236}">
              <a16:creationId xmlns:a16="http://schemas.microsoft.com/office/drawing/2014/main" id="{DD57D960-FF31-4D81-BAC2-CC86CA500FE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9" name="正方形/長方形 768">
          <a:extLst>
            <a:ext uri="{FF2B5EF4-FFF2-40B4-BE49-F238E27FC236}">
              <a16:creationId xmlns:a16="http://schemas.microsoft.com/office/drawing/2014/main" id="{F63C6EFD-3B62-42E4-989F-1D02F4E3FF6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0" name="テキスト ボックス 769">
          <a:extLst>
            <a:ext uri="{FF2B5EF4-FFF2-40B4-BE49-F238E27FC236}">
              <a16:creationId xmlns:a16="http://schemas.microsoft.com/office/drawing/2014/main" id="{E315E1E9-D59E-4F9B-86A8-51DE6FA9265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1" name="直線コネクタ 770">
          <a:extLst>
            <a:ext uri="{FF2B5EF4-FFF2-40B4-BE49-F238E27FC236}">
              <a16:creationId xmlns:a16="http://schemas.microsoft.com/office/drawing/2014/main" id="{9D0A8768-F992-4CBC-B170-7D86048950D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72" name="直線コネクタ 771">
          <a:extLst>
            <a:ext uri="{FF2B5EF4-FFF2-40B4-BE49-F238E27FC236}">
              <a16:creationId xmlns:a16="http://schemas.microsoft.com/office/drawing/2014/main" id="{A710F8E6-6A3E-4934-BD6E-D344219C042B}"/>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73" name="テキスト ボックス 772">
          <a:extLst>
            <a:ext uri="{FF2B5EF4-FFF2-40B4-BE49-F238E27FC236}">
              <a16:creationId xmlns:a16="http://schemas.microsoft.com/office/drawing/2014/main" id="{AF548C69-6269-45DB-960E-40F83D4B84F0}"/>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74" name="直線コネクタ 773">
          <a:extLst>
            <a:ext uri="{FF2B5EF4-FFF2-40B4-BE49-F238E27FC236}">
              <a16:creationId xmlns:a16="http://schemas.microsoft.com/office/drawing/2014/main" id="{A365B4C7-00DA-4B5B-9D69-138933B834DF}"/>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75" name="テキスト ボックス 774">
          <a:extLst>
            <a:ext uri="{FF2B5EF4-FFF2-40B4-BE49-F238E27FC236}">
              <a16:creationId xmlns:a16="http://schemas.microsoft.com/office/drawing/2014/main" id="{41D63065-2946-4412-80D8-C63D48FF2DF9}"/>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76" name="直線コネクタ 775">
          <a:extLst>
            <a:ext uri="{FF2B5EF4-FFF2-40B4-BE49-F238E27FC236}">
              <a16:creationId xmlns:a16="http://schemas.microsoft.com/office/drawing/2014/main" id="{F07E5F75-0D00-42A7-862A-50329D8A0A3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77" name="テキスト ボックス 776">
          <a:extLst>
            <a:ext uri="{FF2B5EF4-FFF2-40B4-BE49-F238E27FC236}">
              <a16:creationId xmlns:a16="http://schemas.microsoft.com/office/drawing/2014/main" id="{5BA7AED4-E69E-4AD5-9506-3B7C88E0DD1C}"/>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78" name="直線コネクタ 777">
          <a:extLst>
            <a:ext uri="{FF2B5EF4-FFF2-40B4-BE49-F238E27FC236}">
              <a16:creationId xmlns:a16="http://schemas.microsoft.com/office/drawing/2014/main" id="{256F4B99-6DE4-4E88-9070-CEAAA874B2CA}"/>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79" name="テキスト ボックス 778">
          <a:extLst>
            <a:ext uri="{FF2B5EF4-FFF2-40B4-BE49-F238E27FC236}">
              <a16:creationId xmlns:a16="http://schemas.microsoft.com/office/drawing/2014/main" id="{67A08579-41A1-427D-81CA-ADDBEFA8E4B9}"/>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80" name="直線コネクタ 779">
          <a:extLst>
            <a:ext uri="{FF2B5EF4-FFF2-40B4-BE49-F238E27FC236}">
              <a16:creationId xmlns:a16="http://schemas.microsoft.com/office/drawing/2014/main" id="{D74B2E58-FDE8-40D0-92EF-F1A3D198163A}"/>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81" name="テキスト ボックス 780">
          <a:extLst>
            <a:ext uri="{FF2B5EF4-FFF2-40B4-BE49-F238E27FC236}">
              <a16:creationId xmlns:a16="http://schemas.microsoft.com/office/drawing/2014/main" id="{B2CA7597-3DB2-4BB5-82FF-2187FAE003CF}"/>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2" name="直線コネクタ 781">
          <a:extLst>
            <a:ext uri="{FF2B5EF4-FFF2-40B4-BE49-F238E27FC236}">
              <a16:creationId xmlns:a16="http://schemas.microsoft.com/office/drawing/2014/main" id="{4440111E-B7B0-45AA-A90C-8BAAFE0FDDD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3" name="テキスト ボックス 782">
          <a:extLst>
            <a:ext uri="{FF2B5EF4-FFF2-40B4-BE49-F238E27FC236}">
              <a16:creationId xmlns:a16="http://schemas.microsoft.com/office/drawing/2014/main" id="{2A559D0C-4B13-4D44-A899-F3E3EAF99C59}"/>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4" name="【庁舎】&#10;有形固定資産減価償却率グラフ枠">
          <a:extLst>
            <a:ext uri="{FF2B5EF4-FFF2-40B4-BE49-F238E27FC236}">
              <a16:creationId xmlns:a16="http://schemas.microsoft.com/office/drawing/2014/main" id="{BFF5157D-E9DE-451F-B29A-28A8DD95C9F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137161</xdr:rowOff>
    </xdr:from>
    <xdr:to>
      <xdr:col>85</xdr:col>
      <xdr:colOff>126364</xdr:colOff>
      <xdr:row>108</xdr:row>
      <xdr:rowOff>76200</xdr:rowOff>
    </xdr:to>
    <xdr:cxnSp macro="">
      <xdr:nvCxnSpPr>
        <xdr:cNvPr id="785" name="直線コネクタ 784">
          <a:extLst>
            <a:ext uri="{FF2B5EF4-FFF2-40B4-BE49-F238E27FC236}">
              <a16:creationId xmlns:a16="http://schemas.microsoft.com/office/drawing/2014/main" id="{6B6E44F2-7708-4849-B37D-C9E7775F5169}"/>
            </a:ext>
          </a:extLst>
        </xdr:cNvPr>
        <xdr:cNvCxnSpPr/>
      </xdr:nvCxnSpPr>
      <xdr:spPr>
        <a:xfrm flipV="1">
          <a:off x="16318864" y="17110711"/>
          <a:ext cx="0" cy="148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340478" cy="259045"/>
    <xdr:sp macro="" textlink="">
      <xdr:nvSpPr>
        <xdr:cNvPr id="786" name="【庁舎】&#10;有形固定資産減価償却率最小値テキスト">
          <a:extLst>
            <a:ext uri="{FF2B5EF4-FFF2-40B4-BE49-F238E27FC236}">
              <a16:creationId xmlns:a16="http://schemas.microsoft.com/office/drawing/2014/main" id="{C9DC6979-0522-40F5-A3C0-0B455F06A943}"/>
            </a:ext>
          </a:extLst>
        </xdr:cNvPr>
        <xdr:cNvSpPr txBox="1"/>
      </xdr:nvSpPr>
      <xdr:spPr>
        <a:xfrm>
          <a:off x="16357600" y="1859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787" name="直線コネクタ 786">
          <a:extLst>
            <a:ext uri="{FF2B5EF4-FFF2-40B4-BE49-F238E27FC236}">
              <a16:creationId xmlns:a16="http://schemas.microsoft.com/office/drawing/2014/main" id="{0C89E537-E09B-430F-BA26-7F3BFC0E6332}"/>
            </a:ext>
          </a:extLst>
        </xdr:cNvPr>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83838</xdr:rowOff>
    </xdr:from>
    <xdr:ext cx="405111" cy="259045"/>
    <xdr:sp macro="" textlink="">
      <xdr:nvSpPr>
        <xdr:cNvPr id="788" name="【庁舎】&#10;有形固定資産減価償却率最大値テキスト">
          <a:extLst>
            <a:ext uri="{FF2B5EF4-FFF2-40B4-BE49-F238E27FC236}">
              <a16:creationId xmlns:a16="http://schemas.microsoft.com/office/drawing/2014/main" id="{C328E6DB-A1F2-46B3-A2D6-05927B00058A}"/>
            </a:ext>
          </a:extLst>
        </xdr:cNvPr>
        <xdr:cNvSpPr txBox="1"/>
      </xdr:nvSpPr>
      <xdr:spPr>
        <a:xfrm>
          <a:off x="16357600" y="16885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137161</xdr:rowOff>
    </xdr:from>
    <xdr:to>
      <xdr:col>86</xdr:col>
      <xdr:colOff>25400</xdr:colOff>
      <xdr:row>99</xdr:row>
      <xdr:rowOff>137161</xdr:rowOff>
    </xdr:to>
    <xdr:cxnSp macro="">
      <xdr:nvCxnSpPr>
        <xdr:cNvPr id="789" name="直線コネクタ 788">
          <a:extLst>
            <a:ext uri="{FF2B5EF4-FFF2-40B4-BE49-F238E27FC236}">
              <a16:creationId xmlns:a16="http://schemas.microsoft.com/office/drawing/2014/main" id="{233AFE37-5F1C-417F-9C53-16D4D9CBAFB7}"/>
            </a:ext>
          </a:extLst>
        </xdr:cNvPr>
        <xdr:cNvCxnSpPr/>
      </xdr:nvCxnSpPr>
      <xdr:spPr>
        <a:xfrm>
          <a:off x="16230600" y="17110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51452</xdr:rowOff>
    </xdr:from>
    <xdr:ext cx="405111" cy="259045"/>
    <xdr:sp macro="" textlink="">
      <xdr:nvSpPr>
        <xdr:cNvPr id="790" name="【庁舎】&#10;有形固定資産減価償却率平均値テキスト">
          <a:extLst>
            <a:ext uri="{FF2B5EF4-FFF2-40B4-BE49-F238E27FC236}">
              <a16:creationId xmlns:a16="http://schemas.microsoft.com/office/drawing/2014/main" id="{821E1960-F5A7-404E-8ACF-3EC277FDE6C5}"/>
            </a:ext>
          </a:extLst>
        </xdr:cNvPr>
        <xdr:cNvSpPr txBox="1"/>
      </xdr:nvSpPr>
      <xdr:spPr>
        <a:xfrm>
          <a:off x="16357600" y="17710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73025</xdr:rowOff>
    </xdr:from>
    <xdr:to>
      <xdr:col>85</xdr:col>
      <xdr:colOff>177800</xdr:colOff>
      <xdr:row>104</xdr:row>
      <xdr:rowOff>3175</xdr:rowOff>
    </xdr:to>
    <xdr:sp macro="" textlink="">
      <xdr:nvSpPr>
        <xdr:cNvPr id="791" name="フローチャート: 判断 790">
          <a:extLst>
            <a:ext uri="{FF2B5EF4-FFF2-40B4-BE49-F238E27FC236}">
              <a16:creationId xmlns:a16="http://schemas.microsoft.com/office/drawing/2014/main" id="{E679BBD8-345E-45FE-A9C8-0913C3F19E7A}"/>
            </a:ext>
          </a:extLst>
        </xdr:cNvPr>
        <xdr:cNvSpPr/>
      </xdr:nvSpPr>
      <xdr:spPr>
        <a:xfrm>
          <a:off x="16268700" y="1773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124461</xdr:rowOff>
    </xdr:from>
    <xdr:to>
      <xdr:col>81</xdr:col>
      <xdr:colOff>101600</xdr:colOff>
      <xdr:row>104</xdr:row>
      <xdr:rowOff>54611</xdr:rowOff>
    </xdr:to>
    <xdr:sp macro="" textlink="">
      <xdr:nvSpPr>
        <xdr:cNvPr id="792" name="フローチャート: 判断 791">
          <a:extLst>
            <a:ext uri="{FF2B5EF4-FFF2-40B4-BE49-F238E27FC236}">
              <a16:creationId xmlns:a16="http://schemas.microsoft.com/office/drawing/2014/main" id="{508A7650-0456-4C0A-824F-E602F4619763}"/>
            </a:ext>
          </a:extLst>
        </xdr:cNvPr>
        <xdr:cNvSpPr/>
      </xdr:nvSpPr>
      <xdr:spPr>
        <a:xfrm>
          <a:off x="15430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143511</xdr:rowOff>
    </xdr:from>
    <xdr:to>
      <xdr:col>76</xdr:col>
      <xdr:colOff>165100</xdr:colOff>
      <xdr:row>103</xdr:row>
      <xdr:rowOff>73661</xdr:rowOff>
    </xdr:to>
    <xdr:sp macro="" textlink="">
      <xdr:nvSpPr>
        <xdr:cNvPr id="793" name="フローチャート: 判断 792">
          <a:extLst>
            <a:ext uri="{FF2B5EF4-FFF2-40B4-BE49-F238E27FC236}">
              <a16:creationId xmlns:a16="http://schemas.microsoft.com/office/drawing/2014/main" id="{41A81F4F-DF7D-449D-A211-EEDA1ED04874}"/>
            </a:ext>
          </a:extLst>
        </xdr:cNvPr>
        <xdr:cNvSpPr/>
      </xdr:nvSpPr>
      <xdr:spPr>
        <a:xfrm>
          <a:off x="14541500" y="1763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794" name="フローチャート: 判断 793">
          <a:extLst>
            <a:ext uri="{FF2B5EF4-FFF2-40B4-BE49-F238E27FC236}">
              <a16:creationId xmlns:a16="http://schemas.microsoft.com/office/drawing/2014/main" id="{5C4A5C0F-2CA3-4B94-BE82-EB92F90A8EFB}"/>
            </a:ext>
          </a:extLst>
        </xdr:cNvPr>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5" name="テキスト ボックス 794">
          <a:extLst>
            <a:ext uri="{FF2B5EF4-FFF2-40B4-BE49-F238E27FC236}">
              <a16:creationId xmlns:a16="http://schemas.microsoft.com/office/drawing/2014/main" id="{C680ED41-8756-4969-9921-D100B6C46A4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6" name="テキスト ボックス 795">
          <a:extLst>
            <a:ext uri="{FF2B5EF4-FFF2-40B4-BE49-F238E27FC236}">
              <a16:creationId xmlns:a16="http://schemas.microsoft.com/office/drawing/2014/main" id="{4392FF40-E3C9-48E7-B1EF-5B9314797A3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7" name="テキスト ボックス 796">
          <a:extLst>
            <a:ext uri="{FF2B5EF4-FFF2-40B4-BE49-F238E27FC236}">
              <a16:creationId xmlns:a16="http://schemas.microsoft.com/office/drawing/2014/main" id="{539A98A9-180A-415A-91CD-133B8BE4965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8" name="テキスト ボックス 797">
          <a:extLst>
            <a:ext uri="{FF2B5EF4-FFF2-40B4-BE49-F238E27FC236}">
              <a16:creationId xmlns:a16="http://schemas.microsoft.com/office/drawing/2014/main" id="{065C3270-3FB1-4226-AE7B-DAD28E0E74C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9" name="テキスト ボックス 798">
          <a:extLst>
            <a:ext uri="{FF2B5EF4-FFF2-40B4-BE49-F238E27FC236}">
              <a16:creationId xmlns:a16="http://schemas.microsoft.com/office/drawing/2014/main" id="{37AC0BE1-8921-43FF-9399-A2C28661C40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31114</xdr:rowOff>
    </xdr:from>
    <xdr:to>
      <xdr:col>85</xdr:col>
      <xdr:colOff>177800</xdr:colOff>
      <xdr:row>100</xdr:row>
      <xdr:rowOff>132714</xdr:rowOff>
    </xdr:to>
    <xdr:sp macro="" textlink="">
      <xdr:nvSpPr>
        <xdr:cNvPr id="800" name="楕円 799">
          <a:extLst>
            <a:ext uri="{FF2B5EF4-FFF2-40B4-BE49-F238E27FC236}">
              <a16:creationId xmlns:a16="http://schemas.microsoft.com/office/drawing/2014/main" id="{5D27A678-9A9B-4F29-B119-28A11673772A}"/>
            </a:ext>
          </a:extLst>
        </xdr:cNvPr>
        <xdr:cNvSpPr/>
      </xdr:nvSpPr>
      <xdr:spPr>
        <a:xfrm>
          <a:off x="16268700" y="1717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117491</xdr:rowOff>
    </xdr:from>
    <xdr:ext cx="405111" cy="259045"/>
    <xdr:sp macro="" textlink="">
      <xdr:nvSpPr>
        <xdr:cNvPr id="801" name="【庁舎】&#10;有形固定資産減価償却率該当値テキスト">
          <a:extLst>
            <a:ext uri="{FF2B5EF4-FFF2-40B4-BE49-F238E27FC236}">
              <a16:creationId xmlns:a16="http://schemas.microsoft.com/office/drawing/2014/main" id="{7D16A1BF-C1B1-4CD7-9BB0-2E72A09B6C1D}"/>
            </a:ext>
          </a:extLst>
        </xdr:cNvPr>
        <xdr:cNvSpPr txBox="1"/>
      </xdr:nvSpPr>
      <xdr:spPr>
        <a:xfrm>
          <a:off x="16357600" y="1709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88264</xdr:rowOff>
    </xdr:from>
    <xdr:to>
      <xdr:col>81</xdr:col>
      <xdr:colOff>101600</xdr:colOff>
      <xdr:row>100</xdr:row>
      <xdr:rowOff>18414</xdr:rowOff>
    </xdr:to>
    <xdr:sp macro="" textlink="">
      <xdr:nvSpPr>
        <xdr:cNvPr id="802" name="楕円 801">
          <a:extLst>
            <a:ext uri="{FF2B5EF4-FFF2-40B4-BE49-F238E27FC236}">
              <a16:creationId xmlns:a16="http://schemas.microsoft.com/office/drawing/2014/main" id="{F5F4DA98-0FFD-45BB-8BC0-465E15E0AE9A}"/>
            </a:ext>
          </a:extLst>
        </xdr:cNvPr>
        <xdr:cNvSpPr/>
      </xdr:nvSpPr>
      <xdr:spPr>
        <a:xfrm>
          <a:off x="15430500" y="1706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139064</xdr:rowOff>
    </xdr:from>
    <xdr:to>
      <xdr:col>85</xdr:col>
      <xdr:colOff>127000</xdr:colOff>
      <xdr:row>100</xdr:row>
      <xdr:rowOff>81914</xdr:rowOff>
    </xdr:to>
    <xdr:cxnSp macro="">
      <xdr:nvCxnSpPr>
        <xdr:cNvPr id="803" name="直線コネクタ 802">
          <a:extLst>
            <a:ext uri="{FF2B5EF4-FFF2-40B4-BE49-F238E27FC236}">
              <a16:creationId xmlns:a16="http://schemas.microsoft.com/office/drawing/2014/main" id="{4FEA4D38-48A4-420E-B60F-3785A8ACAFB9}"/>
            </a:ext>
          </a:extLst>
        </xdr:cNvPr>
        <xdr:cNvCxnSpPr/>
      </xdr:nvCxnSpPr>
      <xdr:spPr>
        <a:xfrm>
          <a:off x="15481300" y="17112614"/>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168275</xdr:rowOff>
    </xdr:from>
    <xdr:to>
      <xdr:col>76</xdr:col>
      <xdr:colOff>165100</xdr:colOff>
      <xdr:row>100</xdr:row>
      <xdr:rowOff>98425</xdr:rowOff>
    </xdr:to>
    <xdr:sp macro="" textlink="">
      <xdr:nvSpPr>
        <xdr:cNvPr id="804" name="楕円 803">
          <a:extLst>
            <a:ext uri="{FF2B5EF4-FFF2-40B4-BE49-F238E27FC236}">
              <a16:creationId xmlns:a16="http://schemas.microsoft.com/office/drawing/2014/main" id="{056A2800-D690-48E1-9367-CDEE9810DEB8}"/>
            </a:ext>
          </a:extLst>
        </xdr:cNvPr>
        <xdr:cNvSpPr/>
      </xdr:nvSpPr>
      <xdr:spPr>
        <a:xfrm>
          <a:off x="14541500" y="1714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139064</xdr:rowOff>
    </xdr:from>
    <xdr:to>
      <xdr:col>81</xdr:col>
      <xdr:colOff>50800</xdr:colOff>
      <xdr:row>100</xdr:row>
      <xdr:rowOff>47625</xdr:rowOff>
    </xdr:to>
    <xdr:cxnSp macro="">
      <xdr:nvCxnSpPr>
        <xdr:cNvPr id="805" name="直線コネクタ 804">
          <a:extLst>
            <a:ext uri="{FF2B5EF4-FFF2-40B4-BE49-F238E27FC236}">
              <a16:creationId xmlns:a16="http://schemas.microsoft.com/office/drawing/2014/main" id="{1B1755BF-FDDE-4B3B-8945-4E774EA291EE}"/>
            </a:ext>
          </a:extLst>
        </xdr:cNvPr>
        <xdr:cNvCxnSpPr/>
      </xdr:nvCxnSpPr>
      <xdr:spPr>
        <a:xfrm flipV="1">
          <a:off x="14592300" y="17112614"/>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33020</xdr:rowOff>
    </xdr:from>
    <xdr:to>
      <xdr:col>72</xdr:col>
      <xdr:colOff>38100</xdr:colOff>
      <xdr:row>100</xdr:row>
      <xdr:rowOff>134620</xdr:rowOff>
    </xdr:to>
    <xdr:sp macro="" textlink="">
      <xdr:nvSpPr>
        <xdr:cNvPr id="806" name="楕円 805">
          <a:extLst>
            <a:ext uri="{FF2B5EF4-FFF2-40B4-BE49-F238E27FC236}">
              <a16:creationId xmlns:a16="http://schemas.microsoft.com/office/drawing/2014/main" id="{A56B0B8D-CB4C-49B3-BC6F-8FD9FD1555E1}"/>
            </a:ext>
          </a:extLst>
        </xdr:cNvPr>
        <xdr:cNvSpPr/>
      </xdr:nvSpPr>
      <xdr:spPr>
        <a:xfrm>
          <a:off x="13652500" y="1717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47625</xdr:rowOff>
    </xdr:from>
    <xdr:to>
      <xdr:col>76</xdr:col>
      <xdr:colOff>114300</xdr:colOff>
      <xdr:row>100</xdr:row>
      <xdr:rowOff>83820</xdr:rowOff>
    </xdr:to>
    <xdr:cxnSp macro="">
      <xdr:nvCxnSpPr>
        <xdr:cNvPr id="807" name="直線コネクタ 806">
          <a:extLst>
            <a:ext uri="{FF2B5EF4-FFF2-40B4-BE49-F238E27FC236}">
              <a16:creationId xmlns:a16="http://schemas.microsoft.com/office/drawing/2014/main" id="{059309A6-AD16-4C6B-AD59-59B1368FD6E2}"/>
            </a:ext>
          </a:extLst>
        </xdr:cNvPr>
        <xdr:cNvCxnSpPr/>
      </xdr:nvCxnSpPr>
      <xdr:spPr>
        <a:xfrm flipV="1">
          <a:off x="13703300" y="171926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45738</xdr:rowOff>
    </xdr:from>
    <xdr:ext cx="405111" cy="259045"/>
    <xdr:sp macro="" textlink="">
      <xdr:nvSpPr>
        <xdr:cNvPr id="808" name="n_1aveValue【庁舎】&#10;有形固定資産減価償却率">
          <a:extLst>
            <a:ext uri="{FF2B5EF4-FFF2-40B4-BE49-F238E27FC236}">
              <a16:creationId xmlns:a16="http://schemas.microsoft.com/office/drawing/2014/main" id="{B5733F30-CEB5-4F2A-83AF-3196BE6CBD50}"/>
            </a:ext>
          </a:extLst>
        </xdr:cNvPr>
        <xdr:cNvSpPr txBox="1"/>
      </xdr:nvSpPr>
      <xdr:spPr>
        <a:xfrm>
          <a:off x="15266044" y="178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64788</xdr:rowOff>
    </xdr:from>
    <xdr:ext cx="405111" cy="259045"/>
    <xdr:sp macro="" textlink="">
      <xdr:nvSpPr>
        <xdr:cNvPr id="809" name="n_2aveValue【庁舎】&#10;有形固定資産減価償却率">
          <a:extLst>
            <a:ext uri="{FF2B5EF4-FFF2-40B4-BE49-F238E27FC236}">
              <a16:creationId xmlns:a16="http://schemas.microsoft.com/office/drawing/2014/main" id="{2D77A3AF-FF30-4B1D-A2A8-24F9A6EF836B}"/>
            </a:ext>
          </a:extLst>
        </xdr:cNvPr>
        <xdr:cNvSpPr txBox="1"/>
      </xdr:nvSpPr>
      <xdr:spPr>
        <a:xfrm>
          <a:off x="14389744" y="17724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3827</xdr:rowOff>
    </xdr:from>
    <xdr:ext cx="405111" cy="259045"/>
    <xdr:sp macro="" textlink="">
      <xdr:nvSpPr>
        <xdr:cNvPr id="810" name="n_3aveValue【庁舎】&#10;有形固定資産減価償却率">
          <a:extLst>
            <a:ext uri="{FF2B5EF4-FFF2-40B4-BE49-F238E27FC236}">
              <a16:creationId xmlns:a16="http://schemas.microsoft.com/office/drawing/2014/main" id="{FB3E46B7-7FB4-4FBC-8BD8-013B49958030}"/>
            </a:ext>
          </a:extLst>
        </xdr:cNvPr>
        <xdr:cNvSpPr txBox="1"/>
      </xdr:nvSpPr>
      <xdr:spPr>
        <a:xfrm>
          <a:off x="13500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34941</xdr:rowOff>
    </xdr:from>
    <xdr:ext cx="405111" cy="259045"/>
    <xdr:sp macro="" textlink="">
      <xdr:nvSpPr>
        <xdr:cNvPr id="811" name="n_1mainValue【庁舎】&#10;有形固定資産減価償却率">
          <a:extLst>
            <a:ext uri="{FF2B5EF4-FFF2-40B4-BE49-F238E27FC236}">
              <a16:creationId xmlns:a16="http://schemas.microsoft.com/office/drawing/2014/main" id="{D4DF4DE1-E930-41B2-876A-D5D31FBB5C14}"/>
            </a:ext>
          </a:extLst>
        </xdr:cNvPr>
        <xdr:cNvSpPr txBox="1"/>
      </xdr:nvSpPr>
      <xdr:spPr>
        <a:xfrm>
          <a:off x="15266044" y="1683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114952</xdr:rowOff>
    </xdr:from>
    <xdr:ext cx="405111" cy="259045"/>
    <xdr:sp macro="" textlink="">
      <xdr:nvSpPr>
        <xdr:cNvPr id="812" name="n_2mainValue【庁舎】&#10;有形固定資産減価償却率">
          <a:extLst>
            <a:ext uri="{FF2B5EF4-FFF2-40B4-BE49-F238E27FC236}">
              <a16:creationId xmlns:a16="http://schemas.microsoft.com/office/drawing/2014/main" id="{308526A1-410D-421A-978B-A827A48DB3EC}"/>
            </a:ext>
          </a:extLst>
        </xdr:cNvPr>
        <xdr:cNvSpPr txBox="1"/>
      </xdr:nvSpPr>
      <xdr:spPr>
        <a:xfrm>
          <a:off x="14389744" y="1691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151147</xdr:rowOff>
    </xdr:from>
    <xdr:ext cx="405111" cy="259045"/>
    <xdr:sp macro="" textlink="">
      <xdr:nvSpPr>
        <xdr:cNvPr id="813" name="n_3mainValue【庁舎】&#10;有形固定資産減価償却率">
          <a:extLst>
            <a:ext uri="{FF2B5EF4-FFF2-40B4-BE49-F238E27FC236}">
              <a16:creationId xmlns:a16="http://schemas.microsoft.com/office/drawing/2014/main" id="{D57F4CA9-282B-4D6D-905E-49705D4B314B}"/>
            </a:ext>
          </a:extLst>
        </xdr:cNvPr>
        <xdr:cNvSpPr txBox="1"/>
      </xdr:nvSpPr>
      <xdr:spPr>
        <a:xfrm>
          <a:off x="13500744" y="1695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4" name="正方形/長方形 813">
          <a:extLst>
            <a:ext uri="{FF2B5EF4-FFF2-40B4-BE49-F238E27FC236}">
              <a16:creationId xmlns:a16="http://schemas.microsoft.com/office/drawing/2014/main" id="{AC734E9B-9D9D-4CCC-AE55-490CD260314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5" name="正方形/長方形 814">
          <a:extLst>
            <a:ext uri="{FF2B5EF4-FFF2-40B4-BE49-F238E27FC236}">
              <a16:creationId xmlns:a16="http://schemas.microsoft.com/office/drawing/2014/main" id="{C5FE0E1F-CB1B-4B66-9ADA-9D323333298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6" name="正方形/長方形 815">
          <a:extLst>
            <a:ext uri="{FF2B5EF4-FFF2-40B4-BE49-F238E27FC236}">
              <a16:creationId xmlns:a16="http://schemas.microsoft.com/office/drawing/2014/main" id="{9E0D61BA-6722-45BB-8893-A715108AB39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7" name="正方形/長方形 816">
          <a:extLst>
            <a:ext uri="{FF2B5EF4-FFF2-40B4-BE49-F238E27FC236}">
              <a16:creationId xmlns:a16="http://schemas.microsoft.com/office/drawing/2014/main" id="{13C36ECB-D494-40D1-9BB8-E378540933E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8" name="正方形/長方形 817">
          <a:extLst>
            <a:ext uri="{FF2B5EF4-FFF2-40B4-BE49-F238E27FC236}">
              <a16:creationId xmlns:a16="http://schemas.microsoft.com/office/drawing/2014/main" id="{E602BD9F-FFF5-4B17-BD24-9913F6DAB91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9" name="正方形/長方形 818">
          <a:extLst>
            <a:ext uri="{FF2B5EF4-FFF2-40B4-BE49-F238E27FC236}">
              <a16:creationId xmlns:a16="http://schemas.microsoft.com/office/drawing/2014/main" id="{89937716-745E-4EF9-A566-13AD8241A2C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0" name="正方形/長方形 819">
          <a:extLst>
            <a:ext uri="{FF2B5EF4-FFF2-40B4-BE49-F238E27FC236}">
              <a16:creationId xmlns:a16="http://schemas.microsoft.com/office/drawing/2014/main" id="{B88B6D48-9A7F-4734-9474-BD969329823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1" name="正方形/長方形 820">
          <a:extLst>
            <a:ext uri="{FF2B5EF4-FFF2-40B4-BE49-F238E27FC236}">
              <a16:creationId xmlns:a16="http://schemas.microsoft.com/office/drawing/2014/main" id="{9C3BE944-44B5-41C0-A8D7-7D43D7AA576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2" name="テキスト ボックス 821">
          <a:extLst>
            <a:ext uri="{FF2B5EF4-FFF2-40B4-BE49-F238E27FC236}">
              <a16:creationId xmlns:a16="http://schemas.microsoft.com/office/drawing/2014/main" id="{AF8C2DE3-7FD9-4F54-B202-A401FFCFD04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3" name="直線コネクタ 822">
          <a:extLst>
            <a:ext uri="{FF2B5EF4-FFF2-40B4-BE49-F238E27FC236}">
              <a16:creationId xmlns:a16="http://schemas.microsoft.com/office/drawing/2014/main" id="{123AE19F-15D7-477C-80E7-0D6759048D3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24" name="直線コネクタ 823">
          <a:extLst>
            <a:ext uri="{FF2B5EF4-FFF2-40B4-BE49-F238E27FC236}">
              <a16:creationId xmlns:a16="http://schemas.microsoft.com/office/drawing/2014/main" id="{7210C74A-006C-440F-BCE9-947235B2C005}"/>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25" name="テキスト ボックス 824">
          <a:extLst>
            <a:ext uri="{FF2B5EF4-FFF2-40B4-BE49-F238E27FC236}">
              <a16:creationId xmlns:a16="http://schemas.microsoft.com/office/drawing/2014/main" id="{1E2F7123-16EA-4011-8DC2-6DFE5C4CB8D2}"/>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26" name="直線コネクタ 825">
          <a:extLst>
            <a:ext uri="{FF2B5EF4-FFF2-40B4-BE49-F238E27FC236}">
              <a16:creationId xmlns:a16="http://schemas.microsoft.com/office/drawing/2014/main" id="{A615DD71-4531-454D-9A71-CA10F7819351}"/>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27" name="テキスト ボックス 826">
          <a:extLst>
            <a:ext uri="{FF2B5EF4-FFF2-40B4-BE49-F238E27FC236}">
              <a16:creationId xmlns:a16="http://schemas.microsoft.com/office/drawing/2014/main" id="{CFD436C3-7854-40CE-971B-24DA7232F7F3}"/>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28" name="直線コネクタ 827">
          <a:extLst>
            <a:ext uri="{FF2B5EF4-FFF2-40B4-BE49-F238E27FC236}">
              <a16:creationId xmlns:a16="http://schemas.microsoft.com/office/drawing/2014/main" id="{A86AC97F-5431-4F79-A74E-07DC7C1E3E2D}"/>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29" name="テキスト ボックス 828">
          <a:extLst>
            <a:ext uri="{FF2B5EF4-FFF2-40B4-BE49-F238E27FC236}">
              <a16:creationId xmlns:a16="http://schemas.microsoft.com/office/drawing/2014/main" id="{2DBF467D-4974-4696-8925-A36B695A2A52}"/>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30" name="直線コネクタ 829">
          <a:extLst>
            <a:ext uri="{FF2B5EF4-FFF2-40B4-BE49-F238E27FC236}">
              <a16:creationId xmlns:a16="http://schemas.microsoft.com/office/drawing/2014/main" id="{84AC58AB-6F35-465F-822B-079F3E6CE71F}"/>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31" name="テキスト ボックス 830">
          <a:extLst>
            <a:ext uri="{FF2B5EF4-FFF2-40B4-BE49-F238E27FC236}">
              <a16:creationId xmlns:a16="http://schemas.microsoft.com/office/drawing/2014/main" id="{2BA67C3D-E2A1-43D2-B4F5-97E64D13FE9D}"/>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2" name="直線コネクタ 831">
          <a:extLst>
            <a:ext uri="{FF2B5EF4-FFF2-40B4-BE49-F238E27FC236}">
              <a16:creationId xmlns:a16="http://schemas.microsoft.com/office/drawing/2014/main" id="{8F43A8CD-E663-4EEC-8A12-4CC38A27576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3" name="テキスト ボックス 832">
          <a:extLst>
            <a:ext uri="{FF2B5EF4-FFF2-40B4-BE49-F238E27FC236}">
              <a16:creationId xmlns:a16="http://schemas.microsoft.com/office/drawing/2014/main" id="{6D1AF0A2-F7E0-4EB8-AC92-743501A0B20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4" name="【庁舎】&#10;一人当たり面積グラフ枠">
          <a:extLst>
            <a:ext uri="{FF2B5EF4-FFF2-40B4-BE49-F238E27FC236}">
              <a16:creationId xmlns:a16="http://schemas.microsoft.com/office/drawing/2014/main" id="{2350F7E0-5AB3-4061-87DA-A52F0BB81DC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55626</xdr:rowOff>
    </xdr:from>
    <xdr:to>
      <xdr:col>116</xdr:col>
      <xdr:colOff>62864</xdr:colOff>
      <xdr:row>107</xdr:row>
      <xdr:rowOff>96774</xdr:rowOff>
    </xdr:to>
    <xdr:cxnSp macro="">
      <xdr:nvCxnSpPr>
        <xdr:cNvPr id="835" name="直線コネクタ 834">
          <a:extLst>
            <a:ext uri="{FF2B5EF4-FFF2-40B4-BE49-F238E27FC236}">
              <a16:creationId xmlns:a16="http://schemas.microsoft.com/office/drawing/2014/main" id="{5952E30A-6B77-4DF3-BBC1-E7B68721739A}"/>
            </a:ext>
          </a:extLst>
        </xdr:cNvPr>
        <xdr:cNvCxnSpPr/>
      </xdr:nvCxnSpPr>
      <xdr:spPr>
        <a:xfrm flipV="1">
          <a:off x="22160864" y="17372076"/>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100601</xdr:rowOff>
    </xdr:from>
    <xdr:ext cx="469744" cy="259045"/>
    <xdr:sp macro="" textlink="">
      <xdr:nvSpPr>
        <xdr:cNvPr id="836" name="【庁舎】&#10;一人当たり面積最小値テキスト">
          <a:extLst>
            <a:ext uri="{FF2B5EF4-FFF2-40B4-BE49-F238E27FC236}">
              <a16:creationId xmlns:a16="http://schemas.microsoft.com/office/drawing/2014/main" id="{BF72AA13-38F8-4E8F-A99F-2AD031F2B946}"/>
            </a:ext>
          </a:extLst>
        </xdr:cNvPr>
        <xdr:cNvSpPr txBox="1"/>
      </xdr:nvSpPr>
      <xdr:spPr>
        <a:xfrm>
          <a:off x="22199600" y="1844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96774</xdr:rowOff>
    </xdr:from>
    <xdr:to>
      <xdr:col>116</xdr:col>
      <xdr:colOff>152400</xdr:colOff>
      <xdr:row>107</xdr:row>
      <xdr:rowOff>96774</xdr:rowOff>
    </xdr:to>
    <xdr:cxnSp macro="">
      <xdr:nvCxnSpPr>
        <xdr:cNvPr id="837" name="直線コネクタ 836">
          <a:extLst>
            <a:ext uri="{FF2B5EF4-FFF2-40B4-BE49-F238E27FC236}">
              <a16:creationId xmlns:a16="http://schemas.microsoft.com/office/drawing/2014/main" id="{2007A422-6E91-48B1-BDF5-61EA3B181332}"/>
            </a:ext>
          </a:extLst>
        </xdr:cNvPr>
        <xdr:cNvCxnSpPr/>
      </xdr:nvCxnSpPr>
      <xdr:spPr>
        <a:xfrm>
          <a:off x="22072600" y="1844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2303</xdr:rowOff>
    </xdr:from>
    <xdr:ext cx="469744" cy="259045"/>
    <xdr:sp macro="" textlink="">
      <xdr:nvSpPr>
        <xdr:cNvPr id="838" name="【庁舎】&#10;一人当たり面積最大値テキスト">
          <a:extLst>
            <a:ext uri="{FF2B5EF4-FFF2-40B4-BE49-F238E27FC236}">
              <a16:creationId xmlns:a16="http://schemas.microsoft.com/office/drawing/2014/main" id="{D638DC89-E665-425A-B858-D2DD916CAF27}"/>
            </a:ext>
          </a:extLst>
        </xdr:cNvPr>
        <xdr:cNvSpPr txBox="1"/>
      </xdr:nvSpPr>
      <xdr:spPr>
        <a:xfrm>
          <a:off x="22199600" y="17147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55626</xdr:rowOff>
    </xdr:from>
    <xdr:to>
      <xdr:col>116</xdr:col>
      <xdr:colOff>152400</xdr:colOff>
      <xdr:row>101</xdr:row>
      <xdr:rowOff>55626</xdr:rowOff>
    </xdr:to>
    <xdr:cxnSp macro="">
      <xdr:nvCxnSpPr>
        <xdr:cNvPr id="839" name="直線コネクタ 838">
          <a:extLst>
            <a:ext uri="{FF2B5EF4-FFF2-40B4-BE49-F238E27FC236}">
              <a16:creationId xmlns:a16="http://schemas.microsoft.com/office/drawing/2014/main" id="{72835C13-9FCA-4E7A-BE3D-94544164A60A}"/>
            </a:ext>
          </a:extLst>
        </xdr:cNvPr>
        <xdr:cNvCxnSpPr/>
      </xdr:nvCxnSpPr>
      <xdr:spPr>
        <a:xfrm>
          <a:off x="22072600" y="1737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121429</xdr:rowOff>
    </xdr:from>
    <xdr:ext cx="469744" cy="259045"/>
    <xdr:sp macro="" textlink="">
      <xdr:nvSpPr>
        <xdr:cNvPr id="840" name="【庁舎】&#10;一人当たり面積平均値テキスト">
          <a:extLst>
            <a:ext uri="{FF2B5EF4-FFF2-40B4-BE49-F238E27FC236}">
              <a16:creationId xmlns:a16="http://schemas.microsoft.com/office/drawing/2014/main" id="{858A7C57-8260-4AC9-B0B1-3C2A405FEFF2}"/>
            </a:ext>
          </a:extLst>
        </xdr:cNvPr>
        <xdr:cNvSpPr txBox="1"/>
      </xdr:nvSpPr>
      <xdr:spPr>
        <a:xfrm>
          <a:off x="22199600" y="17780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98552</xdr:rowOff>
    </xdr:from>
    <xdr:to>
      <xdr:col>116</xdr:col>
      <xdr:colOff>114300</xdr:colOff>
      <xdr:row>105</xdr:row>
      <xdr:rowOff>28702</xdr:rowOff>
    </xdr:to>
    <xdr:sp macro="" textlink="">
      <xdr:nvSpPr>
        <xdr:cNvPr id="841" name="フローチャート: 判断 840">
          <a:extLst>
            <a:ext uri="{FF2B5EF4-FFF2-40B4-BE49-F238E27FC236}">
              <a16:creationId xmlns:a16="http://schemas.microsoft.com/office/drawing/2014/main" id="{F0598564-9771-4416-8A40-251AAB7D1A2C}"/>
            </a:ext>
          </a:extLst>
        </xdr:cNvPr>
        <xdr:cNvSpPr/>
      </xdr:nvSpPr>
      <xdr:spPr>
        <a:xfrm>
          <a:off x="221107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80263</xdr:rowOff>
    </xdr:from>
    <xdr:to>
      <xdr:col>112</xdr:col>
      <xdr:colOff>38100</xdr:colOff>
      <xdr:row>105</xdr:row>
      <xdr:rowOff>10413</xdr:rowOff>
    </xdr:to>
    <xdr:sp macro="" textlink="">
      <xdr:nvSpPr>
        <xdr:cNvPr id="842" name="フローチャート: 判断 841">
          <a:extLst>
            <a:ext uri="{FF2B5EF4-FFF2-40B4-BE49-F238E27FC236}">
              <a16:creationId xmlns:a16="http://schemas.microsoft.com/office/drawing/2014/main" id="{697293D5-406D-49FF-B57F-EC7889F35EDF}"/>
            </a:ext>
          </a:extLst>
        </xdr:cNvPr>
        <xdr:cNvSpPr/>
      </xdr:nvSpPr>
      <xdr:spPr>
        <a:xfrm>
          <a:off x="21272500" y="1791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84837</xdr:rowOff>
    </xdr:from>
    <xdr:to>
      <xdr:col>107</xdr:col>
      <xdr:colOff>101600</xdr:colOff>
      <xdr:row>105</xdr:row>
      <xdr:rowOff>14987</xdr:rowOff>
    </xdr:to>
    <xdr:sp macro="" textlink="">
      <xdr:nvSpPr>
        <xdr:cNvPr id="843" name="フローチャート: 判断 842">
          <a:extLst>
            <a:ext uri="{FF2B5EF4-FFF2-40B4-BE49-F238E27FC236}">
              <a16:creationId xmlns:a16="http://schemas.microsoft.com/office/drawing/2014/main" id="{B25E2902-ABB4-4BFF-9CE6-AEB6CDB9BF87}"/>
            </a:ext>
          </a:extLst>
        </xdr:cNvPr>
        <xdr:cNvSpPr/>
      </xdr:nvSpPr>
      <xdr:spPr>
        <a:xfrm>
          <a:off x="20383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109982</xdr:rowOff>
    </xdr:from>
    <xdr:to>
      <xdr:col>102</xdr:col>
      <xdr:colOff>165100</xdr:colOff>
      <xdr:row>104</xdr:row>
      <xdr:rowOff>40132</xdr:rowOff>
    </xdr:to>
    <xdr:sp macro="" textlink="">
      <xdr:nvSpPr>
        <xdr:cNvPr id="844" name="フローチャート: 判断 843">
          <a:extLst>
            <a:ext uri="{FF2B5EF4-FFF2-40B4-BE49-F238E27FC236}">
              <a16:creationId xmlns:a16="http://schemas.microsoft.com/office/drawing/2014/main" id="{AC4D924F-5719-4395-974A-B715125B87B5}"/>
            </a:ext>
          </a:extLst>
        </xdr:cNvPr>
        <xdr:cNvSpPr/>
      </xdr:nvSpPr>
      <xdr:spPr>
        <a:xfrm>
          <a:off x="19494500" y="1776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5" name="テキスト ボックス 844">
          <a:extLst>
            <a:ext uri="{FF2B5EF4-FFF2-40B4-BE49-F238E27FC236}">
              <a16:creationId xmlns:a16="http://schemas.microsoft.com/office/drawing/2014/main" id="{F25EE14E-F695-4870-81DC-915B6635BF3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6" name="テキスト ボックス 845">
          <a:extLst>
            <a:ext uri="{FF2B5EF4-FFF2-40B4-BE49-F238E27FC236}">
              <a16:creationId xmlns:a16="http://schemas.microsoft.com/office/drawing/2014/main" id="{0DE964D6-1E0D-4D21-B8DC-41F027B727B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7" name="テキスト ボックス 846">
          <a:extLst>
            <a:ext uri="{FF2B5EF4-FFF2-40B4-BE49-F238E27FC236}">
              <a16:creationId xmlns:a16="http://schemas.microsoft.com/office/drawing/2014/main" id="{1C2B79DC-6E58-46DC-B24F-D8EA4333643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8" name="テキスト ボックス 847">
          <a:extLst>
            <a:ext uri="{FF2B5EF4-FFF2-40B4-BE49-F238E27FC236}">
              <a16:creationId xmlns:a16="http://schemas.microsoft.com/office/drawing/2014/main" id="{0AEC3AC5-44D3-452E-9413-84EEA58E15E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9" name="テキスト ボックス 848">
          <a:extLst>
            <a:ext uri="{FF2B5EF4-FFF2-40B4-BE49-F238E27FC236}">
              <a16:creationId xmlns:a16="http://schemas.microsoft.com/office/drawing/2014/main" id="{78AB3AB8-A7C3-408D-80CA-3AE92273963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61976</xdr:rowOff>
    </xdr:from>
    <xdr:to>
      <xdr:col>116</xdr:col>
      <xdr:colOff>114300</xdr:colOff>
      <xdr:row>106</xdr:row>
      <xdr:rowOff>163576</xdr:rowOff>
    </xdr:to>
    <xdr:sp macro="" textlink="">
      <xdr:nvSpPr>
        <xdr:cNvPr id="850" name="楕円 849">
          <a:extLst>
            <a:ext uri="{FF2B5EF4-FFF2-40B4-BE49-F238E27FC236}">
              <a16:creationId xmlns:a16="http://schemas.microsoft.com/office/drawing/2014/main" id="{9AC44CFA-CAA1-4754-BB55-8E001328AC37}"/>
            </a:ext>
          </a:extLst>
        </xdr:cNvPr>
        <xdr:cNvSpPr/>
      </xdr:nvSpPr>
      <xdr:spPr>
        <a:xfrm>
          <a:off x="22110700" y="1823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40403</xdr:rowOff>
    </xdr:from>
    <xdr:ext cx="469744" cy="259045"/>
    <xdr:sp macro="" textlink="">
      <xdr:nvSpPr>
        <xdr:cNvPr id="851" name="【庁舎】&#10;一人当たり面積該当値テキスト">
          <a:extLst>
            <a:ext uri="{FF2B5EF4-FFF2-40B4-BE49-F238E27FC236}">
              <a16:creationId xmlns:a16="http://schemas.microsoft.com/office/drawing/2014/main" id="{09157831-F1AD-49D9-A275-59717A16924A}"/>
            </a:ext>
          </a:extLst>
        </xdr:cNvPr>
        <xdr:cNvSpPr txBox="1"/>
      </xdr:nvSpPr>
      <xdr:spPr>
        <a:xfrm>
          <a:off x="22199600" y="1821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61976</xdr:rowOff>
    </xdr:from>
    <xdr:to>
      <xdr:col>112</xdr:col>
      <xdr:colOff>38100</xdr:colOff>
      <xdr:row>106</xdr:row>
      <xdr:rowOff>163576</xdr:rowOff>
    </xdr:to>
    <xdr:sp macro="" textlink="">
      <xdr:nvSpPr>
        <xdr:cNvPr id="852" name="楕円 851">
          <a:extLst>
            <a:ext uri="{FF2B5EF4-FFF2-40B4-BE49-F238E27FC236}">
              <a16:creationId xmlns:a16="http://schemas.microsoft.com/office/drawing/2014/main" id="{4A6B1A10-1946-4299-86F5-AC6D95200EC4}"/>
            </a:ext>
          </a:extLst>
        </xdr:cNvPr>
        <xdr:cNvSpPr/>
      </xdr:nvSpPr>
      <xdr:spPr>
        <a:xfrm>
          <a:off x="21272500" y="1823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112776</xdr:rowOff>
    </xdr:from>
    <xdr:to>
      <xdr:col>116</xdr:col>
      <xdr:colOff>63500</xdr:colOff>
      <xdr:row>106</xdr:row>
      <xdr:rowOff>112776</xdr:rowOff>
    </xdr:to>
    <xdr:cxnSp macro="">
      <xdr:nvCxnSpPr>
        <xdr:cNvPr id="853" name="直線コネクタ 852">
          <a:extLst>
            <a:ext uri="{FF2B5EF4-FFF2-40B4-BE49-F238E27FC236}">
              <a16:creationId xmlns:a16="http://schemas.microsoft.com/office/drawing/2014/main" id="{921707F1-ED7F-4508-880D-3C45DB721DC6}"/>
            </a:ext>
          </a:extLst>
        </xdr:cNvPr>
        <xdr:cNvCxnSpPr/>
      </xdr:nvCxnSpPr>
      <xdr:spPr>
        <a:xfrm>
          <a:off x="21323300" y="182864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61976</xdr:rowOff>
    </xdr:from>
    <xdr:to>
      <xdr:col>107</xdr:col>
      <xdr:colOff>101600</xdr:colOff>
      <xdr:row>106</xdr:row>
      <xdr:rowOff>163576</xdr:rowOff>
    </xdr:to>
    <xdr:sp macro="" textlink="">
      <xdr:nvSpPr>
        <xdr:cNvPr id="854" name="楕円 853">
          <a:extLst>
            <a:ext uri="{FF2B5EF4-FFF2-40B4-BE49-F238E27FC236}">
              <a16:creationId xmlns:a16="http://schemas.microsoft.com/office/drawing/2014/main" id="{C71AC8DC-7A77-4F89-AFA8-A33D770EAAF9}"/>
            </a:ext>
          </a:extLst>
        </xdr:cNvPr>
        <xdr:cNvSpPr/>
      </xdr:nvSpPr>
      <xdr:spPr>
        <a:xfrm>
          <a:off x="20383500" y="1823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112776</xdr:rowOff>
    </xdr:from>
    <xdr:to>
      <xdr:col>111</xdr:col>
      <xdr:colOff>177800</xdr:colOff>
      <xdr:row>106</xdr:row>
      <xdr:rowOff>112776</xdr:rowOff>
    </xdr:to>
    <xdr:cxnSp macro="">
      <xdr:nvCxnSpPr>
        <xdr:cNvPr id="855" name="直線コネクタ 854">
          <a:extLst>
            <a:ext uri="{FF2B5EF4-FFF2-40B4-BE49-F238E27FC236}">
              <a16:creationId xmlns:a16="http://schemas.microsoft.com/office/drawing/2014/main" id="{308569AB-8B96-4F0D-B3B1-6B2BC1C3E69A}"/>
            </a:ext>
          </a:extLst>
        </xdr:cNvPr>
        <xdr:cNvCxnSpPr/>
      </xdr:nvCxnSpPr>
      <xdr:spPr>
        <a:xfrm>
          <a:off x="20434300" y="18286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61976</xdr:rowOff>
    </xdr:from>
    <xdr:to>
      <xdr:col>102</xdr:col>
      <xdr:colOff>165100</xdr:colOff>
      <xdr:row>106</xdr:row>
      <xdr:rowOff>163576</xdr:rowOff>
    </xdr:to>
    <xdr:sp macro="" textlink="">
      <xdr:nvSpPr>
        <xdr:cNvPr id="856" name="楕円 855">
          <a:extLst>
            <a:ext uri="{FF2B5EF4-FFF2-40B4-BE49-F238E27FC236}">
              <a16:creationId xmlns:a16="http://schemas.microsoft.com/office/drawing/2014/main" id="{4524CAAC-727C-41A9-A7A2-B218870F6D8A}"/>
            </a:ext>
          </a:extLst>
        </xdr:cNvPr>
        <xdr:cNvSpPr/>
      </xdr:nvSpPr>
      <xdr:spPr>
        <a:xfrm>
          <a:off x="19494500" y="1823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112776</xdr:rowOff>
    </xdr:from>
    <xdr:to>
      <xdr:col>107</xdr:col>
      <xdr:colOff>50800</xdr:colOff>
      <xdr:row>106</xdr:row>
      <xdr:rowOff>112776</xdr:rowOff>
    </xdr:to>
    <xdr:cxnSp macro="">
      <xdr:nvCxnSpPr>
        <xdr:cNvPr id="857" name="直線コネクタ 856">
          <a:extLst>
            <a:ext uri="{FF2B5EF4-FFF2-40B4-BE49-F238E27FC236}">
              <a16:creationId xmlns:a16="http://schemas.microsoft.com/office/drawing/2014/main" id="{6513D53B-40B2-4991-A163-7783D79BA639}"/>
            </a:ext>
          </a:extLst>
        </xdr:cNvPr>
        <xdr:cNvCxnSpPr/>
      </xdr:nvCxnSpPr>
      <xdr:spPr>
        <a:xfrm>
          <a:off x="19545300" y="18286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26940</xdr:rowOff>
    </xdr:from>
    <xdr:ext cx="469744" cy="259045"/>
    <xdr:sp macro="" textlink="">
      <xdr:nvSpPr>
        <xdr:cNvPr id="858" name="n_1aveValue【庁舎】&#10;一人当たり面積">
          <a:extLst>
            <a:ext uri="{FF2B5EF4-FFF2-40B4-BE49-F238E27FC236}">
              <a16:creationId xmlns:a16="http://schemas.microsoft.com/office/drawing/2014/main" id="{D1010D1E-0ED7-4C3A-8E6A-51AA3AE8590F}"/>
            </a:ext>
          </a:extLst>
        </xdr:cNvPr>
        <xdr:cNvSpPr txBox="1"/>
      </xdr:nvSpPr>
      <xdr:spPr>
        <a:xfrm>
          <a:off x="21075727" y="1768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31514</xdr:rowOff>
    </xdr:from>
    <xdr:ext cx="469744" cy="259045"/>
    <xdr:sp macro="" textlink="">
      <xdr:nvSpPr>
        <xdr:cNvPr id="859" name="n_2aveValue【庁舎】&#10;一人当たり面積">
          <a:extLst>
            <a:ext uri="{FF2B5EF4-FFF2-40B4-BE49-F238E27FC236}">
              <a16:creationId xmlns:a16="http://schemas.microsoft.com/office/drawing/2014/main" id="{F3B4EFD7-FF1D-428E-B647-7EDE96FC73FD}"/>
            </a:ext>
          </a:extLst>
        </xdr:cNvPr>
        <xdr:cNvSpPr txBox="1"/>
      </xdr:nvSpPr>
      <xdr:spPr>
        <a:xfrm>
          <a:off x="20199427" y="1769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56659</xdr:rowOff>
    </xdr:from>
    <xdr:ext cx="469744" cy="259045"/>
    <xdr:sp macro="" textlink="">
      <xdr:nvSpPr>
        <xdr:cNvPr id="860" name="n_3aveValue【庁舎】&#10;一人当たり面積">
          <a:extLst>
            <a:ext uri="{FF2B5EF4-FFF2-40B4-BE49-F238E27FC236}">
              <a16:creationId xmlns:a16="http://schemas.microsoft.com/office/drawing/2014/main" id="{93CE9E00-77B8-4F7A-8030-EDE7C71C2A38}"/>
            </a:ext>
          </a:extLst>
        </xdr:cNvPr>
        <xdr:cNvSpPr txBox="1"/>
      </xdr:nvSpPr>
      <xdr:spPr>
        <a:xfrm>
          <a:off x="19310427" y="1754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154703</xdr:rowOff>
    </xdr:from>
    <xdr:ext cx="469744" cy="259045"/>
    <xdr:sp macro="" textlink="">
      <xdr:nvSpPr>
        <xdr:cNvPr id="861" name="n_1mainValue【庁舎】&#10;一人当たり面積">
          <a:extLst>
            <a:ext uri="{FF2B5EF4-FFF2-40B4-BE49-F238E27FC236}">
              <a16:creationId xmlns:a16="http://schemas.microsoft.com/office/drawing/2014/main" id="{25031F2D-4BB0-4B00-A1FF-34A9548E44A1}"/>
            </a:ext>
          </a:extLst>
        </xdr:cNvPr>
        <xdr:cNvSpPr txBox="1"/>
      </xdr:nvSpPr>
      <xdr:spPr>
        <a:xfrm>
          <a:off x="21075727" y="1832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154703</xdr:rowOff>
    </xdr:from>
    <xdr:ext cx="469744" cy="259045"/>
    <xdr:sp macro="" textlink="">
      <xdr:nvSpPr>
        <xdr:cNvPr id="862" name="n_2mainValue【庁舎】&#10;一人当たり面積">
          <a:extLst>
            <a:ext uri="{FF2B5EF4-FFF2-40B4-BE49-F238E27FC236}">
              <a16:creationId xmlns:a16="http://schemas.microsoft.com/office/drawing/2014/main" id="{9970FE5E-04D1-4902-8171-25473C74731D}"/>
            </a:ext>
          </a:extLst>
        </xdr:cNvPr>
        <xdr:cNvSpPr txBox="1"/>
      </xdr:nvSpPr>
      <xdr:spPr>
        <a:xfrm>
          <a:off x="20199427" y="1832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154703</xdr:rowOff>
    </xdr:from>
    <xdr:ext cx="469744" cy="259045"/>
    <xdr:sp macro="" textlink="">
      <xdr:nvSpPr>
        <xdr:cNvPr id="863" name="n_3mainValue【庁舎】&#10;一人当たり面積">
          <a:extLst>
            <a:ext uri="{FF2B5EF4-FFF2-40B4-BE49-F238E27FC236}">
              <a16:creationId xmlns:a16="http://schemas.microsoft.com/office/drawing/2014/main" id="{9B97F043-0469-4DE3-BE25-3FF3BEB64967}"/>
            </a:ext>
          </a:extLst>
        </xdr:cNvPr>
        <xdr:cNvSpPr txBox="1"/>
      </xdr:nvSpPr>
      <xdr:spPr>
        <a:xfrm>
          <a:off x="19310427" y="1832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4" name="正方形/長方形 863">
          <a:extLst>
            <a:ext uri="{FF2B5EF4-FFF2-40B4-BE49-F238E27FC236}">
              <a16:creationId xmlns:a16="http://schemas.microsoft.com/office/drawing/2014/main" id="{CC3DD35D-FBA1-4A57-8F2E-9173317A97F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5" name="正方形/長方形 864">
          <a:extLst>
            <a:ext uri="{FF2B5EF4-FFF2-40B4-BE49-F238E27FC236}">
              <a16:creationId xmlns:a16="http://schemas.microsoft.com/office/drawing/2014/main" id="{F90764F9-39ED-487D-B607-802A8532A9E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6" name="テキスト ボックス 865">
          <a:extLst>
            <a:ext uri="{FF2B5EF4-FFF2-40B4-BE49-F238E27FC236}">
              <a16:creationId xmlns:a16="http://schemas.microsoft.com/office/drawing/2014/main" id="{93FC22E4-F28D-428E-BBA4-3BB344C6635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有形固定資産減価償却率を施設類型別で類似団体平均と比較すると、一般廃棄物処理施設が低く、庁舎が高くなっている。傾向に大きな変化はみられていない。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一般廃棄物処理施設について、老朽化の進行により数値は増加しているが、新施設の建設を進めており、令和元年度の工事完了に伴い数値は減少する予定である。</a:t>
          </a:r>
        </a:p>
        <a:p>
          <a:r>
            <a:rPr kumimoji="1" lang="ja-JP" altLang="en-US" sz="1300">
              <a:latin typeface="ＭＳ Ｐゴシック" panose="020B0600070205080204" pitchFamily="50" charset="-128"/>
              <a:ea typeface="ＭＳ Ｐゴシック" panose="020B0600070205080204" pitchFamily="50" charset="-128"/>
            </a:rPr>
            <a:t>消防施設については、老朽化の進行により、平成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類似団体平均値を上回った。対象となる既存の消火栓、防火水槽及び消防団詰所器具置場等については耐用年数等を鑑み、計画的な更新を行うとともに地域の実情を踏まえた新規整備の検討を進めている。</a:t>
          </a:r>
        </a:p>
        <a:p>
          <a:r>
            <a:rPr kumimoji="1" lang="ja-JP" altLang="en-US" sz="1300">
              <a:latin typeface="ＭＳ Ｐゴシック" panose="020B0600070205080204" pitchFamily="50" charset="-128"/>
              <a:ea typeface="ＭＳ Ｐゴシック" panose="020B0600070205080204" pitchFamily="50" charset="-128"/>
            </a:rPr>
            <a:t>庁舎について、市役所本庁舎は建設から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年以上が経過し、耐震性にも課題がある。このため、平成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年度から免震改修工事、平成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年度から長寿命化・機能向上のための改修を進めており、数値は減少している。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東京都日野市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185,393
182,254
27.55
70,562,284
68,772,773
1,612,955
34,388,561
34,446,880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単年分財政力指数（０．９７）については、平成２９年度と比較し、大きな増減もなく、横ばいとなっている。しかし、３カ年平均では、単年度で指数の高かった平成２７年度（０．９８）が抜けることで、０．０１ポイント悪化することとなった。なお、近年で比較すると、平成２７～２８年度の単年指数が０．９８と高かったが、要因としては地方消費税交付金の増加などが挙げられる。その後平成２９年度からは０．０１ポイント悪化の０．９７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19755</xdr:rowOff>
    </xdr:from>
    <xdr:to>
      <xdr:col>23</xdr:col>
      <xdr:colOff>133350</xdr:colOff>
      <xdr:row>40</xdr:row>
      <xdr:rowOff>33161</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87775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61682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19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89605</xdr:rowOff>
    </xdr:from>
    <xdr:to>
      <xdr:col>23</xdr:col>
      <xdr:colOff>184150</xdr:colOff>
      <xdr:row>41</xdr:row>
      <xdr:rowOff>19755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19755</xdr:rowOff>
    </xdr:from>
    <xdr:to>
      <xdr:col>19</xdr:col>
      <xdr:colOff>133350</xdr:colOff>
      <xdr:row>40</xdr:row>
      <xdr:rowOff>33161</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68777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33161</xdr:rowOff>
    </xdr:from>
    <xdr:to>
      <xdr:col>15</xdr:col>
      <xdr:colOff>82550</xdr:colOff>
      <xdr:row>40</xdr:row>
      <xdr:rowOff>46567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8911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162577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46567</xdr:rowOff>
    </xdr:from>
    <xdr:to>
      <xdr:col>11</xdr:col>
      <xdr:colOff>31750</xdr:colOff>
      <xdr:row>40</xdr:row>
      <xdr:rowOff>59972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9045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156633</xdr:rowOff>
    </xdr:from>
    <xdr:to>
      <xdr:col>11</xdr:col>
      <xdr:colOff>82550</xdr:colOff>
      <xdr:row>41</xdr:row>
      <xdr:rowOff>86783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71560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11995</xdr:rowOff>
    </xdr:from>
    <xdr:to>
      <xdr:col>7</xdr:col>
      <xdr:colOff>31750</xdr:colOff>
      <xdr:row>41</xdr:row>
      <xdr:rowOff>113595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98372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153811</xdr:rowOff>
    </xdr:from>
    <xdr:to>
      <xdr:col>23</xdr:col>
      <xdr:colOff>184150</xdr:colOff>
      <xdr:row>40</xdr:row>
      <xdr:rowOff>83961</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170338</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685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140405</xdr:rowOff>
    </xdr:from>
    <xdr:to>
      <xdr:col>19</xdr:col>
      <xdr:colOff>184150</xdr:colOff>
      <xdr:row>40</xdr:row>
      <xdr:rowOff>70555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80732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595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153811</xdr:rowOff>
    </xdr:from>
    <xdr:to>
      <xdr:col>15</xdr:col>
      <xdr:colOff>133350</xdr:colOff>
      <xdr:row>40</xdr:row>
      <xdr:rowOff>83961</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94138</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167217</xdr:rowOff>
    </xdr:from>
    <xdr:to>
      <xdr:col>11</xdr:col>
      <xdr:colOff>82550</xdr:colOff>
      <xdr:row>40</xdr:row>
      <xdr:rowOff>97367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107544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9172</xdr:rowOff>
    </xdr:from>
    <xdr:to>
      <xdr:col>7</xdr:col>
      <xdr:colOff>31750</xdr:colOff>
      <xdr:row>40</xdr:row>
      <xdr:rowOff>110772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120949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経常収支比率は、歳入（分母）が減となった一方で、歳出（分子）が大きく増加し、前年度比▲７．８ポイントとなった。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歳入（分母）減の要因としては、地方消費税交付金の清算基準の見直しによる減や、市民税、固定資産税の増加による地方交付税の減などが挙げられる。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歳出（分子）増の要因としては、民間保育所施設運営経費の増や、高齢化の進展などによる各種扶助費の増加、また定年退職者の増による退職手当の増などが挙げられる。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20828</xdr:rowOff>
    </xdr:from>
    <xdr:to>
      <xdr:col>23</xdr:col>
      <xdr:colOff>133350</xdr:colOff>
      <xdr:row>67</xdr:row>
      <xdr:rowOff>2794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64928"/>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146321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2794</xdr:rowOff>
    </xdr:from>
    <xdr:to>
      <xdr:col>24</xdr:col>
      <xdr:colOff>12700</xdr:colOff>
      <xdr:row>67</xdr:row>
      <xdr:rowOff>2794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107205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70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20828</xdr:rowOff>
    </xdr:from>
    <xdr:to>
      <xdr:col>24</xdr:col>
      <xdr:colOff>12700</xdr:colOff>
      <xdr:row>58</xdr:row>
      <xdr:rowOff>20828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6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85598</xdr:rowOff>
    </xdr:from>
    <xdr:to>
      <xdr:col>23</xdr:col>
      <xdr:colOff>133350</xdr:colOff>
      <xdr:row>65</xdr:row>
      <xdr:rowOff>152654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544048"/>
          <a:ext cx="838200" cy="75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55897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8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85598</xdr:rowOff>
    </xdr:from>
    <xdr:to>
      <xdr:col>19</xdr:col>
      <xdr:colOff>133350</xdr:colOff>
      <xdr:row>63</xdr:row>
      <xdr:rowOff>128778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544048"/>
          <a:ext cx="889000" cy="3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123952</xdr:rowOff>
    </xdr:from>
    <xdr:to>
      <xdr:col>19</xdr:col>
      <xdr:colOff>184150</xdr:colOff>
      <xdr:row>63</xdr:row>
      <xdr:rowOff>54102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75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38879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84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97536</xdr:rowOff>
    </xdr:from>
    <xdr:to>
      <xdr:col>15</xdr:col>
      <xdr:colOff>82550</xdr:colOff>
      <xdr:row>63</xdr:row>
      <xdr:rowOff>128778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727436"/>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152908</xdr:rowOff>
    </xdr:from>
    <xdr:to>
      <xdr:col>15</xdr:col>
      <xdr:colOff>133350</xdr:colOff>
      <xdr:row>63</xdr:row>
      <xdr:rowOff>83058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93235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5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46990</xdr:rowOff>
    </xdr:from>
    <xdr:to>
      <xdr:col>11</xdr:col>
      <xdr:colOff>31750</xdr:colOff>
      <xdr:row>62</xdr:row>
      <xdr:rowOff>97536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505440"/>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15494</xdr:rowOff>
    </xdr:from>
    <xdr:to>
      <xdr:col>11</xdr:col>
      <xdr:colOff>82550</xdr:colOff>
      <xdr:row>61</xdr:row>
      <xdr:rowOff>117094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127271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150622</xdr:rowOff>
    </xdr:from>
    <xdr:to>
      <xdr:col>7</xdr:col>
      <xdr:colOff>31750</xdr:colOff>
      <xdr:row>62</xdr:row>
      <xdr:rowOff>80772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65549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69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101854</xdr:rowOff>
    </xdr:from>
    <xdr:to>
      <xdr:col>23</xdr:col>
      <xdr:colOff>184150</xdr:colOff>
      <xdr:row>66</xdr:row>
      <xdr:rowOff>32004</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24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73931</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21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34798</xdr:rowOff>
    </xdr:from>
    <xdr:to>
      <xdr:col>19</xdr:col>
      <xdr:colOff>184150</xdr:colOff>
      <xdr:row>61</xdr:row>
      <xdr:rowOff>136398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146575</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26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77978</xdr:rowOff>
    </xdr:from>
    <xdr:to>
      <xdr:col>15</xdr:col>
      <xdr:colOff>133350</xdr:colOff>
      <xdr:row>64</xdr:row>
      <xdr:rowOff>8128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164355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46736</xdr:rowOff>
    </xdr:from>
    <xdr:to>
      <xdr:col>11</xdr:col>
      <xdr:colOff>82550</xdr:colOff>
      <xdr:row>62</xdr:row>
      <xdr:rowOff>148336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133113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167640</xdr:rowOff>
    </xdr:from>
    <xdr:to>
      <xdr:col>7</xdr:col>
      <xdr:colOff>31750</xdr:colOff>
      <xdr:row>61</xdr:row>
      <xdr:rowOff>97790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107967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[103,833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平成３０年度は前年度と比較し、選挙対応の時間外手当が大幅に減となった一方で、定年退職者の増（平成２９年度：１６人→平成３０年度：３１人）や、学校における働き方改革の一環としてスクールサポート・スタッフ設置による報酬の増加などから、全体としては３．３％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については、一時保育事業の充実や学校ＩＣＴ関連機器の借上料等の増加があったが、保育園民営化に伴う仮設園舎借上や万願寺グラウンド用地借上の終了などから、全体としては１．１％の減となった。</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53618</xdr:rowOff>
    </xdr:from>
    <xdr:to>
      <xdr:col>23</xdr:col>
      <xdr:colOff>133350</xdr:colOff>
      <xdr:row>89</xdr:row>
      <xdr:rowOff>38125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41068"/>
          <a:ext cx="0" cy="13561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10202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26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38125</xdr:rowOff>
    </xdr:from>
    <xdr:to>
      <xdr:col>24</xdr:col>
      <xdr:colOff>12700</xdr:colOff>
      <xdr:row>89</xdr:row>
      <xdr:rowOff>38125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9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139995</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8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53618</xdr:rowOff>
    </xdr:from>
    <xdr:to>
      <xdr:col>24</xdr:col>
      <xdr:colOff>12700</xdr:colOff>
      <xdr:row>81</xdr:row>
      <xdr:rowOff>53618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4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16526</xdr:rowOff>
    </xdr:from>
    <xdr:to>
      <xdr:col>23</xdr:col>
      <xdr:colOff>133350</xdr:colOff>
      <xdr:row>83</xdr:row>
      <xdr:rowOff>35130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114800" y="14246876"/>
          <a:ext cx="838200" cy="18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137853</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96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165776</xdr:rowOff>
    </xdr:from>
    <xdr:to>
      <xdr:col>23</xdr:col>
      <xdr:colOff>184150</xdr:colOff>
      <xdr:row>83</xdr:row>
      <xdr:rowOff>95926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22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28408</xdr:rowOff>
    </xdr:from>
    <xdr:to>
      <xdr:col>19</xdr:col>
      <xdr:colOff>133350</xdr:colOff>
      <xdr:row>83</xdr:row>
      <xdr:rowOff>35130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258758"/>
          <a:ext cx="889000" cy="6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58271</xdr:rowOff>
    </xdr:from>
    <xdr:to>
      <xdr:col>19</xdr:col>
      <xdr:colOff>184150</xdr:colOff>
      <xdr:row>83</xdr:row>
      <xdr:rowOff>159871</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8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144648</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374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167846</xdr:rowOff>
    </xdr:from>
    <xdr:to>
      <xdr:col>15</xdr:col>
      <xdr:colOff>82550</xdr:colOff>
      <xdr:row>83</xdr:row>
      <xdr:rowOff>28408</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226746"/>
          <a:ext cx="889000" cy="3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136635</xdr:rowOff>
    </xdr:from>
    <xdr:to>
      <xdr:col>15</xdr:col>
      <xdr:colOff>133350</xdr:colOff>
      <xdr:row>84</xdr:row>
      <xdr:rowOff>66785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36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51562</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45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121803</xdr:rowOff>
    </xdr:from>
    <xdr:to>
      <xdr:col>11</xdr:col>
      <xdr:colOff>31750</xdr:colOff>
      <xdr:row>82</xdr:row>
      <xdr:rowOff>167846</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180703"/>
          <a:ext cx="889000" cy="4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27270</xdr:rowOff>
    </xdr:from>
    <xdr:to>
      <xdr:col>11</xdr:col>
      <xdr:colOff>82550</xdr:colOff>
      <xdr:row>83</xdr:row>
      <xdr:rowOff>128870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2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113647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34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52710</xdr:rowOff>
    </xdr:from>
    <xdr:to>
      <xdr:col>7</xdr:col>
      <xdr:colOff>31750</xdr:colOff>
      <xdr:row>83</xdr:row>
      <xdr:rowOff>154310</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28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139087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36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137176</xdr:rowOff>
    </xdr:from>
    <xdr:to>
      <xdr:col>23</xdr:col>
      <xdr:colOff>184150</xdr:colOff>
      <xdr:row>83</xdr:row>
      <xdr:rowOff>67326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19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153703</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04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155780</xdr:rowOff>
    </xdr:from>
    <xdr:to>
      <xdr:col>19</xdr:col>
      <xdr:colOff>184150</xdr:colOff>
      <xdr:row>83</xdr:row>
      <xdr:rowOff>85930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21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96107</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983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149058</xdr:rowOff>
    </xdr:from>
    <xdr:to>
      <xdr:col>15</xdr:col>
      <xdr:colOff>133350</xdr:colOff>
      <xdr:row>83</xdr:row>
      <xdr:rowOff>79208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20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89385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976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117046</xdr:rowOff>
    </xdr:from>
    <xdr:to>
      <xdr:col>11</xdr:col>
      <xdr:colOff>82550</xdr:colOff>
      <xdr:row>83</xdr:row>
      <xdr:rowOff>47196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17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57373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94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71003</xdr:rowOff>
    </xdr:from>
    <xdr:to>
      <xdr:col>7</xdr:col>
      <xdr:colOff>31750</xdr:colOff>
      <xdr:row>83</xdr:row>
      <xdr:rowOff>1153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12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11330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898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は国が給料表の引き上げを行ったのに対し、日野市では行わなかったことや、経験年数改装（高校卒・短大卒・大学卒）内における職員の分布変動などから、前年度と比較し▲０．６ポイント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ラスパイレス指数とは、４月１日現在の地方公共団体の一般行政職の給料額と国家公務員行政職俸給表（一）の俸給月額とを学歴別・経験年数別に対比させて比較し、算出したもので、国を１００としている。ただし、給与の比較となるため、地域手当等は考慮されていないもので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87630</xdr:rowOff>
    </xdr:from>
    <xdr:to>
      <xdr:col>81</xdr:col>
      <xdr:colOff>44450</xdr:colOff>
      <xdr:row>89</xdr:row>
      <xdr:rowOff>93980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4146530"/>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81</xdr:row>
      <xdr:rowOff>2557</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89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87630</xdr:rowOff>
    </xdr:from>
    <xdr:to>
      <xdr:col>81</xdr:col>
      <xdr:colOff>133350</xdr:colOff>
      <xdr:row>82</xdr:row>
      <xdr:rowOff>87630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4146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58420</xdr:rowOff>
    </xdr:from>
    <xdr:to>
      <xdr:col>81</xdr:col>
      <xdr:colOff>44450</xdr:colOff>
      <xdr:row>85</xdr:row>
      <xdr:rowOff>31750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46022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47007</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791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74930</xdr:rowOff>
    </xdr:from>
    <xdr:to>
      <xdr:col>81</xdr:col>
      <xdr:colOff>95250</xdr:colOff>
      <xdr:row>87</xdr:row>
      <xdr:rowOff>5080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1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31750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0</xdr:rowOff>
    </xdr:from>
    <xdr:to>
      <xdr:col>77</xdr:col>
      <xdr:colOff>95250</xdr:colOff>
      <xdr:row>87</xdr:row>
      <xdr:rowOff>101600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82550</xdr:rowOff>
    </xdr:from>
    <xdr:to>
      <xdr:col>72</xdr:col>
      <xdr:colOff>203200</xdr:colOff>
      <xdr:row>85</xdr:row>
      <xdr:rowOff>31750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48435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24130</xdr:rowOff>
    </xdr:from>
    <xdr:to>
      <xdr:col>73</xdr:col>
      <xdr:colOff>44450</xdr:colOff>
      <xdr:row>87</xdr:row>
      <xdr:rowOff>125730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110507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502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82550</xdr:rowOff>
    </xdr:from>
    <xdr:to>
      <xdr:col>68</xdr:col>
      <xdr:colOff>152400</xdr:colOff>
      <xdr:row>85</xdr:row>
      <xdr:rowOff>31750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48435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2539</xdr:rowOff>
    </xdr:from>
    <xdr:to>
      <xdr:col>68</xdr:col>
      <xdr:colOff>203200</xdr:colOff>
      <xdr:row>86</xdr:row>
      <xdr:rowOff>104139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88916</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26670</xdr:rowOff>
    </xdr:from>
    <xdr:to>
      <xdr:col>64</xdr:col>
      <xdr:colOff>152400</xdr:colOff>
      <xdr:row>86</xdr:row>
      <xdr:rowOff>128270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113047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7620</xdr:rowOff>
    </xdr:from>
    <xdr:to>
      <xdr:col>81</xdr:col>
      <xdr:colOff>95250</xdr:colOff>
      <xdr:row>84</xdr:row>
      <xdr:rowOff>109220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24147</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25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31750</xdr:rowOff>
    </xdr:from>
    <xdr:to>
      <xdr:col>68</xdr:col>
      <xdr:colOff>203200</xdr:colOff>
      <xdr:row>84</xdr:row>
      <xdr:rowOff>133350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143527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年度の人口千人当たり職員数に大きな変化は見られず、ほぼ横ばいの数値となった。</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類似団体との比較では、公立保育園、幼稚園、図書館など直営施設の設置等により、順位が高くなっているため、今後も事業の民間委託や指定管理制度の導入を進める。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21046</xdr:rowOff>
    </xdr:from>
    <xdr:to>
      <xdr:col>81</xdr:col>
      <xdr:colOff>44450</xdr:colOff>
      <xdr:row>66</xdr:row>
      <xdr:rowOff>134257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36596"/>
          <a:ext cx="0" cy="13133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106334</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134257</xdr:rowOff>
    </xdr:from>
    <xdr:to>
      <xdr:col>81</xdr:col>
      <xdr:colOff>133350</xdr:colOff>
      <xdr:row>66</xdr:row>
      <xdr:rowOff>134257</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107423</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21046</xdr:rowOff>
    </xdr:from>
    <xdr:to>
      <xdr:col>81</xdr:col>
      <xdr:colOff>133350</xdr:colOff>
      <xdr:row>59</xdr:row>
      <xdr:rowOff>21046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56424</xdr:rowOff>
    </xdr:from>
    <xdr:to>
      <xdr:col>81</xdr:col>
      <xdr:colOff>44450</xdr:colOff>
      <xdr:row>60</xdr:row>
      <xdr:rowOff>66766</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343424"/>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92364</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50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120287</xdr:rowOff>
    </xdr:from>
    <xdr:to>
      <xdr:col>81</xdr:col>
      <xdr:colOff>95250</xdr:colOff>
      <xdr:row>62</xdr:row>
      <xdr:rowOff>50437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56424</xdr:rowOff>
    </xdr:from>
    <xdr:to>
      <xdr:col>77</xdr:col>
      <xdr:colOff>44450</xdr:colOff>
      <xdr:row>60</xdr:row>
      <xdr:rowOff>77107</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343424"/>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137523</xdr:rowOff>
    </xdr:from>
    <xdr:to>
      <xdr:col>77</xdr:col>
      <xdr:colOff>95250</xdr:colOff>
      <xdr:row>62</xdr:row>
      <xdr:rowOff>67673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52450</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682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73660</xdr:rowOff>
    </xdr:from>
    <xdr:to>
      <xdr:col>72</xdr:col>
      <xdr:colOff>203200</xdr:colOff>
      <xdr:row>60</xdr:row>
      <xdr:rowOff>77107</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360660"/>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52450</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73660</xdr:rowOff>
    </xdr:from>
    <xdr:to>
      <xdr:col>68</xdr:col>
      <xdr:colOff>152400</xdr:colOff>
      <xdr:row>60</xdr:row>
      <xdr:rowOff>84001</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360660"/>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65133</xdr:rowOff>
    </xdr:from>
    <xdr:to>
      <xdr:col>68</xdr:col>
      <xdr:colOff>203200</xdr:colOff>
      <xdr:row>61</xdr:row>
      <xdr:rowOff>166733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151510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60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137523</xdr:rowOff>
    </xdr:from>
    <xdr:to>
      <xdr:col>64</xdr:col>
      <xdr:colOff>152400</xdr:colOff>
      <xdr:row>62</xdr:row>
      <xdr:rowOff>67673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52450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15966</xdr:rowOff>
    </xdr:from>
    <xdr:to>
      <xdr:col>81</xdr:col>
      <xdr:colOff>95250</xdr:colOff>
      <xdr:row>60</xdr:row>
      <xdr:rowOff>117566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30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32493</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148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5624</xdr:rowOff>
    </xdr:from>
    <xdr:to>
      <xdr:col>77</xdr:col>
      <xdr:colOff>95250</xdr:colOff>
      <xdr:row>60</xdr:row>
      <xdr:rowOff>107224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29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117401</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061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26307</xdr:rowOff>
    </xdr:from>
    <xdr:to>
      <xdr:col>73</xdr:col>
      <xdr:colOff>44450</xdr:colOff>
      <xdr:row>60</xdr:row>
      <xdr:rowOff>127907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138084</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08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22860</xdr:rowOff>
    </xdr:from>
    <xdr:to>
      <xdr:col>68</xdr:col>
      <xdr:colOff>203200</xdr:colOff>
      <xdr:row>60</xdr:row>
      <xdr:rowOff>124460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134637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33201</xdr:rowOff>
    </xdr:from>
    <xdr:to>
      <xdr:col>64</xdr:col>
      <xdr:colOff>152400</xdr:colOff>
      <xdr:row>60</xdr:row>
      <xdr:rowOff>134801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32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144978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08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の地方債残高の減少から、算定上の分子となる元利・準元利償還金が減少したほか、都市計画税の引き上げによって、都市計画税のうち公債費に充当された額が増加するなどの改善要素が重なり、前年度比で０．６ポイントの改善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しかし、一般会計の地方債残高は昨年度に引き続き増加しており、公共施設の耐震化・老朽化対策等が控えていることを考えると、今後は実質公債費比率の悪化が見込まれる。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45</xdr:row>
      <xdr:rowOff>16631</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203648"/>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31448</xdr:rowOff>
    </xdr:from>
    <xdr:to>
      <xdr:col>81</xdr:col>
      <xdr:colOff>44450</xdr:colOff>
      <xdr:row>36</xdr:row>
      <xdr:rowOff>100390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6203648"/>
          <a:ext cx="8382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104822</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791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132745</xdr:rowOff>
    </xdr:from>
    <xdr:to>
      <xdr:col>81</xdr:col>
      <xdr:colOff>95250</xdr:colOff>
      <xdr:row>40</xdr:row>
      <xdr:rowOff>62895</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100390</xdr:rowOff>
    </xdr:from>
    <xdr:to>
      <xdr:col>77</xdr:col>
      <xdr:colOff>44450</xdr:colOff>
      <xdr:row>36</xdr:row>
      <xdr:rowOff>169333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627259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59162</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917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169333</xdr:rowOff>
    </xdr:from>
    <xdr:to>
      <xdr:col>72</xdr:col>
      <xdr:colOff>203200</xdr:colOff>
      <xdr:row>37</xdr:row>
      <xdr:rowOff>66826</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634153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144235</xdr:rowOff>
    </xdr:from>
    <xdr:to>
      <xdr:col>73</xdr:col>
      <xdr:colOff>44450</xdr:colOff>
      <xdr:row>40</xdr:row>
      <xdr:rowOff>74385</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59162</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66826</xdr:rowOff>
    </xdr:from>
    <xdr:to>
      <xdr:col>68</xdr:col>
      <xdr:colOff>152400</xdr:colOff>
      <xdr:row>37</xdr:row>
      <xdr:rowOff>124278</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6410476"/>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30238</xdr:rowOff>
    </xdr:from>
    <xdr:to>
      <xdr:col>68</xdr:col>
      <xdr:colOff>203200</xdr:colOff>
      <xdr:row>40</xdr:row>
      <xdr:rowOff>131838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688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116615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97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152098</xdr:rowOff>
    </xdr:from>
    <xdr:to>
      <xdr:col>81</xdr:col>
      <xdr:colOff>95250</xdr:colOff>
      <xdr:row>36</xdr:row>
      <xdr:rowOff>82248</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15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73375</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07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49590</xdr:rowOff>
    </xdr:from>
    <xdr:to>
      <xdr:col>77</xdr:col>
      <xdr:colOff>95250</xdr:colOff>
      <xdr:row>36</xdr:row>
      <xdr:rowOff>151190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22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161367</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5990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118533</xdr:rowOff>
    </xdr:from>
    <xdr:to>
      <xdr:col>73</xdr:col>
      <xdr:colOff>44450</xdr:colOff>
      <xdr:row>37</xdr:row>
      <xdr:rowOff>48683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58860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05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16026</xdr:rowOff>
    </xdr:from>
    <xdr:to>
      <xdr:col>68</xdr:col>
      <xdr:colOff>203200</xdr:colOff>
      <xdr:row>37</xdr:row>
      <xdr:rowOff>117626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3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127803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1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73478</xdr:rowOff>
    </xdr:from>
    <xdr:to>
      <xdr:col>64</xdr:col>
      <xdr:colOff>152400</xdr:colOff>
      <xdr:row>38</xdr:row>
      <xdr:rowOff>3628</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13805</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区画整理事業特別会計の地方債残高減や、社会福祉法人への建設費補助等の終了による債務負担行為に基づく支出予定額の減などから、将来負担額が減少し、前年度比９．６ポイントの改善となった。</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2470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5751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145997</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1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2470</xdr:rowOff>
    </xdr:from>
    <xdr:to>
      <xdr:col>81</xdr:col>
      <xdr:colOff>133350</xdr:colOff>
      <xdr:row>23</xdr:row>
      <xdr:rowOff>2470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4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155222</xdr:rowOff>
    </xdr:from>
    <xdr:to>
      <xdr:col>81</xdr:col>
      <xdr:colOff>44450</xdr:colOff>
      <xdr:row>14</xdr:row>
      <xdr:rowOff>112466</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384072"/>
          <a:ext cx="8382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53851</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4541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81774</xdr:rowOff>
    </xdr:from>
    <xdr:to>
      <xdr:col>81</xdr:col>
      <xdr:colOff>95250</xdr:colOff>
      <xdr:row>15</xdr:row>
      <xdr:rowOff>11924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8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112466</xdr:rowOff>
    </xdr:from>
    <xdr:to>
      <xdr:col>77</xdr:col>
      <xdr:colOff>44450</xdr:colOff>
      <xdr:row>15</xdr:row>
      <xdr:rowOff>30833</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512766"/>
          <a:ext cx="889000" cy="8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152823</xdr:rowOff>
    </xdr:from>
    <xdr:to>
      <xdr:col>77</xdr:col>
      <xdr:colOff>95250</xdr:colOff>
      <xdr:row>15</xdr:row>
      <xdr:rowOff>82973</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67750</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639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80292</xdr:rowOff>
    </xdr:from>
    <xdr:to>
      <xdr:col>72</xdr:col>
      <xdr:colOff>203200</xdr:colOff>
      <xdr:row>15</xdr:row>
      <xdr:rowOff>30833</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2480592"/>
          <a:ext cx="889000" cy="12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142099</xdr:rowOff>
    </xdr:from>
    <xdr:to>
      <xdr:col>73</xdr:col>
      <xdr:colOff>44450</xdr:colOff>
      <xdr:row>15</xdr:row>
      <xdr:rowOff>72249</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82426</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31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80292</xdr:rowOff>
    </xdr:from>
    <xdr:to>
      <xdr:col>68</xdr:col>
      <xdr:colOff>152400</xdr:colOff>
      <xdr:row>14</xdr:row>
      <xdr:rowOff>128552</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248059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32315</xdr:rowOff>
    </xdr:from>
    <xdr:to>
      <xdr:col>68</xdr:col>
      <xdr:colOff>203200</xdr:colOff>
      <xdr:row>15</xdr:row>
      <xdr:rowOff>133915</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60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118692</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690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156986</xdr:rowOff>
    </xdr:from>
    <xdr:to>
      <xdr:col>64</xdr:col>
      <xdr:colOff>152400</xdr:colOff>
      <xdr:row>16</xdr:row>
      <xdr:rowOff>87136</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71913</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81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104422</xdr:rowOff>
    </xdr:from>
    <xdr:to>
      <xdr:col>81</xdr:col>
      <xdr:colOff>95250</xdr:colOff>
      <xdr:row>14</xdr:row>
      <xdr:rowOff>34572</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33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25699</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25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61666</xdr:rowOff>
    </xdr:from>
    <xdr:to>
      <xdr:col>77</xdr:col>
      <xdr:colOff>95250</xdr:colOff>
      <xdr:row>14</xdr:row>
      <xdr:rowOff>163266</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46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1993</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230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151483</xdr:rowOff>
    </xdr:from>
    <xdr:to>
      <xdr:col>73</xdr:col>
      <xdr:colOff>44450</xdr:colOff>
      <xdr:row>15</xdr:row>
      <xdr:rowOff>81633</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55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66410</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638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29492</xdr:rowOff>
    </xdr:from>
    <xdr:to>
      <xdr:col>68</xdr:col>
      <xdr:colOff>203200</xdr:colOff>
      <xdr:row>14</xdr:row>
      <xdr:rowOff>131092</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42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141269</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198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77752</xdr:rowOff>
    </xdr:from>
    <xdr:to>
      <xdr:col>64</xdr:col>
      <xdr:colOff>152400</xdr:colOff>
      <xdr:row>15</xdr:row>
      <xdr:rowOff>7902</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47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18079</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24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東京都日野市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185,393
182,254
27.55
70,562,284
68,772,773
1,612,955
34,388,561
34,446,880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定年退職者の増（平成２９年度：１６人→平成３０年度：３１人）や、欠員となっていた市議会議員２名の補充による議員報酬の増、学校における働き方改革の一環としてのスクールサポート・スタッフの設置などから、経常的な人件費は４．３％増となり、経常収支比率で言うと前年度比１．９ポイント悪化となった。類似団体と経年比較しても概ね平均的な範囲で推移しているが、引き続き行政規模に見合う定員管理に努めていく。</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153670</xdr:rowOff>
    </xdr:from>
    <xdr:to>
      <xdr:col>24</xdr:col>
      <xdr:colOff>25400</xdr:colOff>
      <xdr:row>40</xdr:row>
      <xdr:rowOff>165100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1152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68597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153670</xdr:rowOff>
    </xdr:from>
    <xdr:to>
      <xdr:col>24</xdr:col>
      <xdr:colOff>114300</xdr:colOff>
      <xdr:row>33</xdr:row>
      <xdr:rowOff>153670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39370</xdr:rowOff>
    </xdr:from>
    <xdr:to>
      <xdr:col>24</xdr:col>
      <xdr:colOff>25400</xdr:colOff>
      <xdr:row>38</xdr:row>
      <xdr:rowOff>12700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8302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81297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53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39370</xdr:rowOff>
    </xdr:from>
    <xdr:to>
      <xdr:col>19</xdr:col>
      <xdr:colOff>187325</xdr:colOff>
      <xdr:row>37</xdr:row>
      <xdr:rowOff>138430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830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57150</xdr:rowOff>
    </xdr:from>
    <xdr:to>
      <xdr:col>20</xdr:col>
      <xdr:colOff>38100</xdr:colOff>
      <xdr:row>37</xdr:row>
      <xdr:rowOff>158750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143527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8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138430</xdr:rowOff>
    </xdr:from>
    <xdr:to>
      <xdr:col>15</xdr:col>
      <xdr:colOff>98425</xdr:colOff>
      <xdr:row>37</xdr:row>
      <xdr:rowOff>138430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82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87630</xdr:rowOff>
    </xdr:from>
    <xdr:to>
      <xdr:col>15</xdr:col>
      <xdr:colOff>149225</xdr:colOff>
      <xdr:row>38</xdr:row>
      <xdr:rowOff>17780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27957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62230</xdr:rowOff>
    </xdr:from>
    <xdr:to>
      <xdr:col>11</xdr:col>
      <xdr:colOff>9525</xdr:colOff>
      <xdr:row>37</xdr:row>
      <xdr:rowOff>138430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4058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135907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133350</xdr:rowOff>
    </xdr:from>
    <xdr:to>
      <xdr:col>24</xdr:col>
      <xdr:colOff>76200</xdr:colOff>
      <xdr:row>38</xdr:row>
      <xdr:rowOff>63500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105427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160020</xdr:rowOff>
    </xdr:from>
    <xdr:to>
      <xdr:col>20</xdr:col>
      <xdr:colOff>38100</xdr:colOff>
      <xdr:row>37</xdr:row>
      <xdr:rowOff>90170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100347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10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87630</xdr:rowOff>
    </xdr:from>
    <xdr:to>
      <xdr:col>15</xdr:col>
      <xdr:colOff>149225</xdr:colOff>
      <xdr:row>38</xdr:row>
      <xdr:rowOff>17780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87630</xdr:rowOff>
    </xdr:from>
    <xdr:to>
      <xdr:col>11</xdr:col>
      <xdr:colOff>60325</xdr:colOff>
      <xdr:row>38</xdr:row>
      <xdr:rowOff>17780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11430</xdr:rowOff>
    </xdr:from>
    <xdr:to>
      <xdr:col>6</xdr:col>
      <xdr:colOff>171450</xdr:colOff>
      <xdr:row>37</xdr:row>
      <xdr:rowOff>113030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123207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物件費全体は前年度と比較すると減少しているが、経常的な物件費のみで見ると前年度比３．１％増となり、経常収支比率は１．１ポイント悪化している。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要因としては、平成２９年度に開始した市民窓口の業務委託が平成３０年度より通年になることや、地域子ども家庭支援センター多摩平の一時保育事業などを総合的に事業者へ委託したことなど、大口の委託料の増加が挙げられ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124714</xdr:rowOff>
    </xdr:from>
    <xdr:to>
      <xdr:col>82</xdr:col>
      <xdr:colOff>107950</xdr:colOff>
      <xdr:row>19</xdr:row>
      <xdr:rowOff>165862</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5356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137939</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39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165862</xdr:rowOff>
    </xdr:from>
    <xdr:to>
      <xdr:col>82</xdr:col>
      <xdr:colOff>196850</xdr:colOff>
      <xdr:row>19</xdr:row>
      <xdr:rowOff>165862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42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39641</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124714</xdr:rowOff>
    </xdr:from>
    <xdr:to>
      <xdr:col>82</xdr:col>
      <xdr:colOff>196850</xdr:colOff>
      <xdr:row>13</xdr:row>
      <xdr:rowOff>124714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10414</xdr:rowOff>
    </xdr:from>
    <xdr:to>
      <xdr:col>82</xdr:col>
      <xdr:colOff>107950</xdr:colOff>
      <xdr:row>15</xdr:row>
      <xdr:rowOff>60706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58216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167149</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567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23622</xdr:rowOff>
    </xdr:from>
    <xdr:to>
      <xdr:col>82</xdr:col>
      <xdr:colOff>158750</xdr:colOff>
      <xdr:row>15</xdr:row>
      <xdr:rowOff>125222</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10414</xdr:rowOff>
    </xdr:from>
    <xdr:to>
      <xdr:col>78</xdr:col>
      <xdr:colOff>69850</xdr:colOff>
      <xdr:row>15</xdr:row>
      <xdr:rowOff>19558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5821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37338</xdr:rowOff>
    </xdr:from>
    <xdr:to>
      <xdr:col>78</xdr:col>
      <xdr:colOff>120650</xdr:colOff>
      <xdr:row>15</xdr:row>
      <xdr:rowOff>138938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123715</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695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145288</xdr:rowOff>
    </xdr:from>
    <xdr:to>
      <xdr:col>73</xdr:col>
      <xdr:colOff>180975</xdr:colOff>
      <xdr:row>15</xdr:row>
      <xdr:rowOff>19558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5455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37338</xdr:rowOff>
    </xdr:from>
    <xdr:to>
      <xdr:col>74</xdr:col>
      <xdr:colOff>31750</xdr:colOff>
      <xdr:row>15</xdr:row>
      <xdr:rowOff>138938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123715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6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131572</xdr:rowOff>
    </xdr:from>
    <xdr:to>
      <xdr:col>69</xdr:col>
      <xdr:colOff>92075</xdr:colOff>
      <xdr:row>14</xdr:row>
      <xdr:rowOff>145288</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5318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126492</xdr:rowOff>
    </xdr:from>
    <xdr:to>
      <xdr:col>69</xdr:col>
      <xdr:colOff>142875</xdr:colOff>
      <xdr:row>15</xdr:row>
      <xdr:rowOff>56642</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52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41419</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1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131064</xdr:rowOff>
    </xdr:from>
    <xdr:to>
      <xdr:col>65</xdr:col>
      <xdr:colOff>53975</xdr:colOff>
      <xdr:row>15</xdr:row>
      <xdr:rowOff>61214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45991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9906</xdr:rowOff>
    </xdr:from>
    <xdr:to>
      <xdr:col>82</xdr:col>
      <xdr:colOff>158750</xdr:colOff>
      <xdr:row>15</xdr:row>
      <xdr:rowOff>111506</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58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26433</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426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131064</xdr:rowOff>
    </xdr:from>
    <xdr:to>
      <xdr:col>78</xdr:col>
      <xdr:colOff>120650</xdr:colOff>
      <xdr:row>15</xdr:row>
      <xdr:rowOff>61214</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53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71391</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300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140208</xdr:rowOff>
    </xdr:from>
    <xdr:to>
      <xdr:col>74</xdr:col>
      <xdr:colOff>31750</xdr:colOff>
      <xdr:row>15</xdr:row>
      <xdr:rowOff>70358</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54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80535</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30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94488</xdr:rowOff>
    </xdr:from>
    <xdr:to>
      <xdr:col>69</xdr:col>
      <xdr:colOff>142875</xdr:colOff>
      <xdr:row>15</xdr:row>
      <xdr:rowOff>24638</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49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34815</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26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80772</xdr:rowOff>
    </xdr:from>
    <xdr:to>
      <xdr:col>65</xdr:col>
      <xdr:colOff>53975</xdr:colOff>
      <xdr:row>15</xdr:row>
      <xdr:rowOff>10922</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48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21099</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24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大きく悪化している。要因としては、介護給付費・訓練等給付事業経費や生活保護経費、障害児詰所給付事業経費の増などが挙げられるが、特に大きな要因は、平成３０年４月に民間保育所が４園新たに開園したことによる民間保育所運営経費の増加であると考えられ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69850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233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69850</xdr:rowOff>
    </xdr:from>
    <xdr:to>
      <xdr:col>24</xdr:col>
      <xdr:colOff>25400</xdr:colOff>
      <xdr:row>60</xdr:row>
      <xdr:rowOff>107950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10013950"/>
          <a:ext cx="8382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149877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146050</xdr:rowOff>
    </xdr:from>
    <xdr:to>
      <xdr:col>19</xdr:col>
      <xdr:colOff>187325</xdr:colOff>
      <xdr:row>58</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9187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38100</xdr:rowOff>
    </xdr:from>
    <xdr:to>
      <xdr:col>20</xdr:col>
      <xdr:colOff>38100</xdr:colOff>
      <xdr:row>57</xdr:row>
      <xdr:rowOff>139700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149877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579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146050</xdr:rowOff>
    </xdr:from>
    <xdr:to>
      <xdr:col>15</xdr:col>
      <xdr:colOff>98425</xdr:colOff>
      <xdr:row>58</xdr:row>
      <xdr:rowOff>12700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918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152400</xdr:rowOff>
    </xdr:from>
    <xdr:to>
      <xdr:col>15</xdr:col>
      <xdr:colOff>149225</xdr:colOff>
      <xdr:row>57</xdr:row>
      <xdr:rowOff>82550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92727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146050</xdr:rowOff>
    </xdr:from>
    <xdr:to>
      <xdr:col>11</xdr:col>
      <xdr:colOff>9525</xdr:colOff>
      <xdr:row>58</xdr:row>
      <xdr:rowOff>12700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7472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35577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57150</xdr:rowOff>
    </xdr:from>
    <xdr:to>
      <xdr:col>24</xdr:col>
      <xdr:colOff>76200</xdr:colOff>
      <xdr:row>60</xdr:row>
      <xdr:rowOff>158750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103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29227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19050</xdr:rowOff>
    </xdr:from>
    <xdr:to>
      <xdr:col>20</xdr:col>
      <xdr:colOff>38100</xdr:colOff>
      <xdr:row>58</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105427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1004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95250</xdr:rowOff>
    </xdr:from>
    <xdr:to>
      <xdr:col>15</xdr:col>
      <xdr:colOff>149225</xdr:colOff>
      <xdr:row>58</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133350</xdr:rowOff>
    </xdr:from>
    <xdr:to>
      <xdr:col>11</xdr:col>
      <xdr:colOff>60325</xdr:colOff>
      <xdr:row>58</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10177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その他に係る経常収支比率においては、２．５ポイントの悪化となっているが、特別会計への繰出金の増加がその主たる要因となっている。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後期高齢者医療特別会計繰出金は継続的な対象者増や一人当たりの医療費増から、また、介護保険特別会計繰出金は介護認定調査体制の整備などから、それぞれ増加している。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61</xdr:row>
      <xdr:rowOff>26307</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78472"/>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169834</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26307</xdr:rowOff>
    </xdr:from>
    <xdr:to>
      <xdr:col>82</xdr:col>
      <xdr:colOff>196850</xdr:colOff>
      <xdr:row>61</xdr:row>
      <xdr:rowOff>26307</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143328</xdr:rowOff>
    </xdr:from>
    <xdr:to>
      <xdr:col>82</xdr:col>
      <xdr:colOff>107950</xdr:colOff>
      <xdr:row>58</xdr:row>
      <xdr:rowOff>72572</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744528"/>
          <a:ext cx="838200" cy="27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143328</xdr:rowOff>
    </xdr:from>
    <xdr:to>
      <xdr:col>78</xdr:col>
      <xdr:colOff>69850</xdr:colOff>
      <xdr:row>58</xdr:row>
      <xdr:rowOff>105228</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744528"/>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94542</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29028</xdr:rowOff>
    </xdr:from>
    <xdr:to>
      <xdr:col>73</xdr:col>
      <xdr:colOff>180975</xdr:colOff>
      <xdr:row>58</xdr:row>
      <xdr:rowOff>105228</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9731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119942</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113393</xdr:rowOff>
    </xdr:from>
    <xdr:to>
      <xdr:col>69</xdr:col>
      <xdr:colOff>92075</xdr:colOff>
      <xdr:row>58</xdr:row>
      <xdr:rowOff>29028</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8860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168728</xdr:rowOff>
    </xdr:from>
    <xdr:to>
      <xdr:col>69</xdr:col>
      <xdr:colOff>142875</xdr:colOff>
      <xdr:row>57</xdr:row>
      <xdr:rowOff>98878</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109055</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8165</xdr:rowOff>
    </xdr:from>
    <xdr:to>
      <xdr:col>65</xdr:col>
      <xdr:colOff>53975</xdr:colOff>
      <xdr:row>57</xdr:row>
      <xdr:rowOff>109765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119942</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21772</xdr:rowOff>
    </xdr:from>
    <xdr:to>
      <xdr:col>82</xdr:col>
      <xdr:colOff>158750</xdr:colOff>
      <xdr:row>58</xdr:row>
      <xdr:rowOff>123372</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165299</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93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92528</xdr:rowOff>
    </xdr:from>
    <xdr:to>
      <xdr:col>78</xdr:col>
      <xdr:colOff>120650</xdr:colOff>
      <xdr:row>57</xdr:row>
      <xdr:rowOff>22678</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32855</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462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54428</xdr:rowOff>
    </xdr:from>
    <xdr:to>
      <xdr:col>74</xdr:col>
      <xdr:colOff>31750</xdr:colOff>
      <xdr:row>58</xdr:row>
      <xdr:rowOff>156028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140805</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149678</xdr:rowOff>
    </xdr:from>
    <xdr:to>
      <xdr:col>69</xdr:col>
      <xdr:colOff>142875</xdr:colOff>
      <xdr:row>58</xdr:row>
      <xdr:rowOff>79828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64605</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62593</xdr:rowOff>
    </xdr:from>
    <xdr:to>
      <xdr:col>65</xdr:col>
      <xdr:colOff>53975</xdr:colOff>
      <xdr:row>57</xdr:row>
      <xdr:rowOff>164193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148970</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ついては、認証保育所運営費補助金や、東京たま広域資源循環組合負担金が減少した一方で、浅川清流環境組合負担金の増や、市内連絡バス運行補助金が増加するなどし、全体で言うと微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類似団体と比較すると例年高めで推移しているが、これは市立病院の設置などが要因となっている。なお、市立病院負担金については前年度比でほぼ横ばいとなった。</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20320</xdr:rowOff>
    </xdr:from>
    <xdr:to>
      <xdr:col>82</xdr:col>
      <xdr:colOff>107950</xdr:colOff>
      <xdr:row>40</xdr:row>
      <xdr:rowOff>149860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4962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106697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9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20320</xdr:rowOff>
    </xdr:from>
    <xdr:to>
      <xdr:col>82</xdr:col>
      <xdr:colOff>196850</xdr:colOff>
      <xdr:row>34</xdr:row>
      <xdr:rowOff>20320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4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104140</xdr:rowOff>
    </xdr:from>
    <xdr:to>
      <xdr:col>82</xdr:col>
      <xdr:colOff>107950</xdr:colOff>
      <xdr:row>38</xdr:row>
      <xdr:rowOff>119380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6192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138447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119380</xdr:rowOff>
    </xdr:from>
    <xdr:to>
      <xdr:col>78</xdr:col>
      <xdr:colOff>69850</xdr:colOff>
      <xdr:row>38</xdr:row>
      <xdr:rowOff>119380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634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83820</xdr:rowOff>
    </xdr:from>
    <xdr:to>
      <xdr:col>78</xdr:col>
      <xdr:colOff>120650</xdr:colOff>
      <xdr:row>37</xdr:row>
      <xdr:rowOff>13970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24147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81280</xdr:rowOff>
    </xdr:from>
    <xdr:to>
      <xdr:col>73</xdr:col>
      <xdr:colOff>180975</xdr:colOff>
      <xdr:row>38</xdr:row>
      <xdr:rowOff>119380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5963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91440</xdr:rowOff>
    </xdr:from>
    <xdr:to>
      <xdr:col>74</xdr:col>
      <xdr:colOff>31750</xdr:colOff>
      <xdr:row>37</xdr:row>
      <xdr:rowOff>21590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31767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58420</xdr:rowOff>
    </xdr:from>
    <xdr:to>
      <xdr:col>69</xdr:col>
      <xdr:colOff>92075</xdr:colOff>
      <xdr:row>38</xdr:row>
      <xdr:rowOff>81280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573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68580</xdr:rowOff>
    </xdr:from>
    <xdr:to>
      <xdr:col>65</xdr:col>
      <xdr:colOff>53975</xdr:colOff>
      <xdr:row>36</xdr:row>
      <xdr:rowOff>170180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8907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53340</xdr:rowOff>
    </xdr:from>
    <xdr:to>
      <xdr:col>82</xdr:col>
      <xdr:colOff>158750</xdr:colOff>
      <xdr:row>38</xdr:row>
      <xdr:rowOff>154940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25417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68580</xdr:rowOff>
    </xdr:from>
    <xdr:to>
      <xdr:col>78</xdr:col>
      <xdr:colOff>120650</xdr:colOff>
      <xdr:row>38</xdr:row>
      <xdr:rowOff>170180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154957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67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68580</xdr:rowOff>
    </xdr:from>
    <xdr:to>
      <xdr:col>74</xdr:col>
      <xdr:colOff>31750</xdr:colOff>
      <xdr:row>38</xdr:row>
      <xdr:rowOff>170180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154957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30480</xdr:rowOff>
    </xdr:from>
    <xdr:to>
      <xdr:col>69</xdr:col>
      <xdr:colOff>142875</xdr:colOff>
      <xdr:row>38</xdr:row>
      <xdr:rowOff>132080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116857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7620</xdr:rowOff>
    </xdr:from>
    <xdr:to>
      <xdr:col>65</xdr:col>
      <xdr:colOff>53975</xdr:colOff>
      <xdr:row>38</xdr:row>
      <xdr:rowOff>109220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93997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平成２６年度に借り入れた臨時財政対策債等の元金の償還開始などにより公債費は増加しているが、類似団体と比較すると比較的低い水準で推移している。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しかしながら、今後は公共施設の耐震化、老朽化対策等に伴い、元利償還金が増加傾向になるものと考えられる。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81</xdr:row>
      <xdr:rowOff>54611</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31420"/>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104140</xdr:rowOff>
    </xdr:from>
    <xdr:to>
      <xdr:col>24</xdr:col>
      <xdr:colOff>25400</xdr:colOff>
      <xdr:row>74</xdr:row>
      <xdr:rowOff>142240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27914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17797</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104140</xdr:rowOff>
    </xdr:from>
    <xdr:to>
      <xdr:col>19</xdr:col>
      <xdr:colOff>187325</xdr:colOff>
      <xdr:row>74</xdr:row>
      <xdr:rowOff>119380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27914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111760</xdr:rowOff>
    </xdr:from>
    <xdr:to>
      <xdr:col>15</xdr:col>
      <xdr:colOff>98425</xdr:colOff>
      <xdr:row>74</xdr:row>
      <xdr:rowOff>119380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2799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139716</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111760</xdr:rowOff>
    </xdr:from>
    <xdr:to>
      <xdr:col>11</xdr:col>
      <xdr:colOff>9525</xdr:colOff>
      <xdr:row>75</xdr:row>
      <xdr:rowOff>31750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27990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83820</xdr:rowOff>
    </xdr:from>
    <xdr:to>
      <xdr:col>11</xdr:col>
      <xdr:colOff>60325</xdr:colOff>
      <xdr:row>77</xdr:row>
      <xdr:rowOff>13970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170197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26670</xdr:rowOff>
    </xdr:from>
    <xdr:to>
      <xdr:col>6</xdr:col>
      <xdr:colOff>171450</xdr:colOff>
      <xdr:row>77</xdr:row>
      <xdr:rowOff>128270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113047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91440</xdr:rowOff>
    </xdr:from>
    <xdr:to>
      <xdr:col>24</xdr:col>
      <xdr:colOff>76200</xdr:colOff>
      <xdr:row>75</xdr:row>
      <xdr:rowOff>21590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107967</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53340</xdr:rowOff>
    </xdr:from>
    <xdr:to>
      <xdr:col>20</xdr:col>
      <xdr:colOff>38100</xdr:colOff>
      <xdr:row>74</xdr:row>
      <xdr:rowOff>154940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165117</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50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68580</xdr:rowOff>
    </xdr:from>
    <xdr:to>
      <xdr:col>15</xdr:col>
      <xdr:colOff>149225</xdr:colOff>
      <xdr:row>74</xdr:row>
      <xdr:rowOff>170180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8907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60960</xdr:rowOff>
    </xdr:from>
    <xdr:to>
      <xdr:col>11</xdr:col>
      <xdr:colOff>60325</xdr:colOff>
      <xdr:row>74</xdr:row>
      <xdr:rowOff>162560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1287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5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152400</xdr:rowOff>
    </xdr:from>
    <xdr:to>
      <xdr:col>6</xdr:col>
      <xdr:colOff>171450</xdr:colOff>
      <xdr:row>75</xdr:row>
      <xdr:rowOff>82550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92727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においては、７．３ポイントと、大きく悪化している。人件費や物件費が微増にとどまっているのに対して、分母となる歳入が、地方消費税交付金や地方交付税の減などから前年度比で▲３．２％となっていること、また、扶助費や繰出金が大きく増加していることが要因として考えられる。</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81</xdr:row>
      <xdr:rowOff>31750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6314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3827</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31750</xdr:rowOff>
    </xdr:from>
    <xdr:to>
      <xdr:col>82</xdr:col>
      <xdr:colOff>196850</xdr:colOff>
      <xdr:row>81</xdr:row>
      <xdr:rowOff>31750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161289</xdr:rowOff>
    </xdr:from>
    <xdr:to>
      <xdr:col>82</xdr:col>
      <xdr:colOff>107950</xdr:colOff>
      <xdr:row>81</xdr:row>
      <xdr:rowOff>31750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5671800" y="13362939"/>
          <a:ext cx="838200" cy="55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66057</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09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49530</xdr:rowOff>
    </xdr:from>
    <xdr:to>
      <xdr:col>82</xdr:col>
      <xdr:colOff>158750</xdr:colOff>
      <xdr:row>77</xdr:row>
      <xdr:rowOff>151130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161289</xdr:rowOff>
    </xdr:from>
    <xdr:to>
      <xdr:col>78</xdr:col>
      <xdr:colOff>69850</xdr:colOff>
      <xdr:row>79</xdr:row>
      <xdr:rowOff>107950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4782800" y="13362939"/>
          <a:ext cx="889000" cy="28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152400</xdr:rowOff>
    </xdr:from>
    <xdr:to>
      <xdr:col>78</xdr:col>
      <xdr:colOff>120650</xdr:colOff>
      <xdr:row>77</xdr:row>
      <xdr:rowOff>82550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92727</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127000</xdr:rowOff>
    </xdr:from>
    <xdr:to>
      <xdr:col>73</xdr:col>
      <xdr:colOff>180975</xdr:colOff>
      <xdr:row>79</xdr:row>
      <xdr:rowOff>107950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893800" y="13500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31750</xdr:rowOff>
    </xdr:from>
    <xdr:to>
      <xdr:col>69</xdr:col>
      <xdr:colOff>92075</xdr:colOff>
      <xdr:row>78</xdr:row>
      <xdr:rowOff>127000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32334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64770</xdr:rowOff>
    </xdr:from>
    <xdr:to>
      <xdr:col>69</xdr:col>
      <xdr:colOff>142875</xdr:colOff>
      <xdr:row>75</xdr:row>
      <xdr:rowOff>166370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5097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57150</xdr:rowOff>
    </xdr:from>
    <xdr:to>
      <xdr:col>65</xdr:col>
      <xdr:colOff>53975</xdr:colOff>
      <xdr:row>75</xdr:row>
      <xdr:rowOff>158750</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168927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152400</xdr:rowOff>
    </xdr:from>
    <xdr:to>
      <xdr:col>82</xdr:col>
      <xdr:colOff>158750</xdr:colOff>
      <xdr:row>81</xdr:row>
      <xdr:rowOff>82550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60977</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110489</xdr:rowOff>
    </xdr:from>
    <xdr:to>
      <xdr:col>78</xdr:col>
      <xdr:colOff>120650</xdr:colOff>
      <xdr:row>78</xdr:row>
      <xdr:rowOff>40639</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57150</xdr:rowOff>
    </xdr:from>
    <xdr:to>
      <xdr:col>74</xdr:col>
      <xdr:colOff>31750</xdr:colOff>
      <xdr:row>79</xdr:row>
      <xdr:rowOff>158750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143527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76200</xdr:rowOff>
    </xdr:from>
    <xdr:to>
      <xdr:col>69</xdr:col>
      <xdr:colOff>142875</xdr:colOff>
      <xdr:row>79</xdr:row>
      <xdr:rowOff>6350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162577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152400</xdr:rowOff>
    </xdr:from>
    <xdr:to>
      <xdr:col>65</xdr:col>
      <xdr:colOff>53975</xdr:colOff>
      <xdr:row>77</xdr:row>
      <xdr:rowOff>82550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67327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東京都日野市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91140</xdr:rowOff>
    </xdr:from>
    <xdr:to>
      <xdr:col>29</xdr:col>
      <xdr:colOff>127000</xdr:colOff>
      <xdr:row>20</xdr:row>
      <xdr:rowOff>113817</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24715"/>
          <a:ext cx="0" cy="15657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85894</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113817</xdr:rowOff>
    </xdr:from>
    <xdr:to>
      <xdr:col>30</xdr:col>
      <xdr:colOff>25400</xdr:colOff>
      <xdr:row>20</xdr:row>
      <xdr:rowOff>113817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90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6067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6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91140</xdr:rowOff>
    </xdr:from>
    <xdr:to>
      <xdr:col>30</xdr:col>
      <xdr:colOff>25400</xdr:colOff>
      <xdr:row>11</xdr:row>
      <xdr:rowOff>91140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24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42494</xdr:rowOff>
    </xdr:from>
    <xdr:to>
      <xdr:col>29</xdr:col>
      <xdr:colOff>127000</xdr:colOff>
      <xdr:row>17</xdr:row>
      <xdr:rowOff>107874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003800" y="3004769"/>
          <a:ext cx="647700" cy="653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142501</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761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125974</xdr:rowOff>
    </xdr:from>
    <xdr:to>
      <xdr:col>29</xdr:col>
      <xdr:colOff>177800</xdr:colOff>
      <xdr:row>17</xdr:row>
      <xdr:rowOff>56124</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16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42494</xdr:rowOff>
    </xdr:from>
    <xdr:to>
      <xdr:col>26</xdr:col>
      <xdr:colOff>50800</xdr:colOff>
      <xdr:row>17</xdr:row>
      <xdr:rowOff>48026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004769"/>
          <a:ext cx="698500" cy="55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86426</xdr:rowOff>
    </xdr:from>
    <xdr:to>
      <xdr:col>26</xdr:col>
      <xdr:colOff>101600</xdr:colOff>
      <xdr:row>17</xdr:row>
      <xdr:rowOff>16576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26753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646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48026</xdr:rowOff>
    </xdr:from>
    <xdr:to>
      <xdr:col>22</xdr:col>
      <xdr:colOff>114300</xdr:colOff>
      <xdr:row>17</xdr:row>
      <xdr:rowOff>80716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010301"/>
          <a:ext cx="698500" cy="326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106177</xdr:rowOff>
    </xdr:from>
    <xdr:to>
      <xdr:col>22</xdr:col>
      <xdr:colOff>165100</xdr:colOff>
      <xdr:row>17</xdr:row>
      <xdr:rowOff>36327</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46504</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665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80716</xdr:rowOff>
    </xdr:from>
    <xdr:to>
      <xdr:col>18</xdr:col>
      <xdr:colOff>177800</xdr:colOff>
      <xdr:row>17</xdr:row>
      <xdr:rowOff>151079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042991"/>
          <a:ext cx="698500" cy="70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6736</xdr:rowOff>
    </xdr:from>
    <xdr:to>
      <xdr:col>19</xdr:col>
      <xdr:colOff>38100</xdr:colOff>
      <xdr:row>17</xdr:row>
      <xdr:rowOff>108336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9690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118513</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737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136489</xdr:rowOff>
    </xdr:from>
    <xdr:to>
      <xdr:col>15</xdr:col>
      <xdr:colOff>101600</xdr:colOff>
      <xdr:row>17</xdr:row>
      <xdr:rowOff>66639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92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76816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69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57074</xdr:rowOff>
    </xdr:from>
    <xdr:to>
      <xdr:col>29</xdr:col>
      <xdr:colOff>177800</xdr:colOff>
      <xdr:row>17</xdr:row>
      <xdr:rowOff>158674</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019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29151</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991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163144</xdr:rowOff>
    </xdr:from>
    <xdr:to>
      <xdr:col>26</xdr:col>
      <xdr:colOff>101600</xdr:colOff>
      <xdr:row>17</xdr:row>
      <xdr:rowOff>93294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9539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78071</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040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168676</xdr:rowOff>
    </xdr:from>
    <xdr:to>
      <xdr:col>22</xdr:col>
      <xdr:colOff>165100</xdr:colOff>
      <xdr:row>17</xdr:row>
      <xdr:rowOff>98826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959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83603</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04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29916</xdr:rowOff>
    </xdr:from>
    <xdr:to>
      <xdr:col>19</xdr:col>
      <xdr:colOff>38100</xdr:colOff>
      <xdr:row>17</xdr:row>
      <xdr:rowOff>131516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992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116293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07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100279</xdr:rowOff>
    </xdr:from>
    <xdr:to>
      <xdr:col>15</xdr:col>
      <xdr:colOff>101600</xdr:colOff>
      <xdr:row>18</xdr:row>
      <xdr:rowOff>30429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0625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15206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148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273190</xdr:rowOff>
    </xdr:from>
    <xdr:to>
      <xdr:col>29</xdr:col>
      <xdr:colOff>127000</xdr:colOff>
      <xdr:row>37</xdr:row>
      <xdr:rowOff>217259</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97740"/>
          <a:ext cx="0" cy="11442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227436</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352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217259</xdr:rowOff>
    </xdr:from>
    <xdr:to>
      <xdr:col>30</xdr:col>
      <xdr:colOff>25400</xdr:colOff>
      <xdr:row>37</xdr:row>
      <xdr:rowOff>217259</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3419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16667</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94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273190</xdr:rowOff>
    </xdr:from>
    <xdr:to>
      <xdr:col>30</xdr:col>
      <xdr:colOff>25400</xdr:colOff>
      <xdr:row>33</xdr:row>
      <xdr:rowOff>273190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977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208458</xdr:rowOff>
    </xdr:from>
    <xdr:to>
      <xdr:col>29</xdr:col>
      <xdr:colOff>127000</xdr:colOff>
      <xdr:row>37</xdr:row>
      <xdr:rowOff>217259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7333158"/>
          <a:ext cx="647700" cy="8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124121</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7344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279044</xdr:rowOff>
    </xdr:from>
    <xdr:to>
      <xdr:col>29</xdr:col>
      <xdr:colOff>177800</xdr:colOff>
      <xdr:row>36</xdr:row>
      <xdr:rowOff>37744</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173063</xdr:rowOff>
    </xdr:from>
    <xdr:to>
      <xdr:col>26</xdr:col>
      <xdr:colOff>50800</xdr:colOff>
      <xdr:row>37</xdr:row>
      <xdr:rowOff>208458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7297763"/>
          <a:ext cx="698500" cy="35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274548</xdr:rowOff>
    </xdr:from>
    <xdr:to>
      <xdr:col>26</xdr:col>
      <xdr:colOff>101600</xdr:colOff>
      <xdr:row>36</xdr:row>
      <xdr:rowOff>33248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43425</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653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97968</xdr:rowOff>
    </xdr:from>
    <xdr:to>
      <xdr:col>22</xdr:col>
      <xdr:colOff>114300</xdr:colOff>
      <xdr:row>37</xdr:row>
      <xdr:rowOff>173063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7222668"/>
          <a:ext cx="698500" cy="750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272948</xdr:rowOff>
    </xdr:from>
    <xdr:to>
      <xdr:col>22</xdr:col>
      <xdr:colOff>165100</xdr:colOff>
      <xdr:row>36</xdr:row>
      <xdr:rowOff>31648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41825</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65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97968</xdr:rowOff>
    </xdr:from>
    <xdr:to>
      <xdr:col>18</xdr:col>
      <xdr:colOff>177800</xdr:colOff>
      <xdr:row>37</xdr:row>
      <xdr:rowOff>103074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7222668"/>
          <a:ext cx="698500" cy="5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245745</xdr:rowOff>
    </xdr:from>
    <xdr:to>
      <xdr:col>19</xdr:col>
      <xdr:colOff>38100</xdr:colOff>
      <xdr:row>36</xdr:row>
      <xdr:rowOff>4445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8560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14622</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624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214961</xdr:rowOff>
    </xdr:from>
    <xdr:to>
      <xdr:col>15</xdr:col>
      <xdr:colOff>101600</xdr:colOff>
      <xdr:row>35</xdr:row>
      <xdr:rowOff>316561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825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326738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59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166459</xdr:rowOff>
    </xdr:from>
    <xdr:to>
      <xdr:col>29</xdr:col>
      <xdr:colOff>177800</xdr:colOff>
      <xdr:row>37</xdr:row>
      <xdr:rowOff>268059</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291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75036</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719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157658</xdr:rowOff>
    </xdr:from>
    <xdr:to>
      <xdr:col>26</xdr:col>
      <xdr:colOff>101600</xdr:colOff>
      <xdr:row>37</xdr:row>
      <xdr:rowOff>259258</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282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244035</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368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122263</xdr:rowOff>
    </xdr:from>
    <xdr:to>
      <xdr:col>22</xdr:col>
      <xdr:colOff>165100</xdr:colOff>
      <xdr:row>37</xdr:row>
      <xdr:rowOff>223863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2469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208640</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3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47168</xdr:rowOff>
    </xdr:from>
    <xdr:to>
      <xdr:col>19</xdr:col>
      <xdr:colOff>38100</xdr:colOff>
      <xdr:row>37</xdr:row>
      <xdr:rowOff>148768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171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133545</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25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52274</xdr:rowOff>
    </xdr:from>
    <xdr:to>
      <xdr:col>15</xdr:col>
      <xdr:colOff>101600</xdr:colOff>
      <xdr:row>37</xdr:row>
      <xdr:rowOff>153874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176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138651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263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東京都日野市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185,393
182,254
27.55
70,562,284
68,772,773
1,612,955
34,388,561
34,446,880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125375</xdr:rowOff>
    </xdr:from>
    <xdr:to>
      <xdr:col>24</xdr:col>
      <xdr:colOff>62865</xdr:colOff>
      <xdr:row>38</xdr:row>
      <xdr:rowOff>142062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40325"/>
          <a:ext cx="1270" cy="1216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145889</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6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142062</xdr:rowOff>
    </xdr:from>
    <xdr:to>
      <xdr:col>24</xdr:col>
      <xdr:colOff>152400</xdr:colOff>
      <xdr:row>38</xdr:row>
      <xdr:rowOff>142062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57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72052</xdr:rowOff>
    </xdr:from>
    <xdr:ext cx="534377"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21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125375</xdr:rowOff>
    </xdr:from>
    <xdr:to>
      <xdr:col>24</xdr:col>
      <xdr:colOff>152400</xdr:colOff>
      <xdr:row>31</xdr:row>
      <xdr:rowOff>125375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40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30315</xdr:rowOff>
    </xdr:from>
    <xdr:to>
      <xdr:col>24</xdr:col>
      <xdr:colOff>63500</xdr:colOff>
      <xdr:row>36</xdr:row>
      <xdr:rowOff>88646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02515"/>
          <a:ext cx="838200" cy="5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89755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190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66878</xdr:rowOff>
    </xdr:from>
    <xdr:to>
      <xdr:col>24</xdr:col>
      <xdr:colOff>114300</xdr:colOff>
      <xdr:row>35</xdr:row>
      <xdr:rowOff>168478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67310</xdr:rowOff>
    </xdr:from>
    <xdr:to>
      <xdr:col>19</xdr:col>
      <xdr:colOff>177800</xdr:colOff>
      <xdr:row>36</xdr:row>
      <xdr:rowOff>88646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239510"/>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65392</xdr:rowOff>
    </xdr:from>
    <xdr:to>
      <xdr:col>20</xdr:col>
      <xdr:colOff>38100</xdr:colOff>
      <xdr:row>35</xdr:row>
      <xdr:rowOff>166992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12069</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4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34430</xdr:rowOff>
    </xdr:from>
    <xdr:to>
      <xdr:col>15</xdr:col>
      <xdr:colOff>50800</xdr:colOff>
      <xdr:row>36</xdr:row>
      <xdr:rowOff>67310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206630"/>
          <a:ext cx="889000" cy="3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62763</xdr:rowOff>
    </xdr:from>
    <xdr:to>
      <xdr:col>15</xdr:col>
      <xdr:colOff>101600</xdr:colOff>
      <xdr:row>35</xdr:row>
      <xdr:rowOff>164363</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9440</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83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34430</xdr:rowOff>
    </xdr:from>
    <xdr:to>
      <xdr:col>10</xdr:col>
      <xdr:colOff>114300</xdr:colOff>
      <xdr:row>36</xdr:row>
      <xdr:rowOff>111811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06630"/>
          <a:ext cx="889000" cy="7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1041</xdr:rowOff>
    </xdr:from>
    <xdr:to>
      <xdr:col>10</xdr:col>
      <xdr:colOff>165100</xdr:colOff>
      <xdr:row>35</xdr:row>
      <xdr:rowOff>102641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119168</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77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31407</xdr:rowOff>
    </xdr:from>
    <xdr:to>
      <xdr:col>6</xdr:col>
      <xdr:colOff>38100</xdr:colOff>
      <xdr:row>35</xdr:row>
      <xdr:rowOff>133007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3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149534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80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150965</xdr:rowOff>
    </xdr:from>
    <xdr:to>
      <xdr:col>24</xdr:col>
      <xdr:colOff>114300</xdr:colOff>
      <xdr:row>36</xdr:row>
      <xdr:rowOff>81115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5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129392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3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37846</xdr:rowOff>
    </xdr:from>
    <xdr:to>
      <xdr:col>20</xdr:col>
      <xdr:colOff>38100</xdr:colOff>
      <xdr:row>36</xdr:row>
      <xdr:rowOff>139446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1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130573</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0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16510</xdr:rowOff>
    </xdr:from>
    <xdr:to>
      <xdr:col>15</xdr:col>
      <xdr:colOff>101600</xdr:colOff>
      <xdr:row>36</xdr:row>
      <xdr:rowOff>118110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8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109237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28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155080</xdr:rowOff>
    </xdr:from>
    <xdr:to>
      <xdr:col>10</xdr:col>
      <xdr:colOff>165100</xdr:colOff>
      <xdr:row>36</xdr:row>
      <xdr:rowOff>85230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5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76357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24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61011</xdr:rowOff>
    </xdr:from>
    <xdr:to>
      <xdr:col>6</xdr:col>
      <xdr:colOff>38100</xdr:colOff>
      <xdr:row>36</xdr:row>
      <xdr:rowOff>162611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3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153738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32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161237</xdr:rowOff>
    </xdr:from>
    <xdr:to>
      <xdr:col>24</xdr:col>
      <xdr:colOff>62865</xdr:colOff>
      <xdr:row>58</xdr:row>
      <xdr:rowOff>61209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562287"/>
          <a:ext cx="1270" cy="1443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65036</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0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61209</xdr:rowOff>
    </xdr:from>
    <xdr:to>
      <xdr:col>24</xdr:col>
      <xdr:colOff>152400</xdr:colOff>
      <xdr:row>58</xdr:row>
      <xdr:rowOff>61209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0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107914</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337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161237</xdr:rowOff>
    </xdr:from>
    <xdr:to>
      <xdr:col>24</xdr:col>
      <xdr:colOff>152400</xdr:colOff>
      <xdr:row>49</xdr:row>
      <xdr:rowOff>161237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562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72785</xdr:rowOff>
    </xdr:from>
    <xdr:to>
      <xdr:col>24</xdr:col>
      <xdr:colOff>63500</xdr:colOff>
      <xdr:row>56</xdr:row>
      <xdr:rowOff>85897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9673985"/>
          <a:ext cx="838200" cy="1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46067</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647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67640</xdr:rowOff>
    </xdr:from>
    <xdr:to>
      <xdr:col>24</xdr:col>
      <xdr:colOff>114300</xdr:colOff>
      <xdr:row>56</xdr:row>
      <xdr:rowOff>169240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72785</xdr:rowOff>
    </xdr:from>
    <xdr:to>
      <xdr:col>19</xdr:col>
      <xdr:colOff>177800</xdr:colOff>
      <xdr:row>56</xdr:row>
      <xdr:rowOff>75381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673985"/>
          <a:ext cx="889000" cy="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156663</xdr:rowOff>
    </xdr:from>
    <xdr:to>
      <xdr:col>20</xdr:col>
      <xdr:colOff>38100</xdr:colOff>
      <xdr:row>56</xdr:row>
      <xdr:rowOff>86813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5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103340</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36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75381</xdr:rowOff>
    </xdr:from>
    <xdr:to>
      <xdr:col>15</xdr:col>
      <xdr:colOff>50800</xdr:colOff>
      <xdr:row>56</xdr:row>
      <xdr:rowOff>111076</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676581"/>
          <a:ext cx="889000" cy="3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42804</xdr:rowOff>
    </xdr:from>
    <xdr:to>
      <xdr:col>15</xdr:col>
      <xdr:colOff>101600</xdr:colOff>
      <xdr:row>55</xdr:row>
      <xdr:rowOff>144404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4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160931</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24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111076</xdr:rowOff>
    </xdr:from>
    <xdr:to>
      <xdr:col>10</xdr:col>
      <xdr:colOff>114300</xdr:colOff>
      <xdr:row>56</xdr:row>
      <xdr:rowOff>161646</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712276"/>
          <a:ext cx="889000" cy="50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38902</xdr:rowOff>
    </xdr:from>
    <xdr:to>
      <xdr:col>10</xdr:col>
      <xdr:colOff>165100</xdr:colOff>
      <xdr:row>56</xdr:row>
      <xdr:rowOff>140502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64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157029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41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159700</xdr:rowOff>
    </xdr:from>
    <xdr:to>
      <xdr:col>6</xdr:col>
      <xdr:colOff>38100</xdr:colOff>
      <xdr:row>56</xdr:row>
      <xdr:rowOff>89850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58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106377</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36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35097</xdr:rowOff>
    </xdr:from>
    <xdr:to>
      <xdr:col>24</xdr:col>
      <xdr:colOff>114300</xdr:colOff>
      <xdr:row>56</xdr:row>
      <xdr:rowOff>136697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63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57974</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48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21985</xdr:rowOff>
    </xdr:from>
    <xdr:to>
      <xdr:col>20</xdr:col>
      <xdr:colOff>38100</xdr:colOff>
      <xdr:row>56</xdr:row>
      <xdr:rowOff>123585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62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114712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715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24581</xdr:rowOff>
    </xdr:from>
    <xdr:to>
      <xdr:col>15</xdr:col>
      <xdr:colOff>101600</xdr:colOff>
      <xdr:row>56</xdr:row>
      <xdr:rowOff>126181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62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117308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71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60276</xdr:rowOff>
    </xdr:from>
    <xdr:to>
      <xdr:col>10</xdr:col>
      <xdr:colOff>165100</xdr:colOff>
      <xdr:row>56</xdr:row>
      <xdr:rowOff>161876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66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153003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75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110846</xdr:rowOff>
    </xdr:from>
    <xdr:to>
      <xdr:col>6</xdr:col>
      <xdr:colOff>38100</xdr:colOff>
      <xdr:row>57</xdr:row>
      <xdr:rowOff>40996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71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32123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80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158750</xdr:rowOff>
    </xdr:from>
    <xdr:to>
      <xdr:col>24</xdr:col>
      <xdr:colOff>62865</xdr:colOff>
      <xdr:row>78</xdr:row>
      <xdr:rowOff>163957</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1988800"/>
          <a:ext cx="1270" cy="1548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167784</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40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163957</xdr:rowOff>
    </xdr:from>
    <xdr:to>
      <xdr:col>24</xdr:col>
      <xdr:colOff>152400</xdr:colOff>
      <xdr:row>78</xdr:row>
      <xdr:rowOff>163957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37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105427</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76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158750</xdr:rowOff>
    </xdr:from>
    <xdr:to>
      <xdr:col>24</xdr:col>
      <xdr:colOff>152400</xdr:colOff>
      <xdr:row>69</xdr:row>
      <xdr:rowOff>158750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198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102363</xdr:rowOff>
    </xdr:from>
    <xdr:to>
      <xdr:col>24</xdr:col>
      <xdr:colOff>63500</xdr:colOff>
      <xdr:row>78</xdr:row>
      <xdr:rowOff>64136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304013"/>
          <a:ext cx="838200" cy="13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160417</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019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137540</xdr:rowOff>
    </xdr:from>
    <xdr:to>
      <xdr:col>24</xdr:col>
      <xdr:colOff>114300</xdr:colOff>
      <xdr:row>77</xdr:row>
      <xdr:rowOff>67690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16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102363</xdr:rowOff>
    </xdr:from>
    <xdr:to>
      <xdr:col>19</xdr:col>
      <xdr:colOff>177800</xdr:colOff>
      <xdr:row>77</xdr:row>
      <xdr:rowOff>120523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304013"/>
          <a:ext cx="889000" cy="1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110489</xdr:rowOff>
    </xdr:from>
    <xdr:to>
      <xdr:col>20</xdr:col>
      <xdr:colOff>38100</xdr:colOff>
      <xdr:row>77</xdr:row>
      <xdr:rowOff>40639</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57167</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2915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120523</xdr:rowOff>
    </xdr:from>
    <xdr:to>
      <xdr:col>15</xdr:col>
      <xdr:colOff>50800</xdr:colOff>
      <xdr:row>78</xdr:row>
      <xdr:rowOff>36195</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322173"/>
          <a:ext cx="889000" cy="87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93345</xdr:rowOff>
    </xdr:from>
    <xdr:to>
      <xdr:col>15</xdr:col>
      <xdr:colOff>101600</xdr:colOff>
      <xdr:row>77</xdr:row>
      <xdr:rowOff>23495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1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40022</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2898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36195</xdr:rowOff>
    </xdr:from>
    <xdr:to>
      <xdr:col>10</xdr:col>
      <xdr:colOff>114300</xdr:colOff>
      <xdr:row>78</xdr:row>
      <xdr:rowOff>64263</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409295"/>
          <a:ext cx="889000" cy="28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52960</xdr:rowOff>
    </xdr:from>
    <xdr:to>
      <xdr:col>10</xdr:col>
      <xdr:colOff>165100</xdr:colOff>
      <xdr:row>76</xdr:row>
      <xdr:rowOff>154560</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08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171086</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2858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67945</xdr:rowOff>
    </xdr:from>
    <xdr:to>
      <xdr:col>6</xdr:col>
      <xdr:colOff>38100</xdr:colOff>
      <xdr:row>76</xdr:row>
      <xdr:rowOff>169545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09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14622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287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13336</xdr:rowOff>
    </xdr:from>
    <xdr:to>
      <xdr:col>24</xdr:col>
      <xdr:colOff>114300</xdr:colOff>
      <xdr:row>78</xdr:row>
      <xdr:rowOff>114936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8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99713</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01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51563</xdr:rowOff>
    </xdr:from>
    <xdr:to>
      <xdr:col>20</xdr:col>
      <xdr:colOff>38100</xdr:colOff>
      <xdr:row>77</xdr:row>
      <xdr:rowOff>153163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25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144290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34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69723</xdr:rowOff>
    </xdr:from>
    <xdr:to>
      <xdr:col>15</xdr:col>
      <xdr:colOff>101600</xdr:colOff>
      <xdr:row>77</xdr:row>
      <xdr:rowOff>171323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27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162450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364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156845</xdr:rowOff>
    </xdr:from>
    <xdr:to>
      <xdr:col>10</xdr:col>
      <xdr:colOff>165100</xdr:colOff>
      <xdr:row>78</xdr:row>
      <xdr:rowOff>86995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5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78122</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451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13463</xdr:rowOff>
    </xdr:from>
    <xdr:to>
      <xdr:col>6</xdr:col>
      <xdr:colOff>38100</xdr:colOff>
      <xdr:row>78</xdr:row>
      <xdr:rowOff>115063</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8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106190</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7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146427</xdr:rowOff>
    </xdr:from>
    <xdr:to>
      <xdr:col>24</xdr:col>
      <xdr:colOff>62865</xdr:colOff>
      <xdr:row>98</xdr:row>
      <xdr:rowOff>139260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05477"/>
          <a:ext cx="1270" cy="1535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143087</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94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139260</xdr:rowOff>
    </xdr:from>
    <xdr:to>
      <xdr:col>24</xdr:col>
      <xdr:colOff>152400</xdr:colOff>
      <xdr:row>98</xdr:row>
      <xdr:rowOff>139260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94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93104</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180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146427</xdr:rowOff>
    </xdr:from>
    <xdr:to>
      <xdr:col>24</xdr:col>
      <xdr:colOff>152400</xdr:colOff>
      <xdr:row>89</xdr:row>
      <xdr:rowOff>146427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05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110930</xdr:rowOff>
    </xdr:from>
    <xdr:to>
      <xdr:col>24</xdr:col>
      <xdr:colOff>63500</xdr:colOff>
      <xdr:row>96</xdr:row>
      <xdr:rowOff>532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398680"/>
          <a:ext cx="838200" cy="6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103985</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391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125558</xdr:rowOff>
    </xdr:from>
    <xdr:to>
      <xdr:col>24</xdr:col>
      <xdr:colOff>114300</xdr:colOff>
      <xdr:row>96</xdr:row>
      <xdr:rowOff>55708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41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532</xdr:rowOff>
    </xdr:from>
    <xdr:to>
      <xdr:col>19</xdr:col>
      <xdr:colOff>177800</xdr:colOff>
      <xdr:row>96</xdr:row>
      <xdr:rowOff>49223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459732"/>
          <a:ext cx="889000" cy="48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153219</xdr:rowOff>
    </xdr:from>
    <xdr:to>
      <xdr:col>20</xdr:col>
      <xdr:colOff>38100</xdr:colOff>
      <xdr:row>96</xdr:row>
      <xdr:rowOff>83369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440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74496</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53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49223</xdr:rowOff>
    </xdr:from>
    <xdr:to>
      <xdr:col>15</xdr:col>
      <xdr:colOff>50800</xdr:colOff>
      <xdr:row>96</xdr:row>
      <xdr:rowOff>122898</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508423"/>
          <a:ext cx="889000" cy="7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28288</xdr:rowOff>
    </xdr:from>
    <xdr:to>
      <xdr:col>15</xdr:col>
      <xdr:colOff>101600</xdr:colOff>
      <xdr:row>96</xdr:row>
      <xdr:rowOff>129888</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48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121015</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58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122898</xdr:rowOff>
    </xdr:from>
    <xdr:to>
      <xdr:col>10</xdr:col>
      <xdr:colOff>114300</xdr:colOff>
      <xdr:row>96</xdr:row>
      <xdr:rowOff>157792</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582098"/>
          <a:ext cx="889000" cy="3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96656</xdr:rowOff>
    </xdr:from>
    <xdr:to>
      <xdr:col>10</xdr:col>
      <xdr:colOff>165100</xdr:colOff>
      <xdr:row>96</xdr:row>
      <xdr:rowOff>26806</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38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43333</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15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107531</xdr:rowOff>
    </xdr:from>
    <xdr:to>
      <xdr:col>6</xdr:col>
      <xdr:colOff>38100</xdr:colOff>
      <xdr:row>97</xdr:row>
      <xdr:rowOff>37681</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56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28808</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65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60130</xdr:rowOff>
    </xdr:from>
    <xdr:to>
      <xdr:col>24</xdr:col>
      <xdr:colOff>114300</xdr:colOff>
      <xdr:row>95</xdr:row>
      <xdr:rowOff>161730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34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83007</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199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121182</xdr:rowOff>
    </xdr:from>
    <xdr:to>
      <xdr:col>20</xdr:col>
      <xdr:colOff>38100</xdr:colOff>
      <xdr:row>96</xdr:row>
      <xdr:rowOff>51332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40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67859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18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169873</xdr:rowOff>
    </xdr:from>
    <xdr:to>
      <xdr:col>15</xdr:col>
      <xdr:colOff>101600</xdr:colOff>
      <xdr:row>96</xdr:row>
      <xdr:rowOff>100023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45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116550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23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72098</xdr:rowOff>
    </xdr:from>
    <xdr:to>
      <xdr:col>10</xdr:col>
      <xdr:colOff>165100</xdr:colOff>
      <xdr:row>97</xdr:row>
      <xdr:rowOff>2248</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53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164825</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62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106992</xdr:rowOff>
    </xdr:from>
    <xdr:to>
      <xdr:col>6</xdr:col>
      <xdr:colOff>38100</xdr:colOff>
      <xdr:row>97</xdr:row>
      <xdr:rowOff>37142</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56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53669</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34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7417</xdr:rowOff>
    </xdr:from>
    <xdr:to>
      <xdr:col>54</xdr:col>
      <xdr:colOff>189865</xdr:colOff>
      <xdr:row>39</xdr:row>
      <xdr:rowOff>2692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322367"/>
          <a:ext cx="1270" cy="136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6519</xdr:rowOff>
    </xdr:from>
    <xdr:ext cx="469744"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69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2692</xdr:rowOff>
    </xdr:from>
    <xdr:to>
      <xdr:col>55</xdr:col>
      <xdr:colOff>88900</xdr:colOff>
      <xdr:row>39</xdr:row>
      <xdr:rowOff>2692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689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125544</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097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7417</xdr:rowOff>
    </xdr:from>
    <xdr:to>
      <xdr:col>55</xdr:col>
      <xdr:colOff>88900</xdr:colOff>
      <xdr:row>31</xdr:row>
      <xdr:rowOff>7417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322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25269</xdr:rowOff>
    </xdr:from>
    <xdr:to>
      <xdr:col>55</xdr:col>
      <xdr:colOff>0</xdr:colOff>
      <xdr:row>37</xdr:row>
      <xdr:rowOff>32508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9639300" y="6368919"/>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65585</xdr:rowOff>
    </xdr:from>
    <xdr:ext cx="534377"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6409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87158</xdr:rowOff>
    </xdr:from>
    <xdr:to>
      <xdr:col>55</xdr:col>
      <xdr:colOff>50800</xdr:colOff>
      <xdr:row>38</xdr:row>
      <xdr:rowOff>17308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4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32508</xdr:rowOff>
    </xdr:from>
    <xdr:to>
      <xdr:col>50</xdr:col>
      <xdr:colOff>114300</xdr:colOff>
      <xdr:row>37</xdr:row>
      <xdr:rowOff>60322</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8750300" y="6376158"/>
          <a:ext cx="889000" cy="2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98077</xdr:rowOff>
    </xdr:from>
    <xdr:to>
      <xdr:col>50</xdr:col>
      <xdr:colOff>165100</xdr:colOff>
      <xdr:row>38</xdr:row>
      <xdr:rowOff>28226</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644172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19354</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72111" y="653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60322</xdr:rowOff>
    </xdr:from>
    <xdr:to>
      <xdr:col>45</xdr:col>
      <xdr:colOff>177800</xdr:colOff>
      <xdr:row>37</xdr:row>
      <xdr:rowOff>68137</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7861300" y="6403972"/>
          <a:ext cx="889000" cy="7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104260</xdr:rowOff>
    </xdr:from>
    <xdr:to>
      <xdr:col>46</xdr:col>
      <xdr:colOff>38100</xdr:colOff>
      <xdr:row>38</xdr:row>
      <xdr:rowOff>34410</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44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25537</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654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65873</xdr:rowOff>
    </xdr:from>
    <xdr:to>
      <xdr:col>41</xdr:col>
      <xdr:colOff>50800</xdr:colOff>
      <xdr:row>37</xdr:row>
      <xdr:rowOff>68137</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a:off x="6972300" y="6409523"/>
          <a:ext cx="889000" cy="2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28702</xdr:rowOff>
    </xdr:from>
    <xdr:to>
      <xdr:col>41</xdr:col>
      <xdr:colOff>101600</xdr:colOff>
      <xdr:row>37</xdr:row>
      <xdr:rowOff>130302</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121429</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646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95703</xdr:rowOff>
    </xdr:from>
    <xdr:to>
      <xdr:col>36</xdr:col>
      <xdr:colOff>165100</xdr:colOff>
      <xdr:row>38</xdr:row>
      <xdr:rowOff>25853</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4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16980</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532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145919</xdr:rowOff>
    </xdr:from>
    <xdr:to>
      <xdr:col>55</xdr:col>
      <xdr:colOff>50800</xdr:colOff>
      <xdr:row>37</xdr:row>
      <xdr:rowOff>76069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631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168796</xdr:rowOff>
    </xdr:from>
    <xdr:ext cx="534377"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616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153158</xdr:rowOff>
    </xdr:from>
    <xdr:to>
      <xdr:col>50</xdr:col>
      <xdr:colOff>165100</xdr:colOff>
      <xdr:row>37</xdr:row>
      <xdr:rowOff>83308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632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99835</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72111" y="610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9522</xdr:rowOff>
    </xdr:from>
    <xdr:to>
      <xdr:col>46</xdr:col>
      <xdr:colOff>38100</xdr:colOff>
      <xdr:row>37</xdr:row>
      <xdr:rowOff>111122</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35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127649</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612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17337</xdr:rowOff>
    </xdr:from>
    <xdr:to>
      <xdr:col>41</xdr:col>
      <xdr:colOff>101600</xdr:colOff>
      <xdr:row>37</xdr:row>
      <xdr:rowOff>118937</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36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135464</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613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15073</xdr:rowOff>
    </xdr:from>
    <xdr:to>
      <xdr:col>36</xdr:col>
      <xdr:colOff>165100</xdr:colOff>
      <xdr:row>37</xdr:row>
      <xdr:rowOff>116673</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35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133200</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613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150627</xdr:rowOff>
    </xdr:from>
    <xdr:to>
      <xdr:col>54</xdr:col>
      <xdr:colOff>189865</xdr:colOff>
      <xdr:row>59</xdr:row>
      <xdr:rowOff>13787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894577"/>
          <a:ext cx="1270" cy="1234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17614</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33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13787</xdr:rowOff>
    </xdr:from>
    <xdr:to>
      <xdr:col>55</xdr:col>
      <xdr:colOff>88900</xdr:colOff>
      <xdr:row>59</xdr:row>
      <xdr:rowOff>13787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29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97304</xdr:rowOff>
    </xdr:from>
    <xdr:ext cx="534377"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66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150627</xdr:rowOff>
    </xdr:from>
    <xdr:to>
      <xdr:col>55</xdr:col>
      <xdr:colOff>88900</xdr:colOff>
      <xdr:row>51</xdr:row>
      <xdr:rowOff>150627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89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144204</xdr:rowOff>
    </xdr:from>
    <xdr:to>
      <xdr:col>55</xdr:col>
      <xdr:colOff>0</xdr:colOff>
      <xdr:row>55</xdr:row>
      <xdr:rowOff>80470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9639300" y="9402504"/>
          <a:ext cx="838200" cy="10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109092</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710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130665</xdr:rowOff>
    </xdr:from>
    <xdr:to>
      <xdr:col>55</xdr:col>
      <xdr:colOff>50800</xdr:colOff>
      <xdr:row>57</xdr:row>
      <xdr:rowOff>60815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73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42842</xdr:rowOff>
    </xdr:from>
    <xdr:to>
      <xdr:col>50</xdr:col>
      <xdr:colOff>114300</xdr:colOff>
      <xdr:row>55</xdr:row>
      <xdr:rowOff>80470</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9472592"/>
          <a:ext cx="889000" cy="3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121362</xdr:rowOff>
    </xdr:from>
    <xdr:to>
      <xdr:col>50</xdr:col>
      <xdr:colOff>165100</xdr:colOff>
      <xdr:row>56</xdr:row>
      <xdr:rowOff>51512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55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42639</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64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42842</xdr:rowOff>
    </xdr:from>
    <xdr:to>
      <xdr:col>45</xdr:col>
      <xdr:colOff>177800</xdr:colOff>
      <xdr:row>55</xdr:row>
      <xdr:rowOff>134420</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9472592"/>
          <a:ext cx="889000" cy="9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148496</xdr:rowOff>
    </xdr:from>
    <xdr:to>
      <xdr:col>46</xdr:col>
      <xdr:colOff>38100</xdr:colOff>
      <xdr:row>56</xdr:row>
      <xdr:rowOff>78646</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57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69773</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670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134420</xdr:rowOff>
    </xdr:from>
    <xdr:to>
      <xdr:col>41</xdr:col>
      <xdr:colOff>50800</xdr:colOff>
      <xdr:row>57</xdr:row>
      <xdr:rowOff>82070</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9564170"/>
          <a:ext cx="889000" cy="290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65308</xdr:rowOff>
    </xdr:from>
    <xdr:to>
      <xdr:col>41</xdr:col>
      <xdr:colOff>101600</xdr:colOff>
      <xdr:row>55</xdr:row>
      <xdr:rowOff>166908</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49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11985</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27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29076</xdr:rowOff>
    </xdr:from>
    <xdr:to>
      <xdr:col>36</xdr:col>
      <xdr:colOff>165100</xdr:colOff>
      <xdr:row>55</xdr:row>
      <xdr:rowOff>130676</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45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147203</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23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93404</xdr:rowOff>
    </xdr:from>
    <xdr:to>
      <xdr:col>55</xdr:col>
      <xdr:colOff>50800</xdr:colOff>
      <xdr:row>55</xdr:row>
      <xdr:rowOff>23554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35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116281</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20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29670</xdr:rowOff>
    </xdr:from>
    <xdr:to>
      <xdr:col>50</xdr:col>
      <xdr:colOff>165100</xdr:colOff>
      <xdr:row>55</xdr:row>
      <xdr:rowOff>131270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45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147797</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23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163492</xdr:rowOff>
    </xdr:from>
    <xdr:to>
      <xdr:col>46</xdr:col>
      <xdr:colOff>38100</xdr:colOff>
      <xdr:row>55</xdr:row>
      <xdr:rowOff>93642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42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110169</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19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83620</xdr:rowOff>
    </xdr:from>
    <xdr:to>
      <xdr:col>41</xdr:col>
      <xdr:colOff>101600</xdr:colOff>
      <xdr:row>56</xdr:row>
      <xdr:rowOff>13770</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51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4897</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60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31270</xdr:rowOff>
    </xdr:from>
    <xdr:to>
      <xdr:col>36</xdr:col>
      <xdr:colOff>165100</xdr:colOff>
      <xdr:row>57</xdr:row>
      <xdr:rowOff>132870</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80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123997</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89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152227</xdr:rowOff>
    </xdr:from>
    <xdr:to>
      <xdr:col>54</xdr:col>
      <xdr:colOff>189865</xdr:colOff>
      <xdr:row>78</xdr:row>
      <xdr:rowOff>119309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53727"/>
          <a:ext cx="1270" cy="1338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123136</xdr:rowOff>
    </xdr:from>
    <xdr:ext cx="378565"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496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119309</xdr:rowOff>
    </xdr:from>
    <xdr:to>
      <xdr:col>55</xdr:col>
      <xdr:colOff>88900</xdr:colOff>
      <xdr:row>78</xdr:row>
      <xdr:rowOff>119309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492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98904</xdr:rowOff>
    </xdr:from>
    <xdr:ext cx="534377"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2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152227</xdr:rowOff>
    </xdr:from>
    <xdr:to>
      <xdr:col>55</xdr:col>
      <xdr:colOff>88900</xdr:colOff>
      <xdr:row>70</xdr:row>
      <xdr:rowOff>152227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5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54661</xdr:rowOff>
    </xdr:from>
    <xdr:to>
      <xdr:col>55</xdr:col>
      <xdr:colOff>0</xdr:colOff>
      <xdr:row>75</xdr:row>
      <xdr:rowOff>41768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2399061"/>
          <a:ext cx="838200" cy="501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41769</xdr:rowOff>
    </xdr:from>
    <xdr:ext cx="469744"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0719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63342</xdr:rowOff>
    </xdr:from>
    <xdr:to>
      <xdr:col>55</xdr:col>
      <xdr:colOff>50800</xdr:colOff>
      <xdr:row>76</xdr:row>
      <xdr:rowOff>164942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09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41768</xdr:rowOff>
    </xdr:from>
    <xdr:to>
      <xdr:col>50</xdr:col>
      <xdr:colOff>114300</xdr:colOff>
      <xdr:row>76</xdr:row>
      <xdr:rowOff>139151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2900518"/>
          <a:ext cx="889000" cy="268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124790</xdr:rowOff>
    </xdr:from>
    <xdr:to>
      <xdr:col>50</xdr:col>
      <xdr:colOff>165100</xdr:colOff>
      <xdr:row>76</xdr:row>
      <xdr:rowOff>54939</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29835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46068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076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42042</xdr:rowOff>
    </xdr:from>
    <xdr:to>
      <xdr:col>45</xdr:col>
      <xdr:colOff>177800</xdr:colOff>
      <xdr:row>76</xdr:row>
      <xdr:rowOff>139151</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2900792"/>
          <a:ext cx="889000" cy="26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165939</xdr:rowOff>
    </xdr:from>
    <xdr:to>
      <xdr:col>46</xdr:col>
      <xdr:colOff>38100</xdr:colOff>
      <xdr:row>76</xdr:row>
      <xdr:rowOff>96089</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0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112615</xdr:rowOff>
    </xdr:from>
    <xdr:ext cx="469744"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15428" y="127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42042</xdr:rowOff>
    </xdr:from>
    <xdr:to>
      <xdr:col>41</xdr:col>
      <xdr:colOff>50800</xdr:colOff>
      <xdr:row>78</xdr:row>
      <xdr:rowOff>114965</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2900792"/>
          <a:ext cx="889000" cy="587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29967</xdr:rowOff>
    </xdr:from>
    <xdr:to>
      <xdr:col>41</xdr:col>
      <xdr:colOff>101600</xdr:colOff>
      <xdr:row>75</xdr:row>
      <xdr:rowOff>131567</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2888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122694</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2981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50312</xdr:rowOff>
    </xdr:from>
    <xdr:to>
      <xdr:col>36</xdr:col>
      <xdr:colOff>165100</xdr:colOff>
      <xdr:row>74</xdr:row>
      <xdr:rowOff>151912</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273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168439</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251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3861</xdr:rowOff>
    </xdr:from>
    <xdr:to>
      <xdr:col>55</xdr:col>
      <xdr:colOff>50800</xdr:colOff>
      <xdr:row>72</xdr:row>
      <xdr:rowOff>105461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234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26738</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219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162418</xdr:rowOff>
    </xdr:from>
    <xdr:to>
      <xdr:col>50</xdr:col>
      <xdr:colOff>165100</xdr:colOff>
      <xdr:row>75</xdr:row>
      <xdr:rowOff>92568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284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109095</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262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88351</xdr:rowOff>
    </xdr:from>
    <xdr:to>
      <xdr:col>46</xdr:col>
      <xdr:colOff>38100</xdr:colOff>
      <xdr:row>77</xdr:row>
      <xdr:rowOff>18501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11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9628</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515428" y="13211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162692</xdr:rowOff>
    </xdr:from>
    <xdr:to>
      <xdr:col>41</xdr:col>
      <xdr:colOff>101600</xdr:colOff>
      <xdr:row>75</xdr:row>
      <xdr:rowOff>92842</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284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109369</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262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64165</xdr:rowOff>
    </xdr:from>
    <xdr:to>
      <xdr:col>36</xdr:col>
      <xdr:colOff>165100</xdr:colOff>
      <xdr:row>78</xdr:row>
      <xdr:rowOff>165765</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43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78</xdr:row>
      <xdr:rowOff>156892</xdr:rowOff>
    </xdr:from>
    <xdr:ext cx="378565"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83017" y="13529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48489</xdr:rowOff>
    </xdr:from>
    <xdr:to>
      <xdr:col>54</xdr:col>
      <xdr:colOff>189865</xdr:colOff>
      <xdr:row>99</xdr:row>
      <xdr:rowOff>6491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650439"/>
          <a:ext cx="1270" cy="1329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10318</xdr:rowOff>
    </xdr:from>
    <xdr:ext cx="469744"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698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6491</xdr:rowOff>
    </xdr:from>
    <xdr:to>
      <xdr:col>55</xdr:col>
      <xdr:colOff>88900</xdr:colOff>
      <xdr:row>99</xdr:row>
      <xdr:rowOff>6491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698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166616</xdr:rowOff>
    </xdr:from>
    <xdr:ext cx="534377"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42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48489</xdr:rowOff>
    </xdr:from>
    <xdr:to>
      <xdr:col>55</xdr:col>
      <xdr:colOff>88900</xdr:colOff>
      <xdr:row>91</xdr:row>
      <xdr:rowOff>48489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65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138328</xdr:rowOff>
    </xdr:from>
    <xdr:to>
      <xdr:col>55</xdr:col>
      <xdr:colOff>0</xdr:colOff>
      <xdr:row>97</xdr:row>
      <xdr:rowOff>80590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9639300" y="16597528"/>
          <a:ext cx="838200" cy="11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154460</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270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131583</xdr:rowOff>
    </xdr:from>
    <xdr:to>
      <xdr:col>55</xdr:col>
      <xdr:colOff>50800</xdr:colOff>
      <xdr:row>96</xdr:row>
      <xdr:rowOff>61733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419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92870</xdr:rowOff>
    </xdr:from>
    <xdr:to>
      <xdr:col>50</xdr:col>
      <xdr:colOff>114300</xdr:colOff>
      <xdr:row>97</xdr:row>
      <xdr:rowOff>80590</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8750300" y="16037720"/>
          <a:ext cx="889000" cy="67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9314</xdr:rowOff>
    </xdr:from>
    <xdr:to>
      <xdr:col>50</xdr:col>
      <xdr:colOff>165100</xdr:colOff>
      <xdr:row>95</xdr:row>
      <xdr:rowOff>110914</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297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127441</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07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92870</xdr:rowOff>
    </xdr:from>
    <xdr:to>
      <xdr:col>45</xdr:col>
      <xdr:colOff>177800</xdr:colOff>
      <xdr:row>94</xdr:row>
      <xdr:rowOff>168210</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7861300" y="16037720"/>
          <a:ext cx="889000" cy="24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48209</xdr:rowOff>
    </xdr:from>
    <xdr:to>
      <xdr:col>46</xdr:col>
      <xdr:colOff>38100</xdr:colOff>
      <xdr:row>95</xdr:row>
      <xdr:rowOff>149809</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33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140936</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42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95253</xdr:rowOff>
    </xdr:from>
    <xdr:to>
      <xdr:col>41</xdr:col>
      <xdr:colOff>50800</xdr:colOff>
      <xdr:row>94</xdr:row>
      <xdr:rowOff>168210</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6972300" y="16211553"/>
          <a:ext cx="889000" cy="72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12254</xdr:rowOff>
    </xdr:from>
    <xdr:to>
      <xdr:col>41</xdr:col>
      <xdr:colOff>101600</xdr:colOff>
      <xdr:row>96</xdr:row>
      <xdr:rowOff>113854</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47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104981</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56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102518</xdr:rowOff>
    </xdr:from>
    <xdr:to>
      <xdr:col>36</xdr:col>
      <xdr:colOff>165100</xdr:colOff>
      <xdr:row>96</xdr:row>
      <xdr:rowOff>32668</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39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23795</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48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87528</xdr:rowOff>
    </xdr:from>
    <xdr:to>
      <xdr:col>55</xdr:col>
      <xdr:colOff>50800</xdr:colOff>
      <xdr:row>97</xdr:row>
      <xdr:rowOff>17678</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654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65955</xdr:rowOff>
    </xdr:from>
    <xdr:ext cx="534377"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652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29790</xdr:rowOff>
    </xdr:from>
    <xdr:to>
      <xdr:col>50</xdr:col>
      <xdr:colOff>165100</xdr:colOff>
      <xdr:row>97</xdr:row>
      <xdr:rowOff>131390</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66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122517</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372111" y="16753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42070</xdr:rowOff>
    </xdr:from>
    <xdr:to>
      <xdr:col>46</xdr:col>
      <xdr:colOff>38100</xdr:colOff>
      <xdr:row>93</xdr:row>
      <xdr:rowOff>143670</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598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160197</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483111" y="1576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117410</xdr:rowOff>
    </xdr:from>
    <xdr:to>
      <xdr:col>41</xdr:col>
      <xdr:colOff>101600</xdr:colOff>
      <xdr:row>95</xdr:row>
      <xdr:rowOff>47560</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623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64087</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594111" y="1600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44453</xdr:rowOff>
    </xdr:from>
    <xdr:to>
      <xdr:col>36</xdr:col>
      <xdr:colOff>165100</xdr:colOff>
      <xdr:row>94</xdr:row>
      <xdr:rowOff>146053</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616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162580</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705111" y="1593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126578</xdr:rowOff>
    </xdr:from>
    <xdr:to>
      <xdr:col>85</xdr:col>
      <xdr:colOff>126364</xdr:colOff>
      <xdr:row>38</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270078"/>
          <a:ext cx="1269" cy="138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13184</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6997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73255</xdr:rowOff>
    </xdr:from>
    <xdr:ext cx="534377"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04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126578</xdr:rowOff>
    </xdr:from>
    <xdr:to>
      <xdr:col>86</xdr:col>
      <xdr:colOff>25400</xdr:colOff>
      <xdr:row>30</xdr:row>
      <xdr:rowOff>126578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27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122693</xdr:rowOff>
    </xdr:from>
    <xdr:to>
      <xdr:col>85</xdr:col>
      <xdr:colOff>127000</xdr:colOff>
      <xdr:row>38</xdr:row>
      <xdr:rowOff>128407</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5481300" y="6637793"/>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57635</xdr:rowOff>
    </xdr:from>
    <xdr:ext cx="378565"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5727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79208</xdr:rowOff>
    </xdr:from>
    <xdr:to>
      <xdr:col>85</xdr:col>
      <xdr:colOff>177800</xdr:colOff>
      <xdr:row>39</xdr:row>
      <xdr:rowOff>9358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59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128407</xdr:rowOff>
    </xdr:from>
    <xdr:to>
      <xdr:col>81</xdr:col>
      <xdr:colOff>50800</xdr:colOff>
      <xdr:row>38</xdr:row>
      <xdr:rowOff>138602</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4592300" y="6643507"/>
          <a:ext cx="889000" cy="1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9941</xdr:rowOff>
    </xdr:from>
    <xdr:to>
      <xdr:col>81</xdr:col>
      <xdr:colOff>101600</xdr:colOff>
      <xdr:row>38</xdr:row>
      <xdr:rowOff>111541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52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128069</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46428" y="630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138602</xdr:rowOff>
    </xdr:from>
    <xdr:to>
      <xdr:col>76</xdr:col>
      <xdr:colOff>114300</xdr:colOff>
      <xdr:row>38</xdr:row>
      <xdr:rowOff>139151</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3703300" y="6653702"/>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128128</xdr:rowOff>
    </xdr:from>
    <xdr:to>
      <xdr:col>76</xdr:col>
      <xdr:colOff>165100</xdr:colOff>
      <xdr:row>38</xdr:row>
      <xdr:rowOff>58278</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47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74805</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24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138785</xdr:rowOff>
    </xdr:from>
    <xdr:to>
      <xdr:col>71</xdr:col>
      <xdr:colOff>177800</xdr:colOff>
      <xdr:row>38</xdr:row>
      <xdr:rowOff>139151</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814300" y="6653885"/>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75412</xdr:rowOff>
    </xdr:from>
    <xdr:to>
      <xdr:col>72</xdr:col>
      <xdr:colOff>38100</xdr:colOff>
      <xdr:row>39</xdr:row>
      <xdr:rowOff>5562</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59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22089</xdr:rowOff>
    </xdr:from>
    <xdr:ext cx="378565"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4017" y="6365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3495</xdr:rowOff>
    </xdr:from>
    <xdr:to>
      <xdr:col>67</xdr:col>
      <xdr:colOff>101600</xdr:colOff>
      <xdr:row>38</xdr:row>
      <xdr:rowOff>105095</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51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121622</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29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71893</xdr:rowOff>
    </xdr:from>
    <xdr:to>
      <xdr:col>85</xdr:col>
      <xdr:colOff>177800</xdr:colOff>
      <xdr:row>39</xdr:row>
      <xdr:rowOff>2043</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58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31269</xdr:rowOff>
    </xdr:from>
    <xdr:ext cx="378565"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374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77607</xdr:rowOff>
    </xdr:from>
    <xdr:to>
      <xdr:col>81</xdr:col>
      <xdr:colOff>101600</xdr:colOff>
      <xdr:row>39</xdr:row>
      <xdr:rowOff>7757</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59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170334</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2017" y="6685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87802</xdr:rowOff>
    </xdr:from>
    <xdr:to>
      <xdr:col>76</xdr:col>
      <xdr:colOff>165100</xdr:colOff>
      <xdr:row>39</xdr:row>
      <xdr:rowOff>17952</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0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9079</xdr:rowOff>
    </xdr:from>
    <xdr:ext cx="313932"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35333" y="6695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88351</xdr:rowOff>
    </xdr:from>
    <xdr:to>
      <xdr:col>72</xdr:col>
      <xdr:colOff>38100</xdr:colOff>
      <xdr:row>39</xdr:row>
      <xdr:rowOff>18501</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0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9628</xdr:rowOff>
    </xdr:from>
    <xdr:ext cx="313932"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46333" y="66961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87985</xdr:rowOff>
    </xdr:from>
    <xdr:to>
      <xdr:col>67</xdr:col>
      <xdr:colOff>101600</xdr:colOff>
      <xdr:row>39</xdr:row>
      <xdr:rowOff>18135</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0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9262</xdr:rowOff>
    </xdr:from>
    <xdr:ext cx="313932"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657333" y="66958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99009</xdr:rowOff>
    </xdr:from>
    <xdr:to>
      <xdr:col>85</xdr:col>
      <xdr:colOff>126364</xdr:colOff>
      <xdr:row>79</xdr:row>
      <xdr:rowOff>74115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271959"/>
          <a:ext cx="1269" cy="1346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77942</xdr:rowOff>
    </xdr:from>
    <xdr:ext cx="534377"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62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74115</xdr:rowOff>
    </xdr:from>
    <xdr:to>
      <xdr:col>86</xdr:col>
      <xdr:colOff>25400</xdr:colOff>
      <xdr:row>79</xdr:row>
      <xdr:rowOff>74115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618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45686</xdr:rowOff>
    </xdr:from>
    <xdr:ext cx="534377"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204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99009</xdr:rowOff>
    </xdr:from>
    <xdr:to>
      <xdr:col>86</xdr:col>
      <xdr:colOff>25400</xdr:colOff>
      <xdr:row>71</xdr:row>
      <xdr:rowOff>99009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27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33286</xdr:rowOff>
    </xdr:from>
    <xdr:to>
      <xdr:col>85</xdr:col>
      <xdr:colOff>127000</xdr:colOff>
      <xdr:row>79</xdr:row>
      <xdr:rowOff>37767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3577836"/>
          <a:ext cx="838200" cy="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123595</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3153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100718</xdr:rowOff>
    </xdr:from>
    <xdr:to>
      <xdr:col>85</xdr:col>
      <xdr:colOff>177800</xdr:colOff>
      <xdr:row>78</xdr:row>
      <xdr:rowOff>30868</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330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37767</xdr:rowOff>
    </xdr:from>
    <xdr:to>
      <xdr:col>81</xdr:col>
      <xdr:colOff>50800</xdr:colOff>
      <xdr:row>79</xdr:row>
      <xdr:rowOff>47574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4592300" y="13582317"/>
          <a:ext cx="889000" cy="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100626</xdr:rowOff>
    </xdr:from>
    <xdr:to>
      <xdr:col>81</xdr:col>
      <xdr:colOff>101600</xdr:colOff>
      <xdr:row>78</xdr:row>
      <xdr:rowOff>30776</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30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47303</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307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38453</xdr:rowOff>
    </xdr:from>
    <xdr:to>
      <xdr:col>76</xdr:col>
      <xdr:colOff>114300</xdr:colOff>
      <xdr:row>79</xdr:row>
      <xdr:rowOff>47574</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3703300" y="13583003"/>
          <a:ext cx="889000" cy="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101564</xdr:rowOff>
    </xdr:from>
    <xdr:to>
      <xdr:col>76</xdr:col>
      <xdr:colOff>165100</xdr:colOff>
      <xdr:row>78</xdr:row>
      <xdr:rowOff>31714</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33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48241</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307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156502</xdr:rowOff>
    </xdr:from>
    <xdr:to>
      <xdr:col>71</xdr:col>
      <xdr:colOff>177800</xdr:colOff>
      <xdr:row>79</xdr:row>
      <xdr:rowOff>38453</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2814300" y="13529602"/>
          <a:ext cx="889000" cy="5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169962</xdr:rowOff>
    </xdr:from>
    <xdr:to>
      <xdr:col>72</xdr:col>
      <xdr:colOff>38100</xdr:colOff>
      <xdr:row>77</xdr:row>
      <xdr:rowOff>100112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32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116639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29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151194</xdr:rowOff>
    </xdr:from>
    <xdr:to>
      <xdr:col>67</xdr:col>
      <xdr:colOff>101600</xdr:colOff>
      <xdr:row>77</xdr:row>
      <xdr:rowOff>81344</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31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97871</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295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153936</xdr:rowOff>
    </xdr:from>
    <xdr:to>
      <xdr:col>85</xdr:col>
      <xdr:colOff>177800</xdr:colOff>
      <xdr:row>79</xdr:row>
      <xdr:rowOff>84086</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352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68863</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344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158417</xdr:rowOff>
    </xdr:from>
    <xdr:to>
      <xdr:col>81</xdr:col>
      <xdr:colOff>101600</xdr:colOff>
      <xdr:row>79</xdr:row>
      <xdr:rowOff>88567</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353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79694</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362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168224</xdr:rowOff>
    </xdr:from>
    <xdr:to>
      <xdr:col>76</xdr:col>
      <xdr:colOff>165100</xdr:colOff>
      <xdr:row>79</xdr:row>
      <xdr:rowOff>98374</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35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89501</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363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159103</xdr:rowOff>
    </xdr:from>
    <xdr:to>
      <xdr:col>72</xdr:col>
      <xdr:colOff>38100</xdr:colOff>
      <xdr:row>79</xdr:row>
      <xdr:rowOff>89253</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353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80380</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362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105702</xdr:rowOff>
    </xdr:from>
    <xdr:to>
      <xdr:col>67</xdr:col>
      <xdr:colOff>101600</xdr:colOff>
      <xdr:row>79</xdr:row>
      <xdr:rowOff>35852</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347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26979</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357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134488</xdr:rowOff>
    </xdr:from>
    <xdr:to>
      <xdr:col>85</xdr:col>
      <xdr:colOff>126364</xdr:colOff>
      <xdr:row>98</xdr:row>
      <xdr:rowOff>122007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907888"/>
          <a:ext cx="1269" cy="1016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125834</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6927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122007</xdr:rowOff>
    </xdr:from>
    <xdr:to>
      <xdr:col>86</xdr:col>
      <xdr:colOff>25400</xdr:colOff>
      <xdr:row>98</xdr:row>
      <xdr:rowOff>122007</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6924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81165</xdr:rowOff>
    </xdr:from>
    <xdr:ext cx="534377"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68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134488</xdr:rowOff>
    </xdr:from>
    <xdr:to>
      <xdr:col>86</xdr:col>
      <xdr:colOff>25400</xdr:colOff>
      <xdr:row>92</xdr:row>
      <xdr:rowOff>134488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907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149392</xdr:rowOff>
    </xdr:from>
    <xdr:to>
      <xdr:col>85</xdr:col>
      <xdr:colOff>127000</xdr:colOff>
      <xdr:row>96</xdr:row>
      <xdr:rowOff>76104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265692"/>
          <a:ext cx="838200" cy="269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22888</xdr:rowOff>
    </xdr:from>
    <xdr:ext cx="469744"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482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44461</xdr:rowOff>
    </xdr:from>
    <xdr:to>
      <xdr:col>85</xdr:col>
      <xdr:colOff>177800</xdr:colOff>
      <xdr:row>96</xdr:row>
      <xdr:rowOff>146061</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50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28600</xdr:rowOff>
    </xdr:from>
    <xdr:to>
      <xdr:col>81</xdr:col>
      <xdr:colOff>50800</xdr:colOff>
      <xdr:row>96</xdr:row>
      <xdr:rowOff>76104</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4592300" y="16144900"/>
          <a:ext cx="889000" cy="39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27498</xdr:rowOff>
    </xdr:from>
    <xdr:to>
      <xdr:col>81</xdr:col>
      <xdr:colOff>101600</xdr:colOff>
      <xdr:row>96</xdr:row>
      <xdr:rowOff>129098</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48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120225</xdr:rowOff>
    </xdr:from>
    <xdr:ext cx="469744"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46428" y="16579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82686</xdr:rowOff>
    </xdr:from>
    <xdr:to>
      <xdr:col>76</xdr:col>
      <xdr:colOff>114300</xdr:colOff>
      <xdr:row>94</xdr:row>
      <xdr:rowOff>28600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3703300" y="16027536"/>
          <a:ext cx="889000" cy="11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95803</xdr:rowOff>
    </xdr:from>
    <xdr:to>
      <xdr:col>76</xdr:col>
      <xdr:colOff>165100</xdr:colOff>
      <xdr:row>97</xdr:row>
      <xdr:rowOff>25953</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5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17080</xdr:rowOff>
    </xdr:from>
    <xdr:ext cx="469744"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57428" y="1664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92289</xdr:rowOff>
    </xdr:from>
    <xdr:to>
      <xdr:col>71</xdr:col>
      <xdr:colOff>177800</xdr:colOff>
      <xdr:row>93</xdr:row>
      <xdr:rowOff>82686</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814300" y="15865689"/>
          <a:ext cx="889000" cy="16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83779</xdr:rowOff>
    </xdr:from>
    <xdr:to>
      <xdr:col>72</xdr:col>
      <xdr:colOff>38100</xdr:colOff>
      <xdr:row>96</xdr:row>
      <xdr:rowOff>13929</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37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5056</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46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29784</xdr:rowOff>
    </xdr:from>
    <xdr:to>
      <xdr:col>67</xdr:col>
      <xdr:colOff>101600</xdr:colOff>
      <xdr:row>96</xdr:row>
      <xdr:rowOff>131384</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48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122511</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79428" y="165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98592</xdr:rowOff>
    </xdr:from>
    <xdr:to>
      <xdr:col>85</xdr:col>
      <xdr:colOff>177800</xdr:colOff>
      <xdr:row>95</xdr:row>
      <xdr:rowOff>28742</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21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121469</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06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25304</xdr:rowOff>
    </xdr:from>
    <xdr:to>
      <xdr:col>81</xdr:col>
      <xdr:colOff>101600</xdr:colOff>
      <xdr:row>96</xdr:row>
      <xdr:rowOff>126904</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48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143431</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46428" y="16259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149250</xdr:rowOff>
    </xdr:from>
    <xdr:to>
      <xdr:col>76</xdr:col>
      <xdr:colOff>165100</xdr:colOff>
      <xdr:row>94</xdr:row>
      <xdr:rowOff>79400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09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95927</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586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31886</xdr:rowOff>
    </xdr:from>
    <xdr:to>
      <xdr:col>72</xdr:col>
      <xdr:colOff>38100</xdr:colOff>
      <xdr:row>93</xdr:row>
      <xdr:rowOff>133486</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597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150013</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575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41489</xdr:rowOff>
    </xdr:from>
    <xdr:to>
      <xdr:col>67</xdr:col>
      <xdr:colOff>101600</xdr:colOff>
      <xdr:row>92</xdr:row>
      <xdr:rowOff>143089</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581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159616</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559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98225</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241725"/>
          <a:ext cx="1269" cy="154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44902</xdr:rowOff>
    </xdr:from>
    <xdr:ext cx="469744"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016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98225</xdr:rowOff>
    </xdr:from>
    <xdr:to>
      <xdr:col>116</xdr:col>
      <xdr:colOff>152400</xdr:colOff>
      <xdr:row>30</xdr:row>
      <xdr:rowOff>98225</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241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10378</xdr:rowOff>
    </xdr:from>
    <xdr:to>
      <xdr:col>116</xdr:col>
      <xdr:colOff>63500</xdr:colOff>
      <xdr:row>39</xdr:row>
      <xdr:rowOff>10704</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696928"/>
          <a:ext cx="8382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166641</xdr:rowOff>
    </xdr:from>
    <xdr:ext cx="378565"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3388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143764</xdr:rowOff>
    </xdr:from>
    <xdr:to>
      <xdr:col>116</xdr:col>
      <xdr:colOff>114300</xdr:colOff>
      <xdr:row>38</xdr:row>
      <xdr:rowOff>73914</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6785</xdr:rowOff>
    </xdr:from>
    <xdr:to>
      <xdr:col>111</xdr:col>
      <xdr:colOff>177800</xdr:colOff>
      <xdr:row>39</xdr:row>
      <xdr:rowOff>10378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350435"/>
          <a:ext cx="889000" cy="34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44813</xdr:rowOff>
    </xdr:from>
    <xdr:to>
      <xdr:col>112</xdr:col>
      <xdr:colOff>38100</xdr:colOff>
      <xdr:row>38</xdr:row>
      <xdr:rowOff>146413</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162940</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4017" y="633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6785</xdr:rowOff>
    </xdr:from>
    <xdr:to>
      <xdr:col>107</xdr:col>
      <xdr:colOff>50800</xdr:colOff>
      <xdr:row>37</xdr:row>
      <xdr:rowOff>51852</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9545300" y="6350435"/>
          <a:ext cx="889000" cy="4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48405</xdr:rowOff>
    </xdr:from>
    <xdr:to>
      <xdr:col>107</xdr:col>
      <xdr:colOff>101600</xdr:colOff>
      <xdr:row>38</xdr:row>
      <xdr:rowOff>150005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6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141132</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5017" y="6656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51852</xdr:rowOff>
    </xdr:from>
    <xdr:to>
      <xdr:col>102</xdr:col>
      <xdr:colOff>114300</xdr:colOff>
      <xdr:row>38</xdr:row>
      <xdr:rowOff>2213</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8656300" y="6395502"/>
          <a:ext cx="889000" cy="12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163685</xdr:rowOff>
    </xdr:from>
    <xdr:to>
      <xdr:col>102</xdr:col>
      <xdr:colOff>165100</xdr:colOff>
      <xdr:row>38</xdr:row>
      <xdr:rowOff>93835</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50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84962</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6017" y="6600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38281</xdr:rowOff>
    </xdr:from>
    <xdr:to>
      <xdr:col>98</xdr:col>
      <xdr:colOff>38100</xdr:colOff>
      <xdr:row>38</xdr:row>
      <xdr:rowOff>139881</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55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131008</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7017" y="6646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131354</xdr:rowOff>
    </xdr:from>
    <xdr:to>
      <xdr:col>116</xdr:col>
      <xdr:colOff>114300</xdr:colOff>
      <xdr:row>39</xdr:row>
      <xdr:rowOff>61504</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64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46281</xdr:rowOff>
    </xdr:from>
    <xdr:ext cx="378565"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61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131028</xdr:rowOff>
    </xdr:from>
    <xdr:to>
      <xdr:col>112</xdr:col>
      <xdr:colOff>38100</xdr:colOff>
      <xdr:row>39</xdr:row>
      <xdr:rowOff>61178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52305</xdr:rowOff>
    </xdr:from>
    <xdr:ext cx="378565"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34017" y="67388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127435</xdr:rowOff>
    </xdr:from>
    <xdr:to>
      <xdr:col>107</xdr:col>
      <xdr:colOff>101600</xdr:colOff>
      <xdr:row>37</xdr:row>
      <xdr:rowOff>57585</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29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74112</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199428" y="607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1052</xdr:rowOff>
    </xdr:from>
    <xdr:to>
      <xdr:col>102</xdr:col>
      <xdr:colOff>165100</xdr:colOff>
      <xdr:row>37</xdr:row>
      <xdr:rowOff>102652</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34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119179</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10428" y="6119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122863</xdr:rowOff>
    </xdr:from>
    <xdr:to>
      <xdr:col>98</xdr:col>
      <xdr:colOff>38100</xdr:colOff>
      <xdr:row>38</xdr:row>
      <xdr:rowOff>53014</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4665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69540</xdr:rowOff>
    </xdr:from>
    <xdr:ext cx="378565"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67017" y="6241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67828</xdr:rowOff>
    </xdr:from>
    <xdr:to>
      <xdr:col>116</xdr:col>
      <xdr:colOff>62864</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640328"/>
          <a:ext cx="1269" cy="1443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14505</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41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67828</xdr:rowOff>
    </xdr:from>
    <xdr:to>
      <xdr:col>116</xdr:col>
      <xdr:colOff>152400</xdr:colOff>
      <xdr:row>50</xdr:row>
      <xdr:rowOff>67828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64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139060</xdr:rowOff>
    </xdr:from>
    <xdr:to>
      <xdr:col>116</xdr:col>
      <xdr:colOff>63500</xdr:colOff>
      <xdr:row>58</xdr:row>
      <xdr:rowOff>139105</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1323300" y="10083160"/>
          <a:ext cx="8382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146753</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747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123876</xdr:rowOff>
    </xdr:from>
    <xdr:to>
      <xdr:col>116</xdr:col>
      <xdr:colOff>114300</xdr:colOff>
      <xdr:row>58</xdr:row>
      <xdr:rowOff>54026</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89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139060</xdr:rowOff>
    </xdr:from>
    <xdr:to>
      <xdr:col>111</xdr:col>
      <xdr:colOff>177800</xdr:colOff>
      <xdr:row>58</xdr:row>
      <xdr:rowOff>139060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0434300" y="10083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119441</xdr:rowOff>
    </xdr:from>
    <xdr:to>
      <xdr:col>112</xdr:col>
      <xdr:colOff>38100</xdr:colOff>
      <xdr:row>58</xdr:row>
      <xdr:rowOff>49591</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89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66118</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667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139060</xdr:rowOff>
    </xdr:from>
    <xdr:to>
      <xdr:col>107</xdr:col>
      <xdr:colOff>50800</xdr:colOff>
      <xdr:row>58</xdr:row>
      <xdr:rowOff>139060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9545300" y="10083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109062</xdr:rowOff>
    </xdr:from>
    <xdr:to>
      <xdr:col>107</xdr:col>
      <xdr:colOff>101600</xdr:colOff>
      <xdr:row>58</xdr:row>
      <xdr:rowOff>39212</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55739</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6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139060</xdr:rowOff>
    </xdr:from>
    <xdr:to>
      <xdr:col>102</xdr:col>
      <xdr:colOff>114300</xdr:colOff>
      <xdr:row>58</xdr:row>
      <xdr:rowOff>139060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8656300" y="10083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111897</xdr:rowOff>
    </xdr:from>
    <xdr:to>
      <xdr:col>102</xdr:col>
      <xdr:colOff>165100</xdr:colOff>
      <xdr:row>57</xdr:row>
      <xdr:rowOff>42047</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7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58574</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488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136449</xdr:rowOff>
    </xdr:from>
    <xdr:to>
      <xdr:col>98</xdr:col>
      <xdr:colOff>38100</xdr:colOff>
      <xdr:row>57</xdr:row>
      <xdr:rowOff>66599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73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83126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51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88305</xdr:rowOff>
    </xdr:from>
    <xdr:to>
      <xdr:col>116</xdr:col>
      <xdr:colOff>114300</xdr:colOff>
      <xdr:row>59</xdr:row>
      <xdr:rowOff>18455</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1003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3232</xdr:rowOff>
    </xdr:from>
    <xdr:ext cx="313932"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99473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88260</xdr:rowOff>
    </xdr:from>
    <xdr:to>
      <xdr:col>112</xdr:col>
      <xdr:colOff>38100</xdr:colOff>
      <xdr:row>59</xdr:row>
      <xdr:rowOff>18410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1003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9537</xdr:rowOff>
    </xdr:from>
    <xdr:ext cx="313932"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66333" y="101250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88260</xdr:rowOff>
    </xdr:from>
    <xdr:to>
      <xdr:col>107</xdr:col>
      <xdr:colOff>101600</xdr:colOff>
      <xdr:row>59</xdr:row>
      <xdr:rowOff>18410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1003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9537</xdr:rowOff>
    </xdr:from>
    <xdr:ext cx="313932"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277333" y="101250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88260</xdr:rowOff>
    </xdr:from>
    <xdr:to>
      <xdr:col>102</xdr:col>
      <xdr:colOff>165100</xdr:colOff>
      <xdr:row>59</xdr:row>
      <xdr:rowOff>18410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1003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9537</xdr:rowOff>
    </xdr:from>
    <xdr:ext cx="313932"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88333" y="101250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88260</xdr:rowOff>
    </xdr:from>
    <xdr:to>
      <xdr:col>98</xdr:col>
      <xdr:colOff>38100</xdr:colOff>
      <xdr:row>59</xdr:row>
      <xdr:rowOff>18410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1003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9537</xdr:rowOff>
    </xdr:from>
    <xdr:ext cx="313932"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99333" y="101250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44740</xdr:rowOff>
    </xdr:from>
    <xdr:to>
      <xdr:col>116</xdr:col>
      <xdr:colOff>62864</xdr:colOff>
      <xdr:row>78</xdr:row>
      <xdr:rowOff>9581</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17690"/>
          <a:ext cx="1269" cy="1164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13408</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38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9581</xdr:rowOff>
    </xdr:from>
    <xdr:to>
      <xdr:col>116</xdr:col>
      <xdr:colOff>152400</xdr:colOff>
      <xdr:row>78</xdr:row>
      <xdr:rowOff>9581</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38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162867</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9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44740</xdr:rowOff>
    </xdr:from>
    <xdr:to>
      <xdr:col>116</xdr:col>
      <xdr:colOff>152400</xdr:colOff>
      <xdr:row>71</xdr:row>
      <xdr:rowOff>44740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1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6152</xdr:rowOff>
    </xdr:from>
    <xdr:to>
      <xdr:col>116</xdr:col>
      <xdr:colOff>63500</xdr:colOff>
      <xdr:row>73</xdr:row>
      <xdr:rowOff>42407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522002"/>
          <a:ext cx="838200" cy="3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143451</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830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165024</xdr:rowOff>
    </xdr:from>
    <xdr:to>
      <xdr:col>116</xdr:col>
      <xdr:colOff>114300</xdr:colOff>
      <xdr:row>75</xdr:row>
      <xdr:rowOff>95174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16621</xdr:rowOff>
    </xdr:from>
    <xdr:to>
      <xdr:col>111</xdr:col>
      <xdr:colOff>177800</xdr:colOff>
      <xdr:row>73</xdr:row>
      <xdr:rowOff>42407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2532471"/>
          <a:ext cx="889000" cy="2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146690</xdr:rowOff>
    </xdr:from>
    <xdr:to>
      <xdr:col>112</xdr:col>
      <xdr:colOff>38100</xdr:colOff>
      <xdr:row>75</xdr:row>
      <xdr:rowOff>76840</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67967</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92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16621</xdr:rowOff>
    </xdr:from>
    <xdr:to>
      <xdr:col>107</xdr:col>
      <xdr:colOff>50800</xdr:colOff>
      <xdr:row>73</xdr:row>
      <xdr:rowOff>29058</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532471"/>
          <a:ext cx="889000" cy="1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138735</xdr:rowOff>
    </xdr:from>
    <xdr:to>
      <xdr:col>107</xdr:col>
      <xdr:colOff>101600</xdr:colOff>
      <xdr:row>75</xdr:row>
      <xdr:rowOff>68885</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60012</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91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29058</xdr:rowOff>
    </xdr:from>
    <xdr:to>
      <xdr:col>102</xdr:col>
      <xdr:colOff>114300</xdr:colOff>
      <xdr:row>73</xdr:row>
      <xdr:rowOff>93797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544908"/>
          <a:ext cx="889000" cy="6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87209</xdr:rowOff>
    </xdr:from>
    <xdr:to>
      <xdr:col>102</xdr:col>
      <xdr:colOff>165100</xdr:colOff>
      <xdr:row>74</xdr:row>
      <xdr:rowOff>17359</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603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8486</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69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56256</xdr:rowOff>
    </xdr:from>
    <xdr:to>
      <xdr:col>98</xdr:col>
      <xdr:colOff>38100</xdr:colOff>
      <xdr:row>74</xdr:row>
      <xdr:rowOff>157856</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7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148983</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83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126802</xdr:rowOff>
    </xdr:from>
    <xdr:to>
      <xdr:col>116</xdr:col>
      <xdr:colOff>114300</xdr:colOff>
      <xdr:row>73</xdr:row>
      <xdr:rowOff>56952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47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149679</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32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163057</xdr:rowOff>
    </xdr:from>
    <xdr:to>
      <xdr:col>112</xdr:col>
      <xdr:colOff>38100</xdr:colOff>
      <xdr:row>73</xdr:row>
      <xdr:rowOff>93207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5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109734</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28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137271</xdr:rowOff>
    </xdr:from>
    <xdr:to>
      <xdr:col>107</xdr:col>
      <xdr:colOff>101600</xdr:colOff>
      <xdr:row>73</xdr:row>
      <xdr:rowOff>67421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48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83948</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256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149708</xdr:rowOff>
    </xdr:from>
    <xdr:to>
      <xdr:col>102</xdr:col>
      <xdr:colOff>165100</xdr:colOff>
      <xdr:row>73</xdr:row>
      <xdr:rowOff>79858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49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96385</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26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42997</xdr:rowOff>
    </xdr:from>
    <xdr:to>
      <xdr:col>98</xdr:col>
      <xdr:colOff>38100</xdr:colOff>
      <xdr:row>73</xdr:row>
      <xdr:rowOff>144597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55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161124</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33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では、概ね平均的水準を維持している項目が多い中で、普通建設事業費が増加傾向であるほか、繰出金については、高い水準を維持している。特に普通建設事業費のうち、新規整備分が大幅な増加となっていることが特徴として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は、北川原公園工事の進捗に伴う減などがあったものの、平成２９年から開始されている市役所本庁舎免震改修工事の継続（更新整備）や、プラスチック類資源化施設建設工事の本格化（新規整備）などから前年度比１１．１％増となった。また、普通建設事業費のうち、区画整理事業は、西平山地区で日３・３・２号線の用地確保を積極的に進めたことなどから増加している。今後についても本庁舎免震・長寿命化工事の継続や、南平体育館建替など、大規模な工事が予定されているため、普通建設事業費は高い水準となることが想定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特別会計に支出する繰出金は前年度比２．３％増の約７７．３億円となっており、内訳としては、介護保険と後期高齢者医療は被保険者の増加等からそれぞれ１．１億円、１．３億円増加している。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その他、特徴的なものとしては、平成２７年度から減少を続けていた積立金が大きく増加しているが、主に積立原資となる平成２９年度決算剰余金の増加によるものである。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東京都日野市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185,393
182,254
27.55
70,562,284
68,772,773
1,612,955
34,388,561
34,446,880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101600</xdr:rowOff>
    </xdr:from>
    <xdr:to>
      <xdr:col>24</xdr:col>
      <xdr:colOff>62865</xdr:colOff>
      <xdr:row>39</xdr:row>
      <xdr:rowOff>90170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45100"/>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93997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8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90170</xdr:rowOff>
    </xdr:from>
    <xdr:to>
      <xdr:col>24</xdr:col>
      <xdr:colOff>152400</xdr:colOff>
      <xdr:row>39</xdr:row>
      <xdr:rowOff>90170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7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48277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2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101600</xdr:rowOff>
    </xdr:from>
    <xdr:to>
      <xdr:col>24</xdr:col>
      <xdr:colOff>152400</xdr:colOff>
      <xdr:row>30</xdr:row>
      <xdr:rowOff>101600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4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138430</xdr:rowOff>
    </xdr:from>
    <xdr:to>
      <xdr:col>24</xdr:col>
      <xdr:colOff>63500</xdr:colOff>
      <xdr:row>35</xdr:row>
      <xdr:rowOff>7620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967730"/>
          <a:ext cx="838200" cy="4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157497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86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7620</xdr:rowOff>
    </xdr:from>
    <xdr:to>
      <xdr:col>24</xdr:col>
      <xdr:colOff>114300</xdr:colOff>
      <xdr:row>35</xdr:row>
      <xdr:rowOff>109220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49530</xdr:rowOff>
    </xdr:from>
    <xdr:to>
      <xdr:col>19</xdr:col>
      <xdr:colOff>177800</xdr:colOff>
      <xdr:row>35</xdr:row>
      <xdr:rowOff>7620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87883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119380</xdr:rowOff>
    </xdr:from>
    <xdr:to>
      <xdr:col>20</xdr:col>
      <xdr:colOff>38100</xdr:colOff>
      <xdr:row>35</xdr:row>
      <xdr:rowOff>49530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4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66057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2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113030</xdr:rowOff>
    </xdr:from>
    <xdr:to>
      <xdr:col>15</xdr:col>
      <xdr:colOff>50800</xdr:colOff>
      <xdr:row>34</xdr:row>
      <xdr:rowOff>49530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599430"/>
          <a:ext cx="8890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109220</xdr:rowOff>
    </xdr:from>
    <xdr:to>
      <xdr:col>15</xdr:col>
      <xdr:colOff>101600</xdr:colOff>
      <xdr:row>35</xdr:row>
      <xdr:rowOff>39370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30497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31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113030</xdr:rowOff>
    </xdr:from>
    <xdr:to>
      <xdr:col>10</xdr:col>
      <xdr:colOff>114300</xdr:colOff>
      <xdr:row>33</xdr:row>
      <xdr:rowOff>41910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599430"/>
          <a:ext cx="889000" cy="100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48260</xdr:rowOff>
    </xdr:from>
    <xdr:to>
      <xdr:col>10</xdr:col>
      <xdr:colOff>165100</xdr:colOff>
      <xdr:row>32</xdr:row>
      <xdr:rowOff>149860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53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166387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30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99060</xdr:rowOff>
    </xdr:from>
    <xdr:to>
      <xdr:col>6</xdr:col>
      <xdr:colOff>38100</xdr:colOff>
      <xdr:row>34</xdr:row>
      <xdr:rowOff>29210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75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20337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4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87630</xdr:rowOff>
    </xdr:from>
    <xdr:to>
      <xdr:col>24</xdr:col>
      <xdr:colOff>114300</xdr:colOff>
      <xdr:row>35</xdr:row>
      <xdr:rowOff>17780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110507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6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128270</xdr:rowOff>
    </xdr:from>
    <xdr:to>
      <xdr:col>20</xdr:col>
      <xdr:colOff>38100</xdr:colOff>
      <xdr:row>35</xdr:row>
      <xdr:rowOff>58420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5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49547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050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170180</xdr:rowOff>
    </xdr:from>
    <xdr:to>
      <xdr:col>15</xdr:col>
      <xdr:colOff>101600</xdr:colOff>
      <xdr:row>34</xdr:row>
      <xdr:rowOff>100330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82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116857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6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62230</xdr:rowOff>
    </xdr:from>
    <xdr:to>
      <xdr:col>10</xdr:col>
      <xdr:colOff>165100</xdr:colOff>
      <xdr:row>32</xdr:row>
      <xdr:rowOff>163830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5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154957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64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162560</xdr:rowOff>
    </xdr:from>
    <xdr:to>
      <xdr:col>6</xdr:col>
      <xdr:colOff>38100</xdr:colOff>
      <xdr:row>33</xdr:row>
      <xdr:rowOff>92710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64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109237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42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33172</xdr:rowOff>
    </xdr:from>
    <xdr:to>
      <xdr:col>24</xdr:col>
      <xdr:colOff>62865</xdr:colOff>
      <xdr:row>58</xdr:row>
      <xdr:rowOff>59080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777122"/>
          <a:ext cx="1270" cy="1226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62907</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0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59080</xdr:rowOff>
    </xdr:from>
    <xdr:to>
      <xdr:col>24</xdr:col>
      <xdr:colOff>152400</xdr:colOff>
      <xdr:row>58</xdr:row>
      <xdr:rowOff>59080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0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151299</xdr:rowOff>
    </xdr:from>
    <xdr:ext cx="534377"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5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56,296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33172</xdr:rowOff>
    </xdr:from>
    <xdr:to>
      <xdr:col>24</xdr:col>
      <xdr:colOff>152400</xdr:colOff>
      <xdr:row>51</xdr:row>
      <xdr:rowOff>33172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777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156997</xdr:rowOff>
    </xdr:from>
    <xdr:to>
      <xdr:col>24</xdr:col>
      <xdr:colOff>63500</xdr:colOff>
      <xdr:row>56</xdr:row>
      <xdr:rowOff>121603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415297"/>
          <a:ext cx="838200" cy="30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24769</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4545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46342</xdr:rowOff>
    </xdr:from>
    <xdr:to>
      <xdr:col>24</xdr:col>
      <xdr:colOff>114300</xdr:colOff>
      <xdr:row>55</xdr:row>
      <xdr:rowOff>147942</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476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68796</xdr:rowOff>
    </xdr:from>
    <xdr:to>
      <xdr:col>19</xdr:col>
      <xdr:colOff>177800</xdr:colOff>
      <xdr:row>56</xdr:row>
      <xdr:rowOff>121603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9498546"/>
          <a:ext cx="889000" cy="22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34607</xdr:rowOff>
    </xdr:from>
    <xdr:to>
      <xdr:col>20</xdr:col>
      <xdr:colOff>38100</xdr:colOff>
      <xdr:row>54</xdr:row>
      <xdr:rowOff>136207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29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152734</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06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68796</xdr:rowOff>
    </xdr:from>
    <xdr:to>
      <xdr:col>15</xdr:col>
      <xdr:colOff>50800</xdr:colOff>
      <xdr:row>55</xdr:row>
      <xdr:rowOff>157835</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498546"/>
          <a:ext cx="889000" cy="8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137134</xdr:rowOff>
    </xdr:from>
    <xdr:to>
      <xdr:col>15</xdr:col>
      <xdr:colOff>101600</xdr:colOff>
      <xdr:row>55</xdr:row>
      <xdr:rowOff>67284</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39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83811</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17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14960</xdr:rowOff>
    </xdr:from>
    <xdr:to>
      <xdr:col>10</xdr:col>
      <xdr:colOff>114300</xdr:colOff>
      <xdr:row>55</xdr:row>
      <xdr:rowOff>157835</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273260"/>
          <a:ext cx="889000" cy="3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53</xdr:row>
      <xdr:rowOff>73584</xdr:rowOff>
    </xdr:from>
    <xdr:to>
      <xdr:col>10</xdr:col>
      <xdr:colOff>165100</xdr:colOff>
      <xdr:row>54</xdr:row>
      <xdr:rowOff>3734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160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20261</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893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128029</xdr:rowOff>
    </xdr:from>
    <xdr:to>
      <xdr:col>6</xdr:col>
      <xdr:colOff>38100</xdr:colOff>
      <xdr:row>55</xdr:row>
      <xdr:rowOff>58179</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38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49306</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47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106197</xdr:rowOff>
    </xdr:from>
    <xdr:to>
      <xdr:col>24</xdr:col>
      <xdr:colOff>114300</xdr:colOff>
      <xdr:row>55</xdr:row>
      <xdr:rowOff>36347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36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129074</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21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70803</xdr:rowOff>
    </xdr:from>
    <xdr:to>
      <xdr:col>20</xdr:col>
      <xdr:colOff>38100</xdr:colOff>
      <xdr:row>57</xdr:row>
      <xdr:rowOff>953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67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163530</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764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17996</xdr:rowOff>
    </xdr:from>
    <xdr:to>
      <xdr:col>15</xdr:col>
      <xdr:colOff>101600</xdr:colOff>
      <xdr:row>55</xdr:row>
      <xdr:rowOff>119596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4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110723</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954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107035</xdr:rowOff>
    </xdr:from>
    <xdr:to>
      <xdr:col>10</xdr:col>
      <xdr:colOff>165100</xdr:colOff>
      <xdr:row>56</xdr:row>
      <xdr:rowOff>37185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53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28312</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62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135610</xdr:rowOff>
    </xdr:from>
    <xdr:to>
      <xdr:col>6</xdr:col>
      <xdr:colOff>38100</xdr:colOff>
      <xdr:row>54</xdr:row>
      <xdr:rowOff>65760</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22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82287</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899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28296</xdr:rowOff>
    </xdr:from>
    <xdr:to>
      <xdr:col>24</xdr:col>
      <xdr:colOff>62865</xdr:colOff>
      <xdr:row>78</xdr:row>
      <xdr:rowOff>43819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201246"/>
          <a:ext cx="1270" cy="121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47646</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420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43819</xdr:rowOff>
    </xdr:from>
    <xdr:to>
      <xdr:col>24</xdr:col>
      <xdr:colOff>152400</xdr:colOff>
      <xdr:row>78</xdr:row>
      <xdr:rowOff>43819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416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146423</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976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28296</xdr:rowOff>
    </xdr:from>
    <xdr:to>
      <xdr:col>24</xdr:col>
      <xdr:colOff>152400</xdr:colOff>
      <xdr:row>71</xdr:row>
      <xdr:rowOff>28296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201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160056</xdr:rowOff>
    </xdr:from>
    <xdr:to>
      <xdr:col>24</xdr:col>
      <xdr:colOff>63500</xdr:colOff>
      <xdr:row>74</xdr:row>
      <xdr:rowOff>35894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2675906"/>
          <a:ext cx="838200" cy="4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26788</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8855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48361</xdr:rowOff>
    </xdr:from>
    <xdr:to>
      <xdr:col>24</xdr:col>
      <xdr:colOff>114300</xdr:colOff>
      <xdr:row>75</xdr:row>
      <xdr:rowOff>149961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907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35894</xdr:rowOff>
    </xdr:from>
    <xdr:to>
      <xdr:col>19</xdr:col>
      <xdr:colOff>177800</xdr:colOff>
      <xdr:row>74</xdr:row>
      <xdr:rowOff>136292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2723194"/>
          <a:ext cx="889000" cy="100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28125</xdr:rowOff>
    </xdr:from>
    <xdr:to>
      <xdr:col>20</xdr:col>
      <xdr:colOff>38100</xdr:colOff>
      <xdr:row>75</xdr:row>
      <xdr:rowOff>129725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8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120852</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979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136292</xdr:rowOff>
    </xdr:from>
    <xdr:to>
      <xdr:col>15</xdr:col>
      <xdr:colOff>50800</xdr:colOff>
      <xdr:row>75</xdr:row>
      <xdr:rowOff>41642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2823592"/>
          <a:ext cx="889000" cy="76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148630</xdr:rowOff>
    </xdr:from>
    <xdr:to>
      <xdr:col>15</xdr:col>
      <xdr:colOff>101600</xdr:colOff>
      <xdr:row>75</xdr:row>
      <xdr:rowOff>78780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283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69907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928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41642</xdr:rowOff>
    </xdr:from>
    <xdr:to>
      <xdr:col>10</xdr:col>
      <xdr:colOff>114300</xdr:colOff>
      <xdr:row>75</xdr:row>
      <xdr:rowOff>92641</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2900392"/>
          <a:ext cx="889000" cy="50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145114</xdr:rowOff>
    </xdr:from>
    <xdr:to>
      <xdr:col>10</xdr:col>
      <xdr:colOff>165100</xdr:colOff>
      <xdr:row>75</xdr:row>
      <xdr:rowOff>75264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28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91791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2607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90228</xdr:rowOff>
    </xdr:from>
    <xdr:to>
      <xdr:col>6</xdr:col>
      <xdr:colOff>38100</xdr:colOff>
      <xdr:row>76</xdr:row>
      <xdr:rowOff>20377</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29489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11506</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3041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109256</xdr:rowOff>
    </xdr:from>
    <xdr:to>
      <xdr:col>24</xdr:col>
      <xdr:colOff>114300</xdr:colOff>
      <xdr:row>74</xdr:row>
      <xdr:rowOff>39406</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62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132133</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476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156544</xdr:rowOff>
    </xdr:from>
    <xdr:to>
      <xdr:col>20</xdr:col>
      <xdr:colOff>38100</xdr:colOff>
      <xdr:row>74</xdr:row>
      <xdr:rowOff>86694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67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103221</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2447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85492</xdr:rowOff>
    </xdr:from>
    <xdr:to>
      <xdr:col>15</xdr:col>
      <xdr:colOff>101600</xdr:colOff>
      <xdr:row>75</xdr:row>
      <xdr:rowOff>15642</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27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32169</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254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162292</xdr:rowOff>
    </xdr:from>
    <xdr:to>
      <xdr:col>10</xdr:col>
      <xdr:colOff>165100</xdr:colOff>
      <xdr:row>75</xdr:row>
      <xdr:rowOff>92442</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284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83569</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2942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41841</xdr:rowOff>
    </xdr:from>
    <xdr:to>
      <xdr:col>6</xdr:col>
      <xdr:colOff>38100</xdr:colOff>
      <xdr:row>75</xdr:row>
      <xdr:rowOff>143441</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290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159968</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2675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117983</xdr:rowOff>
    </xdr:from>
    <xdr:to>
      <xdr:col>24</xdr:col>
      <xdr:colOff>62865</xdr:colOff>
      <xdr:row>99</xdr:row>
      <xdr:rowOff>43323</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48483"/>
          <a:ext cx="1270" cy="1468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47150</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702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43323</xdr:rowOff>
    </xdr:from>
    <xdr:to>
      <xdr:col>24</xdr:col>
      <xdr:colOff>152400</xdr:colOff>
      <xdr:row>99</xdr:row>
      <xdr:rowOff>43323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7016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64660</xdr:rowOff>
    </xdr:from>
    <xdr:ext cx="534377"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2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50,475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117983</xdr:rowOff>
    </xdr:from>
    <xdr:to>
      <xdr:col>24</xdr:col>
      <xdr:colOff>152400</xdr:colOff>
      <xdr:row>90</xdr:row>
      <xdr:rowOff>117983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4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60468</xdr:rowOff>
    </xdr:from>
    <xdr:to>
      <xdr:col>24</xdr:col>
      <xdr:colOff>63500</xdr:colOff>
      <xdr:row>96</xdr:row>
      <xdr:rowOff>14610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176768"/>
          <a:ext cx="838200" cy="297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143085</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430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164658</xdr:rowOff>
    </xdr:from>
    <xdr:to>
      <xdr:col>24</xdr:col>
      <xdr:colOff>114300</xdr:colOff>
      <xdr:row>96</xdr:row>
      <xdr:rowOff>94808</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89134</xdr:rowOff>
    </xdr:from>
    <xdr:to>
      <xdr:col>19</xdr:col>
      <xdr:colOff>177800</xdr:colOff>
      <xdr:row>96</xdr:row>
      <xdr:rowOff>14610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376884"/>
          <a:ext cx="889000" cy="9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154234</xdr:rowOff>
    </xdr:from>
    <xdr:to>
      <xdr:col>20</xdr:col>
      <xdr:colOff>38100</xdr:colOff>
      <xdr:row>96</xdr:row>
      <xdr:rowOff>84384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41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75511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534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89134</xdr:rowOff>
    </xdr:from>
    <xdr:to>
      <xdr:col>15</xdr:col>
      <xdr:colOff>50800</xdr:colOff>
      <xdr:row>95</xdr:row>
      <xdr:rowOff>100518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376884"/>
          <a:ext cx="889000" cy="1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168179</xdr:rowOff>
    </xdr:from>
    <xdr:to>
      <xdr:col>15</xdr:col>
      <xdr:colOff>101600</xdr:colOff>
      <xdr:row>96</xdr:row>
      <xdr:rowOff>98329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5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89456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54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100518</xdr:rowOff>
    </xdr:from>
    <xdr:to>
      <xdr:col>10</xdr:col>
      <xdr:colOff>114300</xdr:colOff>
      <xdr:row>96</xdr:row>
      <xdr:rowOff>115331</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388268"/>
          <a:ext cx="889000" cy="18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38288</xdr:rowOff>
    </xdr:from>
    <xdr:to>
      <xdr:col>10</xdr:col>
      <xdr:colOff>165100</xdr:colOff>
      <xdr:row>96</xdr:row>
      <xdr:rowOff>139888</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9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131015</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59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124287</xdr:rowOff>
    </xdr:from>
    <xdr:to>
      <xdr:col>6</xdr:col>
      <xdr:colOff>38100</xdr:colOff>
      <xdr:row>96</xdr:row>
      <xdr:rowOff>54437</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1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70964</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18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9668</xdr:rowOff>
    </xdr:from>
    <xdr:to>
      <xdr:col>24</xdr:col>
      <xdr:colOff>114300</xdr:colOff>
      <xdr:row>94</xdr:row>
      <xdr:rowOff>111268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12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32545</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597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135260</xdr:rowOff>
    </xdr:from>
    <xdr:to>
      <xdr:col>20</xdr:col>
      <xdr:colOff>38100</xdr:colOff>
      <xdr:row>96</xdr:row>
      <xdr:rowOff>65410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42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81937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19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38334</xdr:rowOff>
    </xdr:from>
    <xdr:to>
      <xdr:col>15</xdr:col>
      <xdr:colOff>101600</xdr:colOff>
      <xdr:row>95</xdr:row>
      <xdr:rowOff>139934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32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156461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10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49718</xdr:rowOff>
    </xdr:from>
    <xdr:to>
      <xdr:col>10</xdr:col>
      <xdr:colOff>165100</xdr:colOff>
      <xdr:row>95</xdr:row>
      <xdr:rowOff>151318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33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167845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11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64531</xdr:rowOff>
    </xdr:from>
    <xdr:to>
      <xdr:col>6</xdr:col>
      <xdr:colOff>38100</xdr:colOff>
      <xdr:row>96</xdr:row>
      <xdr:rowOff>166131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52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157258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61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128079</xdr:rowOff>
    </xdr:from>
    <xdr:to>
      <xdr:col>54</xdr:col>
      <xdr:colOff>189865</xdr:colOff>
      <xdr:row>39</xdr:row>
      <xdr:rowOff>43879</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100129"/>
          <a:ext cx="1270" cy="1630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47706</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43879</xdr:rowOff>
    </xdr:from>
    <xdr:to>
      <xdr:col>55</xdr:col>
      <xdr:colOff>88900</xdr:colOff>
      <xdr:row>39</xdr:row>
      <xdr:rowOff>43879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74756</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87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128079</xdr:rowOff>
    </xdr:from>
    <xdr:to>
      <xdr:col>55</xdr:col>
      <xdr:colOff>88900</xdr:colOff>
      <xdr:row>29</xdr:row>
      <xdr:rowOff>128079</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100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107505</xdr:rowOff>
    </xdr:from>
    <xdr:to>
      <xdr:col>55</xdr:col>
      <xdr:colOff>0</xdr:colOff>
      <xdr:row>37</xdr:row>
      <xdr:rowOff>116459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451155"/>
          <a:ext cx="838200" cy="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76852</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20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98425</xdr:rowOff>
    </xdr:from>
    <xdr:to>
      <xdr:col>55</xdr:col>
      <xdr:colOff>50800</xdr:colOff>
      <xdr:row>38</xdr:row>
      <xdr:rowOff>28575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44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107505</xdr:rowOff>
    </xdr:from>
    <xdr:to>
      <xdr:col>50</xdr:col>
      <xdr:colOff>114300</xdr:colOff>
      <xdr:row>37</xdr:row>
      <xdr:rowOff>124460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451155"/>
          <a:ext cx="889000" cy="1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168719</xdr:rowOff>
    </xdr:from>
    <xdr:to>
      <xdr:col>50</xdr:col>
      <xdr:colOff>165100</xdr:colOff>
      <xdr:row>38</xdr:row>
      <xdr:rowOff>98869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1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89996</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605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124460</xdr:rowOff>
    </xdr:from>
    <xdr:to>
      <xdr:col>45</xdr:col>
      <xdr:colOff>177800</xdr:colOff>
      <xdr:row>37</xdr:row>
      <xdr:rowOff>138557</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468110"/>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16510</xdr:rowOff>
    </xdr:from>
    <xdr:to>
      <xdr:col>46</xdr:col>
      <xdr:colOff>38100</xdr:colOff>
      <xdr:row>38</xdr:row>
      <xdr:rowOff>118110</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3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109237</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6243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124079</xdr:rowOff>
    </xdr:from>
    <xdr:to>
      <xdr:col>41</xdr:col>
      <xdr:colOff>50800</xdr:colOff>
      <xdr:row>37</xdr:row>
      <xdr:rowOff>138557</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467729"/>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154051</xdr:rowOff>
    </xdr:from>
    <xdr:to>
      <xdr:col>41</xdr:col>
      <xdr:colOff>101600</xdr:colOff>
      <xdr:row>38</xdr:row>
      <xdr:rowOff>84201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75328</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590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148336</xdr:rowOff>
    </xdr:from>
    <xdr:to>
      <xdr:col>36</xdr:col>
      <xdr:colOff>165100</xdr:colOff>
      <xdr:row>38</xdr:row>
      <xdr:rowOff>78486</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69613</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584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65659</xdr:rowOff>
    </xdr:from>
    <xdr:to>
      <xdr:col>55</xdr:col>
      <xdr:colOff>50800</xdr:colOff>
      <xdr:row>37</xdr:row>
      <xdr:rowOff>167260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4093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88536</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260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56705</xdr:rowOff>
    </xdr:from>
    <xdr:to>
      <xdr:col>50</xdr:col>
      <xdr:colOff>165100</xdr:colOff>
      <xdr:row>37</xdr:row>
      <xdr:rowOff>158305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40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3382</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8" y="6175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73660</xdr:rowOff>
    </xdr:from>
    <xdr:to>
      <xdr:col>46</xdr:col>
      <xdr:colOff>38100</xdr:colOff>
      <xdr:row>38</xdr:row>
      <xdr:rowOff>3810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41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20337</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8" y="619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87757</xdr:rowOff>
    </xdr:from>
    <xdr:to>
      <xdr:col>41</xdr:col>
      <xdr:colOff>101600</xdr:colOff>
      <xdr:row>38</xdr:row>
      <xdr:rowOff>17907</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43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34434</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6206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73279</xdr:rowOff>
    </xdr:from>
    <xdr:to>
      <xdr:col>36</xdr:col>
      <xdr:colOff>165100</xdr:colOff>
      <xdr:row>38</xdr:row>
      <xdr:rowOff>3429</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41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19956</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6192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75143</xdr:rowOff>
    </xdr:from>
    <xdr:to>
      <xdr:col>54</xdr:col>
      <xdr:colOff>189865</xdr:colOff>
      <xdr:row>58</xdr:row>
      <xdr:rowOff>132385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47643"/>
          <a:ext cx="1270" cy="1428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136212</xdr:rowOff>
    </xdr:from>
    <xdr:ext cx="313932"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803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132385</xdr:rowOff>
    </xdr:from>
    <xdr:to>
      <xdr:col>55</xdr:col>
      <xdr:colOff>88900</xdr:colOff>
      <xdr:row>58</xdr:row>
      <xdr:rowOff>132385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76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21820</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2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75143</xdr:rowOff>
    </xdr:from>
    <xdr:to>
      <xdr:col>55</xdr:col>
      <xdr:colOff>88900</xdr:colOff>
      <xdr:row>50</xdr:row>
      <xdr:rowOff>75143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47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26132</xdr:rowOff>
    </xdr:from>
    <xdr:to>
      <xdr:col>55</xdr:col>
      <xdr:colOff>0</xdr:colOff>
      <xdr:row>58</xdr:row>
      <xdr:rowOff>85842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970232"/>
          <a:ext cx="838200" cy="5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52707</xdr:rowOff>
    </xdr:from>
    <xdr:ext cx="469744"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653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29830</xdr:rowOff>
    </xdr:from>
    <xdr:to>
      <xdr:col>55</xdr:col>
      <xdr:colOff>50800</xdr:colOff>
      <xdr:row>57</xdr:row>
      <xdr:rowOff>131430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8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116474</xdr:rowOff>
    </xdr:from>
    <xdr:to>
      <xdr:col>50</xdr:col>
      <xdr:colOff>114300</xdr:colOff>
      <xdr:row>58</xdr:row>
      <xdr:rowOff>26132</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889124"/>
          <a:ext cx="889000" cy="8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152999</xdr:rowOff>
    </xdr:from>
    <xdr:to>
      <xdr:col>50</xdr:col>
      <xdr:colOff>165100</xdr:colOff>
      <xdr:row>57</xdr:row>
      <xdr:rowOff>83149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5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99676</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404428" y="9529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116474</xdr:rowOff>
    </xdr:from>
    <xdr:to>
      <xdr:col>45</xdr:col>
      <xdr:colOff>177800</xdr:colOff>
      <xdr:row>58</xdr:row>
      <xdr:rowOff>77612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889124"/>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1667</xdr:rowOff>
    </xdr:from>
    <xdr:to>
      <xdr:col>46</xdr:col>
      <xdr:colOff>38100</xdr:colOff>
      <xdr:row>57</xdr:row>
      <xdr:rowOff>103267</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77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119794</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15428" y="9549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39116</xdr:rowOff>
    </xdr:from>
    <xdr:to>
      <xdr:col>41</xdr:col>
      <xdr:colOff>50800</xdr:colOff>
      <xdr:row>58</xdr:row>
      <xdr:rowOff>77612</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983216"/>
          <a:ext cx="889000" cy="3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45924</xdr:rowOff>
    </xdr:from>
    <xdr:to>
      <xdr:col>41</xdr:col>
      <xdr:colOff>101600</xdr:colOff>
      <xdr:row>55</xdr:row>
      <xdr:rowOff>147524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47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53</xdr:row>
      <xdr:rowOff>164051</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26428" y="9250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133431</xdr:rowOff>
    </xdr:from>
    <xdr:to>
      <xdr:col>36</xdr:col>
      <xdr:colOff>165100</xdr:colOff>
      <xdr:row>56</xdr:row>
      <xdr:rowOff>63581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56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80108</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37428" y="933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35042</xdr:rowOff>
    </xdr:from>
    <xdr:to>
      <xdr:col>55</xdr:col>
      <xdr:colOff>50800</xdr:colOff>
      <xdr:row>58</xdr:row>
      <xdr:rowOff>136642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97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121419</xdr:rowOff>
    </xdr:from>
    <xdr:ext cx="378565"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894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146782</xdr:rowOff>
    </xdr:from>
    <xdr:to>
      <xdr:col>50</xdr:col>
      <xdr:colOff>165100</xdr:colOff>
      <xdr:row>58</xdr:row>
      <xdr:rowOff>76932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91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68059</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04428" y="1001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65674</xdr:rowOff>
    </xdr:from>
    <xdr:to>
      <xdr:col>46</xdr:col>
      <xdr:colOff>38100</xdr:colOff>
      <xdr:row>57</xdr:row>
      <xdr:rowOff>167274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83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158401</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15428" y="9931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26812</xdr:rowOff>
    </xdr:from>
    <xdr:to>
      <xdr:col>41</xdr:col>
      <xdr:colOff>101600</xdr:colOff>
      <xdr:row>58</xdr:row>
      <xdr:rowOff>128412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97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119539</xdr:rowOff>
    </xdr:from>
    <xdr:ext cx="378565"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72017" y="10063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159766</xdr:rowOff>
    </xdr:from>
    <xdr:to>
      <xdr:col>36</xdr:col>
      <xdr:colOff>165100</xdr:colOff>
      <xdr:row>58</xdr:row>
      <xdr:rowOff>89916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93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81043</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37428" y="1002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46477</xdr:rowOff>
    </xdr:from>
    <xdr:to>
      <xdr:col>54</xdr:col>
      <xdr:colOff>189865</xdr:colOff>
      <xdr:row>78</xdr:row>
      <xdr:rowOff>101981</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047977"/>
          <a:ext cx="1270" cy="1427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105808</xdr:rowOff>
    </xdr:from>
    <xdr:ext cx="378565"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478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101981</xdr:rowOff>
    </xdr:from>
    <xdr:to>
      <xdr:col>55</xdr:col>
      <xdr:colOff>88900</xdr:colOff>
      <xdr:row>78</xdr:row>
      <xdr:rowOff>101981</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475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164604</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2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46477</xdr:rowOff>
    </xdr:from>
    <xdr:to>
      <xdr:col>55</xdr:col>
      <xdr:colOff>88900</xdr:colOff>
      <xdr:row>70</xdr:row>
      <xdr:rowOff>46477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047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149988</xdr:rowOff>
    </xdr:from>
    <xdr:to>
      <xdr:col>55</xdr:col>
      <xdr:colOff>0</xdr:colOff>
      <xdr:row>78</xdr:row>
      <xdr:rowOff>6655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351638"/>
          <a:ext cx="838200" cy="2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65919</xdr:rowOff>
    </xdr:from>
    <xdr:ext cx="469744"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096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43042</xdr:rowOff>
    </xdr:from>
    <xdr:to>
      <xdr:col>55</xdr:col>
      <xdr:colOff>50800</xdr:colOff>
      <xdr:row>77</xdr:row>
      <xdr:rowOff>144642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2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6655</xdr:rowOff>
    </xdr:from>
    <xdr:to>
      <xdr:col>50</xdr:col>
      <xdr:colOff>114300</xdr:colOff>
      <xdr:row>78</xdr:row>
      <xdr:rowOff>22520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379755"/>
          <a:ext cx="889000" cy="15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26857</xdr:rowOff>
    </xdr:from>
    <xdr:to>
      <xdr:col>50</xdr:col>
      <xdr:colOff>165100</xdr:colOff>
      <xdr:row>77</xdr:row>
      <xdr:rowOff>128457</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22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144984</xdr:rowOff>
    </xdr:from>
    <xdr:ext cx="469744"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404428" y="1300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163840</xdr:rowOff>
    </xdr:from>
    <xdr:to>
      <xdr:col>45</xdr:col>
      <xdr:colOff>177800</xdr:colOff>
      <xdr:row>78</xdr:row>
      <xdr:rowOff>22520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365490"/>
          <a:ext cx="889000" cy="30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22881</xdr:rowOff>
    </xdr:from>
    <xdr:to>
      <xdr:col>46</xdr:col>
      <xdr:colOff>38100</xdr:colOff>
      <xdr:row>77</xdr:row>
      <xdr:rowOff>124481</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22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141008</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515428" y="1299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163840</xdr:rowOff>
    </xdr:from>
    <xdr:to>
      <xdr:col>41</xdr:col>
      <xdr:colOff>50800</xdr:colOff>
      <xdr:row>78</xdr:row>
      <xdr:rowOff>33675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365490"/>
          <a:ext cx="889000" cy="4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151947</xdr:rowOff>
    </xdr:from>
    <xdr:to>
      <xdr:col>41</xdr:col>
      <xdr:colOff>101600</xdr:colOff>
      <xdr:row>76</xdr:row>
      <xdr:rowOff>82097</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01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98625</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26428" y="1278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50952</xdr:rowOff>
    </xdr:from>
    <xdr:to>
      <xdr:col>36</xdr:col>
      <xdr:colOff>165100</xdr:colOff>
      <xdr:row>76</xdr:row>
      <xdr:rowOff>152552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08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169080</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37428" y="1285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99188</xdr:rowOff>
    </xdr:from>
    <xdr:to>
      <xdr:col>55</xdr:col>
      <xdr:colOff>50800</xdr:colOff>
      <xdr:row>78</xdr:row>
      <xdr:rowOff>29338</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30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21471</xdr:rowOff>
    </xdr:from>
    <xdr:ext cx="469744"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223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127305</xdr:rowOff>
    </xdr:from>
    <xdr:to>
      <xdr:col>50</xdr:col>
      <xdr:colOff>165100</xdr:colOff>
      <xdr:row>78</xdr:row>
      <xdr:rowOff>57455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32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48582</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04428" y="1342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143170</xdr:rowOff>
    </xdr:from>
    <xdr:to>
      <xdr:col>46</xdr:col>
      <xdr:colOff>38100</xdr:colOff>
      <xdr:row>78</xdr:row>
      <xdr:rowOff>73320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3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64447</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4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113040</xdr:rowOff>
    </xdr:from>
    <xdr:to>
      <xdr:col>41</xdr:col>
      <xdr:colOff>101600</xdr:colOff>
      <xdr:row>78</xdr:row>
      <xdr:rowOff>43190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31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34317</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407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154325</xdr:rowOff>
    </xdr:from>
    <xdr:to>
      <xdr:col>36</xdr:col>
      <xdr:colOff>165100</xdr:colOff>
      <xdr:row>78</xdr:row>
      <xdr:rowOff>84475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35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75602</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448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131742</xdr:rowOff>
    </xdr:from>
    <xdr:to>
      <xdr:col>54</xdr:col>
      <xdr:colOff>189865</xdr:colOff>
      <xdr:row>98</xdr:row>
      <xdr:rowOff>116111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390792"/>
          <a:ext cx="1270" cy="1527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119938</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92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116111</xdr:rowOff>
    </xdr:from>
    <xdr:to>
      <xdr:col>55</xdr:col>
      <xdr:colOff>88900</xdr:colOff>
      <xdr:row>98</xdr:row>
      <xdr:rowOff>116111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918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78419</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16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131742</xdr:rowOff>
    </xdr:from>
    <xdr:to>
      <xdr:col>55</xdr:col>
      <xdr:colOff>88900</xdr:colOff>
      <xdr:row>89</xdr:row>
      <xdr:rowOff>131742</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390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137610</xdr:rowOff>
    </xdr:from>
    <xdr:to>
      <xdr:col>55</xdr:col>
      <xdr:colOff>0</xdr:colOff>
      <xdr:row>96</xdr:row>
      <xdr:rowOff>148507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639300" y="16596810"/>
          <a:ext cx="838200" cy="1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8337</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638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29910</xdr:rowOff>
    </xdr:from>
    <xdr:to>
      <xdr:col>55</xdr:col>
      <xdr:colOff>50800</xdr:colOff>
      <xdr:row>97</xdr:row>
      <xdr:rowOff>131510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66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87525</xdr:rowOff>
    </xdr:from>
    <xdr:to>
      <xdr:col>50</xdr:col>
      <xdr:colOff>114300</xdr:colOff>
      <xdr:row>96</xdr:row>
      <xdr:rowOff>137610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546725"/>
          <a:ext cx="889000" cy="5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2054</xdr:rowOff>
    </xdr:from>
    <xdr:to>
      <xdr:col>50</xdr:col>
      <xdr:colOff>165100</xdr:colOff>
      <xdr:row>97</xdr:row>
      <xdr:rowOff>103654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63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94781</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72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87525</xdr:rowOff>
    </xdr:from>
    <xdr:to>
      <xdr:col>45</xdr:col>
      <xdr:colOff>177800</xdr:colOff>
      <xdr:row>96</xdr:row>
      <xdr:rowOff>95188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546725"/>
          <a:ext cx="889000" cy="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168115</xdr:rowOff>
    </xdr:from>
    <xdr:to>
      <xdr:col>46</xdr:col>
      <xdr:colOff>38100</xdr:colOff>
      <xdr:row>97</xdr:row>
      <xdr:rowOff>98265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62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89392</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72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95188</xdr:rowOff>
    </xdr:from>
    <xdr:to>
      <xdr:col>41</xdr:col>
      <xdr:colOff>50800</xdr:colOff>
      <xdr:row>97</xdr:row>
      <xdr:rowOff>2617</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554388"/>
          <a:ext cx="889000" cy="78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149239</xdr:rowOff>
    </xdr:from>
    <xdr:to>
      <xdr:col>41</xdr:col>
      <xdr:colOff>101600</xdr:colOff>
      <xdr:row>97</xdr:row>
      <xdr:rowOff>79389</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60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70516</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70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146681</xdr:rowOff>
    </xdr:from>
    <xdr:to>
      <xdr:col>36</xdr:col>
      <xdr:colOff>165100</xdr:colOff>
      <xdr:row>97</xdr:row>
      <xdr:rowOff>76831</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60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67958</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69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97707</xdr:rowOff>
    </xdr:from>
    <xdr:to>
      <xdr:col>55</xdr:col>
      <xdr:colOff>50800</xdr:colOff>
      <xdr:row>97</xdr:row>
      <xdr:rowOff>27857</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55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120584</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40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86810</xdr:rowOff>
    </xdr:from>
    <xdr:to>
      <xdr:col>50</xdr:col>
      <xdr:colOff>165100</xdr:colOff>
      <xdr:row>97</xdr:row>
      <xdr:rowOff>16960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54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33487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32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36725</xdr:rowOff>
    </xdr:from>
    <xdr:to>
      <xdr:col>46</xdr:col>
      <xdr:colOff>38100</xdr:colOff>
      <xdr:row>96</xdr:row>
      <xdr:rowOff>138325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49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154852</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27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44388</xdr:rowOff>
    </xdr:from>
    <xdr:to>
      <xdr:col>41</xdr:col>
      <xdr:colOff>101600</xdr:colOff>
      <xdr:row>96</xdr:row>
      <xdr:rowOff>145988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50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162515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27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123267</xdr:rowOff>
    </xdr:from>
    <xdr:to>
      <xdr:col>36</xdr:col>
      <xdr:colOff>165100</xdr:colOff>
      <xdr:row>97</xdr:row>
      <xdr:rowOff>53417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58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69944</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35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139373</xdr:rowOff>
    </xdr:from>
    <xdr:to>
      <xdr:col>85</xdr:col>
      <xdr:colOff>126364</xdr:colOff>
      <xdr:row>38</xdr:row>
      <xdr:rowOff>35687</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111423"/>
          <a:ext cx="1269" cy="1439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39514</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554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35687</xdr:rowOff>
    </xdr:from>
    <xdr:to>
      <xdr:col>86</xdr:col>
      <xdr:colOff>25400</xdr:colOff>
      <xdr:row>38</xdr:row>
      <xdr:rowOff>35687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55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86050</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488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139373</xdr:rowOff>
    </xdr:from>
    <xdr:to>
      <xdr:col>86</xdr:col>
      <xdr:colOff>25400</xdr:colOff>
      <xdr:row>29</xdr:row>
      <xdr:rowOff>139373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111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107533</xdr:rowOff>
    </xdr:from>
    <xdr:to>
      <xdr:col>85</xdr:col>
      <xdr:colOff>127000</xdr:colOff>
      <xdr:row>35</xdr:row>
      <xdr:rowOff>102961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5936833"/>
          <a:ext cx="838200" cy="16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163702</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58215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140825</xdr:rowOff>
    </xdr:from>
    <xdr:to>
      <xdr:col>85</xdr:col>
      <xdr:colOff>177800</xdr:colOff>
      <xdr:row>35</xdr:row>
      <xdr:rowOff>70975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597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94633</xdr:rowOff>
    </xdr:from>
    <xdr:to>
      <xdr:col>81</xdr:col>
      <xdr:colOff>50800</xdr:colOff>
      <xdr:row>34</xdr:row>
      <xdr:rowOff>107533</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5923933"/>
          <a:ext cx="889000" cy="1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13625</xdr:rowOff>
    </xdr:from>
    <xdr:to>
      <xdr:col>81</xdr:col>
      <xdr:colOff>101600</xdr:colOff>
      <xdr:row>35</xdr:row>
      <xdr:rowOff>115225</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01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106352</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10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150804</xdr:rowOff>
    </xdr:from>
    <xdr:to>
      <xdr:col>76</xdr:col>
      <xdr:colOff>114300</xdr:colOff>
      <xdr:row>34</xdr:row>
      <xdr:rowOff>94633</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5808654"/>
          <a:ext cx="889000" cy="11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166787</xdr:rowOff>
    </xdr:from>
    <xdr:to>
      <xdr:col>76</xdr:col>
      <xdr:colOff>165100</xdr:colOff>
      <xdr:row>35</xdr:row>
      <xdr:rowOff>96937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599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88064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088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150804</xdr:rowOff>
    </xdr:from>
    <xdr:to>
      <xdr:col>71</xdr:col>
      <xdr:colOff>177800</xdr:colOff>
      <xdr:row>34</xdr:row>
      <xdr:rowOff>54628</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5808654"/>
          <a:ext cx="889000" cy="75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136906</xdr:rowOff>
    </xdr:from>
    <xdr:to>
      <xdr:col>72</xdr:col>
      <xdr:colOff>38100</xdr:colOff>
      <xdr:row>34</xdr:row>
      <xdr:rowOff>67056</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57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58183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58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15748</xdr:rowOff>
    </xdr:from>
    <xdr:to>
      <xdr:col>67</xdr:col>
      <xdr:colOff>101600</xdr:colOff>
      <xdr:row>34</xdr:row>
      <xdr:rowOff>117348</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584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108475</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593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52161</xdr:rowOff>
    </xdr:from>
    <xdr:to>
      <xdr:col>85</xdr:col>
      <xdr:colOff>177800</xdr:colOff>
      <xdr:row>35</xdr:row>
      <xdr:rowOff>153761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05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30588</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03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56733</xdr:rowOff>
    </xdr:from>
    <xdr:to>
      <xdr:col>81</xdr:col>
      <xdr:colOff>101600</xdr:colOff>
      <xdr:row>34</xdr:row>
      <xdr:rowOff>158333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588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3410</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566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43833</xdr:rowOff>
    </xdr:from>
    <xdr:to>
      <xdr:col>76</xdr:col>
      <xdr:colOff>165100</xdr:colOff>
      <xdr:row>34</xdr:row>
      <xdr:rowOff>145433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587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161960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564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100004</xdr:rowOff>
    </xdr:from>
    <xdr:to>
      <xdr:col>72</xdr:col>
      <xdr:colOff>38100</xdr:colOff>
      <xdr:row>34</xdr:row>
      <xdr:rowOff>30154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575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46681</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553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3828</xdr:rowOff>
    </xdr:from>
    <xdr:to>
      <xdr:col>67</xdr:col>
      <xdr:colOff>101600</xdr:colOff>
      <xdr:row>34</xdr:row>
      <xdr:rowOff>105428</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583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121955</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560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156502</xdr:rowOff>
    </xdr:from>
    <xdr:to>
      <xdr:col>85</xdr:col>
      <xdr:colOff>126364</xdr:colOff>
      <xdr:row>59</xdr:row>
      <xdr:rowOff>7474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900452"/>
          <a:ext cx="1269" cy="122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11301</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12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7474</xdr:rowOff>
    </xdr:from>
    <xdr:to>
      <xdr:col>86</xdr:col>
      <xdr:colOff>25400</xdr:colOff>
      <xdr:row>59</xdr:row>
      <xdr:rowOff>7474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12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103179</xdr:rowOff>
    </xdr:from>
    <xdr:ext cx="534377"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67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156502</xdr:rowOff>
    </xdr:from>
    <xdr:to>
      <xdr:col>86</xdr:col>
      <xdr:colOff>25400</xdr:colOff>
      <xdr:row>51</xdr:row>
      <xdr:rowOff>156502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90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61233</xdr:rowOff>
    </xdr:from>
    <xdr:to>
      <xdr:col>85</xdr:col>
      <xdr:colOff>127000</xdr:colOff>
      <xdr:row>57</xdr:row>
      <xdr:rowOff>86988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9833883"/>
          <a:ext cx="838200" cy="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26661</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627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3784</xdr:rowOff>
    </xdr:from>
    <xdr:to>
      <xdr:col>85</xdr:col>
      <xdr:colOff>177800</xdr:colOff>
      <xdr:row>57</xdr:row>
      <xdr:rowOff>105384</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77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13322</xdr:rowOff>
    </xdr:from>
    <xdr:to>
      <xdr:col>81</xdr:col>
      <xdr:colOff>50800</xdr:colOff>
      <xdr:row>57</xdr:row>
      <xdr:rowOff>61233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785972"/>
          <a:ext cx="889000" cy="4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148489</xdr:rowOff>
    </xdr:from>
    <xdr:to>
      <xdr:col>81</xdr:col>
      <xdr:colOff>101600</xdr:colOff>
      <xdr:row>57</xdr:row>
      <xdr:rowOff>78639</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74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95166</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52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161989</xdr:rowOff>
    </xdr:from>
    <xdr:to>
      <xdr:col>76</xdr:col>
      <xdr:colOff>114300</xdr:colOff>
      <xdr:row>57</xdr:row>
      <xdr:rowOff>13322</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703300" y="9763189"/>
          <a:ext cx="889000" cy="2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160280</xdr:rowOff>
    </xdr:from>
    <xdr:to>
      <xdr:col>76</xdr:col>
      <xdr:colOff>165100</xdr:colOff>
      <xdr:row>57</xdr:row>
      <xdr:rowOff>90430</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81557</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854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161989</xdr:rowOff>
    </xdr:from>
    <xdr:to>
      <xdr:col>71</xdr:col>
      <xdr:colOff>177800</xdr:colOff>
      <xdr:row>58</xdr:row>
      <xdr:rowOff>750</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763189"/>
          <a:ext cx="889000" cy="18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78518</xdr:rowOff>
    </xdr:from>
    <xdr:to>
      <xdr:col>72</xdr:col>
      <xdr:colOff>38100</xdr:colOff>
      <xdr:row>57</xdr:row>
      <xdr:rowOff>8668</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25195</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45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125095</xdr:rowOff>
    </xdr:from>
    <xdr:to>
      <xdr:col>67</xdr:col>
      <xdr:colOff>101600</xdr:colOff>
      <xdr:row>57</xdr:row>
      <xdr:rowOff>55245</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71772</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50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36188</xdr:rowOff>
    </xdr:from>
    <xdr:to>
      <xdr:col>85</xdr:col>
      <xdr:colOff>177800</xdr:colOff>
      <xdr:row>57</xdr:row>
      <xdr:rowOff>137788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80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14615</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78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10433</xdr:rowOff>
    </xdr:from>
    <xdr:to>
      <xdr:col>81</xdr:col>
      <xdr:colOff>101600</xdr:colOff>
      <xdr:row>57</xdr:row>
      <xdr:rowOff>112033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78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103160</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87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133972</xdr:rowOff>
    </xdr:from>
    <xdr:to>
      <xdr:col>76</xdr:col>
      <xdr:colOff>165100</xdr:colOff>
      <xdr:row>57</xdr:row>
      <xdr:rowOff>64122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73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80649</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51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111189</xdr:rowOff>
    </xdr:from>
    <xdr:to>
      <xdr:col>72</xdr:col>
      <xdr:colOff>38100</xdr:colOff>
      <xdr:row>57</xdr:row>
      <xdr:rowOff>41339</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71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32466</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80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121400</xdr:rowOff>
    </xdr:from>
    <xdr:to>
      <xdr:col>67</xdr:col>
      <xdr:colOff>101600</xdr:colOff>
      <xdr:row>58</xdr:row>
      <xdr:rowOff>51550</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89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42677</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98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126578</xdr:rowOff>
    </xdr:from>
    <xdr:to>
      <xdr:col>85</xdr:col>
      <xdr:colOff>126364</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28078"/>
          <a:ext cx="1269" cy="138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13184</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577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73255</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0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126578</xdr:rowOff>
    </xdr:from>
    <xdr:to>
      <xdr:col>86</xdr:col>
      <xdr:colOff>25400</xdr:colOff>
      <xdr:row>70</xdr:row>
      <xdr:rowOff>126578</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2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122692</xdr:rowOff>
    </xdr:from>
    <xdr:to>
      <xdr:col>85</xdr:col>
      <xdr:colOff>127000</xdr:colOff>
      <xdr:row>78</xdr:row>
      <xdr:rowOff>128408</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5481300" y="13495792"/>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57635</xdr:rowOff>
    </xdr:from>
    <xdr:ext cx="378565"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4307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79208</xdr:rowOff>
    </xdr:from>
    <xdr:to>
      <xdr:col>85</xdr:col>
      <xdr:colOff>177800</xdr:colOff>
      <xdr:row>79</xdr:row>
      <xdr:rowOff>9358</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5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128408</xdr:rowOff>
    </xdr:from>
    <xdr:to>
      <xdr:col>81</xdr:col>
      <xdr:colOff>50800</xdr:colOff>
      <xdr:row>78</xdr:row>
      <xdr:rowOff>138602</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501508"/>
          <a:ext cx="889000" cy="1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9942</xdr:rowOff>
    </xdr:from>
    <xdr:to>
      <xdr:col>81</xdr:col>
      <xdr:colOff>101600</xdr:colOff>
      <xdr:row>78</xdr:row>
      <xdr:rowOff>111542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38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128069</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15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138602</xdr:rowOff>
    </xdr:from>
    <xdr:to>
      <xdr:col>76</xdr:col>
      <xdr:colOff>114300</xdr:colOff>
      <xdr:row>78</xdr:row>
      <xdr:rowOff>139151</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511702"/>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128127</xdr:rowOff>
    </xdr:from>
    <xdr:to>
      <xdr:col>76</xdr:col>
      <xdr:colOff>165100</xdr:colOff>
      <xdr:row>78</xdr:row>
      <xdr:rowOff>58277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32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74804</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10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138785</xdr:rowOff>
    </xdr:from>
    <xdr:to>
      <xdr:col>71</xdr:col>
      <xdr:colOff>177800</xdr:colOff>
      <xdr:row>78</xdr:row>
      <xdr:rowOff>139151</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511885"/>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75412</xdr:rowOff>
    </xdr:from>
    <xdr:to>
      <xdr:col>72</xdr:col>
      <xdr:colOff>38100</xdr:colOff>
      <xdr:row>79</xdr:row>
      <xdr:rowOff>5562</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22089</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4017" y="13223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3494</xdr:rowOff>
    </xdr:from>
    <xdr:to>
      <xdr:col>67</xdr:col>
      <xdr:colOff>101600</xdr:colOff>
      <xdr:row>78</xdr:row>
      <xdr:rowOff>105094</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37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121621</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15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71892</xdr:rowOff>
    </xdr:from>
    <xdr:to>
      <xdr:col>85</xdr:col>
      <xdr:colOff>177800</xdr:colOff>
      <xdr:row>79</xdr:row>
      <xdr:rowOff>2042</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4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31269</xdr:rowOff>
    </xdr:from>
    <xdr:ext cx="378565"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232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77608</xdr:rowOff>
    </xdr:from>
    <xdr:to>
      <xdr:col>81</xdr:col>
      <xdr:colOff>101600</xdr:colOff>
      <xdr:row>79</xdr:row>
      <xdr:rowOff>7758</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45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170335</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2017" y="13543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87802</xdr:rowOff>
    </xdr:from>
    <xdr:to>
      <xdr:col>76</xdr:col>
      <xdr:colOff>165100</xdr:colOff>
      <xdr:row>79</xdr:row>
      <xdr:rowOff>17952</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46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9079</xdr:rowOff>
    </xdr:from>
    <xdr:ext cx="313932"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35333" y="13553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88351</xdr:rowOff>
    </xdr:from>
    <xdr:to>
      <xdr:col>72</xdr:col>
      <xdr:colOff>38100</xdr:colOff>
      <xdr:row>79</xdr:row>
      <xdr:rowOff>18501</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46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9628</xdr:rowOff>
    </xdr:from>
    <xdr:ext cx="313932"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46333" y="135541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87985</xdr:rowOff>
    </xdr:from>
    <xdr:to>
      <xdr:col>67</xdr:col>
      <xdr:colOff>101600</xdr:colOff>
      <xdr:row>79</xdr:row>
      <xdr:rowOff>18135</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46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9262</xdr:rowOff>
    </xdr:from>
    <xdr:ext cx="313932"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57333" y="135538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99009</xdr:rowOff>
    </xdr:from>
    <xdr:to>
      <xdr:col>85</xdr:col>
      <xdr:colOff>126364</xdr:colOff>
      <xdr:row>99</xdr:row>
      <xdr:rowOff>74115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700959"/>
          <a:ext cx="1269" cy="1346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77942</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705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74115</xdr:rowOff>
    </xdr:from>
    <xdr:to>
      <xdr:col>86</xdr:col>
      <xdr:colOff>25400</xdr:colOff>
      <xdr:row>99</xdr:row>
      <xdr:rowOff>74115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7047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45686</xdr:rowOff>
    </xdr:from>
    <xdr:ext cx="534377"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47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74,280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99009</xdr:rowOff>
    </xdr:from>
    <xdr:to>
      <xdr:col>86</xdr:col>
      <xdr:colOff>25400</xdr:colOff>
      <xdr:row>91</xdr:row>
      <xdr:rowOff>99009</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70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33286</xdr:rowOff>
    </xdr:from>
    <xdr:to>
      <xdr:col>85</xdr:col>
      <xdr:colOff>127000</xdr:colOff>
      <xdr:row>99</xdr:row>
      <xdr:rowOff>37767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7006836"/>
          <a:ext cx="838200" cy="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123573</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582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100696</xdr:rowOff>
    </xdr:from>
    <xdr:to>
      <xdr:col>85</xdr:col>
      <xdr:colOff>177800</xdr:colOff>
      <xdr:row>98</xdr:row>
      <xdr:rowOff>30846</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73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37767</xdr:rowOff>
    </xdr:from>
    <xdr:to>
      <xdr:col>81</xdr:col>
      <xdr:colOff>50800</xdr:colOff>
      <xdr:row>99</xdr:row>
      <xdr:rowOff>47574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7011317"/>
          <a:ext cx="889000" cy="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100605</xdr:rowOff>
    </xdr:from>
    <xdr:to>
      <xdr:col>81</xdr:col>
      <xdr:colOff>101600</xdr:colOff>
      <xdr:row>98</xdr:row>
      <xdr:rowOff>30755</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7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47282</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50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38453</xdr:rowOff>
    </xdr:from>
    <xdr:to>
      <xdr:col>76</xdr:col>
      <xdr:colOff>114300</xdr:colOff>
      <xdr:row>99</xdr:row>
      <xdr:rowOff>47574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3703300" y="17012003"/>
          <a:ext cx="889000" cy="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101541</xdr:rowOff>
    </xdr:from>
    <xdr:to>
      <xdr:col>76</xdr:col>
      <xdr:colOff>165100</xdr:colOff>
      <xdr:row>98</xdr:row>
      <xdr:rowOff>31691</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7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48218</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50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156502</xdr:rowOff>
    </xdr:from>
    <xdr:to>
      <xdr:col>71</xdr:col>
      <xdr:colOff>177800</xdr:colOff>
      <xdr:row>99</xdr:row>
      <xdr:rowOff>38453</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6958602"/>
          <a:ext cx="889000" cy="5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169962</xdr:rowOff>
    </xdr:from>
    <xdr:to>
      <xdr:col>72</xdr:col>
      <xdr:colOff>38100</xdr:colOff>
      <xdr:row>97</xdr:row>
      <xdr:rowOff>100112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62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116639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40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151102</xdr:rowOff>
    </xdr:from>
    <xdr:to>
      <xdr:col>67</xdr:col>
      <xdr:colOff>101600</xdr:colOff>
      <xdr:row>97</xdr:row>
      <xdr:rowOff>81252</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6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97779</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38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153936</xdr:rowOff>
    </xdr:from>
    <xdr:to>
      <xdr:col>85</xdr:col>
      <xdr:colOff>177800</xdr:colOff>
      <xdr:row>99</xdr:row>
      <xdr:rowOff>84086</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95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68863</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87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158417</xdr:rowOff>
    </xdr:from>
    <xdr:to>
      <xdr:col>81</xdr:col>
      <xdr:colOff>101600</xdr:colOff>
      <xdr:row>99</xdr:row>
      <xdr:rowOff>88567</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96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79694</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705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168224</xdr:rowOff>
    </xdr:from>
    <xdr:to>
      <xdr:col>76</xdr:col>
      <xdr:colOff>165100</xdr:colOff>
      <xdr:row>99</xdr:row>
      <xdr:rowOff>98374</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97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89501</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7063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159103</xdr:rowOff>
    </xdr:from>
    <xdr:to>
      <xdr:col>72</xdr:col>
      <xdr:colOff>38100</xdr:colOff>
      <xdr:row>99</xdr:row>
      <xdr:rowOff>89253</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96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80380</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7053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105702</xdr:rowOff>
    </xdr:from>
    <xdr:to>
      <xdr:col>67</xdr:col>
      <xdr:colOff>101600</xdr:colOff>
      <xdr:row>99</xdr:row>
      <xdr:rowOff>35852</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90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26979</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700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97790</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412740"/>
          <a:ext cx="1269"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44467</xdr:rowOff>
    </xdr:from>
    <xdr:ext cx="469744"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18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97790</xdr:rowOff>
    </xdr:from>
    <xdr:to>
      <xdr:col>116</xdr:col>
      <xdr:colOff>152400</xdr:colOff>
      <xdr:row>31</xdr:row>
      <xdr:rowOff>97790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41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88155</xdr:rowOff>
    </xdr:from>
    <xdr:ext cx="378565"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4318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65278</xdr:rowOff>
    </xdr:from>
    <xdr:to>
      <xdr:col>116</xdr:col>
      <xdr:colOff>114300</xdr:colOff>
      <xdr:row>38</xdr:row>
      <xdr:rowOff>166878</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60706</xdr:rowOff>
    </xdr:from>
    <xdr:to>
      <xdr:col>112</xdr:col>
      <xdr:colOff>38100</xdr:colOff>
      <xdr:row>38</xdr:row>
      <xdr:rowOff>162306</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7383</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351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43180</xdr:rowOff>
    </xdr:from>
    <xdr:to>
      <xdr:col>107</xdr:col>
      <xdr:colOff>101600</xdr:colOff>
      <xdr:row>38</xdr:row>
      <xdr:rowOff>144780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161307</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5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11938</xdr:rowOff>
    </xdr:from>
    <xdr:to>
      <xdr:col>102</xdr:col>
      <xdr:colOff>165100</xdr:colOff>
      <xdr:row>38</xdr:row>
      <xdr:rowOff>113538</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52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130065</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302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139192</xdr:rowOff>
    </xdr:from>
    <xdr:to>
      <xdr:col>98</xdr:col>
      <xdr:colOff>38100</xdr:colOff>
      <xdr:row>38</xdr:row>
      <xdr:rowOff>69342</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85869</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7017" y="6258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類似団体との比較では、議会費、労働費、消防費など、平均的な推移をしている費目が多い中で、特徴的なものとして民生費、衛生費の増加が挙げられる。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については、民間保育所が平成３０年４月に４園開園したことに伴う、施設運営経費補助の増加や、高齢化の進展・医療の高度化に伴う扶助費や特別会計への繰り出し金の増加などから、前年度比２．９％増の約３３１．６億円となり、歳出全体の約４８％を占め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については、プラスチック類資源化施設整備工事の本格化や、浅川清流環境組合への負担金等の増加（新可燃ごみ処理施設建設工事の増）などから、前年度比２２．０％増の約６８．１億円となった。プラスチック類資源化施設整備工事は平成３１年度まで続くため、引き続き高い水準を維持することが想定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また、土木費については、類似団体と比較すると、やや高い水準をキープしているが、平成３０年度は、都市計画道路３・４・２４号線や北川原公園整備工事の進捗から減少している。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東京都日野市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主に地方消費税交付金ほか各種交付金等の減少などから、実質収支額（歳入歳出決算額差引から翌年度に繰越すべき財源を引いたもの）及び実質単年度収支（実質収支額から前年度実質収支額を引いたもの）は低下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また、財政調整基金残高は前年度とほぼ同額で推移しているが、市税の減少などから、標準財政規模が前年と比較し減少した結果、数値は０．０１ポイント増加している。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東京都日野市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すべての会計の赤字や黒字額を合算し、自然体としての赤字の程度を示す指標のことを言う。平成１９年度制度創設以来、一般会計や公営企業会計等を含めたすべての会計において、実質赤字額及び資金不足額が発生していないため、算出され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算定数値が黒字（▲）のため、連結実質赤字比率表は算出されないが、連結実質黒字額としては▲８．８８％で、対前年度比４．４８％悪化となった。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これは、標準財政規模が減少するとともに、一般会計の実質収支額が前年度と比較して大きく減少したことなどによるものである。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3;&#26032;&#12501;&#12457;&#12523;&#12480;&#20307;&#31995;/&#9679;01%20&#20849;&#26377;/06_&#36001;&#25919;&#25351;&#27161;/&#36001;&#25919;&#29366;&#27841;&#36039;&#26009;&#38598;&#65288;&#32207;&#21209;&#30465;&#65289;/&#20196;&#21644;2&#24180;&#24230;&#65288;&#24179;&#25104;30&#24180;&#24230;&#29256;&#65289;/&#9318;&#20844;&#20250;&#35336;&#20998;/&#9314;&#22238;&#31572;/&#12304;&#36001;&#25919;&#29366;&#27841;&#36039;&#26009;&#38598;&#12305;_132128_&#26085;&#37326;&#2406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BX51">
            <v>8.1999999999999993</v>
          </cell>
          <cell r="CF51">
            <v>17.3</v>
          </cell>
          <cell r="CN51">
            <v>10.6</v>
          </cell>
          <cell r="CV51">
            <v>1</v>
          </cell>
        </row>
        <row r="53">
          <cell r="BX53">
            <v>60</v>
          </cell>
          <cell r="CF53">
            <v>60.3</v>
          </cell>
          <cell r="CN53">
            <v>61.6</v>
          </cell>
          <cell r="CV53">
            <v>62.5</v>
          </cell>
        </row>
        <row r="55">
          <cell r="AN55" t="str">
            <v>類似団体内平均値</v>
          </cell>
          <cell r="BX55">
            <v>21.2</v>
          </cell>
          <cell r="CF55">
            <v>16.600000000000001</v>
          </cell>
          <cell r="CN55">
            <v>17.399999999999999</v>
          </cell>
          <cell r="CV55">
            <v>12.1</v>
          </cell>
        </row>
        <row r="57">
          <cell r="BX57">
            <v>50.4</v>
          </cell>
          <cell r="CF57">
            <v>58.6</v>
          </cell>
          <cell r="CN57">
            <v>58.9</v>
          </cell>
          <cell r="CV57">
            <v>59.2</v>
          </cell>
        </row>
        <row r="72">
          <cell r="BP72" t="str">
            <v>H26</v>
          </cell>
          <cell r="BX72" t="str">
            <v>H27</v>
          </cell>
          <cell r="CF72" t="str">
            <v>H28</v>
          </cell>
          <cell r="CN72" t="str">
            <v>H29</v>
          </cell>
          <cell r="CV72" t="str">
            <v>H30</v>
          </cell>
        </row>
        <row r="73">
          <cell r="AN73" t="str">
            <v>当該団体値</v>
          </cell>
          <cell r="BP73">
            <v>11.8</v>
          </cell>
          <cell r="BX73">
            <v>8.1999999999999993</v>
          </cell>
          <cell r="CF73">
            <v>17.3</v>
          </cell>
          <cell r="CN73">
            <v>10.6</v>
          </cell>
          <cell r="CV73">
            <v>1</v>
          </cell>
        </row>
        <row r="75">
          <cell r="BP75">
            <v>0</v>
          </cell>
          <cell r="BX75">
            <v>-0.5</v>
          </cell>
          <cell r="CF75">
            <v>-1.1000000000000001</v>
          </cell>
          <cell r="CN75">
            <v>-1.7</v>
          </cell>
          <cell r="CV75">
            <v>-2.2999999999999998</v>
          </cell>
        </row>
        <row r="77">
          <cell r="AN77" t="str">
            <v>類似団体内平均値</v>
          </cell>
          <cell r="BP77">
            <v>30.5</v>
          </cell>
          <cell r="BX77">
            <v>21.2</v>
          </cell>
          <cell r="CF77">
            <v>16.600000000000001</v>
          </cell>
          <cell r="CN77">
            <v>17.399999999999999</v>
          </cell>
          <cell r="CV77">
            <v>12.1</v>
          </cell>
        </row>
        <row r="79">
          <cell r="BP79">
            <v>5.2</v>
          </cell>
          <cell r="BX79">
            <v>4.0999999999999996</v>
          </cell>
          <cell r="CF79">
            <v>3.6</v>
          </cell>
          <cell r="CN79">
            <v>3.6</v>
          </cell>
          <cell r="CV79">
            <v>3.5</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70" zoomScaleNormal="70" workbookViewId="0">
      <selection activeCell="CQ34" sqref="CQ34:DE34"/>
    </sheetView>
  </sheetViews>
  <sheetFormatPr defaultColWidth="0" defaultRowHeight="11.25" zeroHeight="1" x14ac:dyDescent="0.15"/>
  <cols>
    <col min="1" max="11" width="2.125" style="185" customWidth="1"/>
    <col min="12" max="12" width="2.25" style="185" customWidth="1"/>
    <col min="13" max="17" width="2.375" style="185" customWidth="1"/>
    <col min="18" max="119" width="2.125" style="185" customWidth="1"/>
    <col min="120" max="16384" width="0" style="185" hidden="1"/>
  </cols>
  <sheetData>
    <row r="1" spans="1:119" ht="33" customHeight="1" x14ac:dyDescent="0.15">
      <c r="A1" s="183"/>
      <c r="B1" s="398" t="s">
        <v>80</v>
      </c>
      <c r="C1" s="398"/>
      <c r="D1" s="398"/>
      <c r="E1" s="398"/>
      <c r="F1" s="398"/>
      <c r="G1" s="398"/>
      <c r="H1" s="398"/>
      <c r="I1" s="398"/>
      <c r="J1" s="398"/>
      <c r="K1" s="398"/>
      <c r="L1" s="398"/>
      <c r="M1" s="398"/>
      <c r="N1" s="398"/>
      <c r="O1" s="398"/>
      <c r="P1" s="398"/>
      <c r="Q1" s="398"/>
      <c r="R1" s="398"/>
      <c r="S1" s="398"/>
      <c r="T1" s="398"/>
      <c r="U1" s="398"/>
      <c r="V1" s="398"/>
      <c r="W1" s="398"/>
      <c r="X1" s="398"/>
      <c r="Y1" s="398"/>
      <c r="Z1" s="398"/>
      <c r="AA1" s="398"/>
      <c r="AB1" s="398"/>
      <c r="AC1" s="398"/>
      <c r="AD1" s="398"/>
      <c r="AE1" s="398"/>
      <c r="AF1" s="398"/>
      <c r="AG1" s="398"/>
      <c r="AH1" s="398"/>
      <c r="AI1" s="398"/>
      <c r="AJ1" s="398"/>
      <c r="AK1" s="398"/>
      <c r="AL1" s="398"/>
      <c r="AM1" s="398"/>
      <c r="AN1" s="398"/>
      <c r="AO1" s="398"/>
      <c r="AP1" s="398"/>
      <c r="AQ1" s="398"/>
      <c r="AR1" s="398"/>
      <c r="AS1" s="398"/>
      <c r="AT1" s="398"/>
      <c r="AU1" s="398"/>
      <c r="AV1" s="398"/>
      <c r="AW1" s="398"/>
      <c r="AX1" s="398"/>
      <c r="AY1" s="398"/>
      <c r="AZ1" s="398"/>
      <c r="BA1" s="398"/>
      <c r="BB1" s="398"/>
      <c r="BC1" s="398"/>
      <c r="BD1" s="398"/>
      <c r="BE1" s="398"/>
      <c r="BF1" s="398"/>
      <c r="BG1" s="398"/>
      <c r="BH1" s="398"/>
      <c r="BI1" s="398"/>
      <c r="BJ1" s="398"/>
      <c r="BK1" s="398"/>
      <c r="BL1" s="398"/>
      <c r="BM1" s="398"/>
      <c r="BN1" s="398"/>
      <c r="BO1" s="398"/>
      <c r="BP1" s="398"/>
      <c r="BQ1" s="398"/>
      <c r="BR1" s="398"/>
      <c r="BS1" s="398"/>
      <c r="BT1" s="398"/>
      <c r="BU1" s="398"/>
      <c r="BV1" s="398"/>
      <c r="BW1" s="398"/>
      <c r="BX1" s="398"/>
      <c r="BY1" s="398"/>
      <c r="BZ1" s="398"/>
      <c r="CA1" s="398"/>
      <c r="CB1" s="398"/>
      <c r="CC1" s="398"/>
      <c r="CD1" s="398"/>
      <c r="CE1" s="398"/>
      <c r="CF1" s="398"/>
      <c r="CG1" s="398"/>
      <c r="CH1" s="398"/>
      <c r="CI1" s="398"/>
      <c r="CJ1" s="398"/>
      <c r="CK1" s="398"/>
      <c r="CL1" s="398"/>
      <c r="CM1" s="398"/>
      <c r="CN1" s="398"/>
      <c r="CO1" s="398"/>
      <c r="CP1" s="398"/>
      <c r="CQ1" s="398"/>
      <c r="CR1" s="398"/>
      <c r="CS1" s="398"/>
      <c r="CT1" s="398"/>
      <c r="CU1" s="398"/>
      <c r="CV1" s="398"/>
      <c r="CW1" s="398"/>
      <c r="CX1" s="398"/>
      <c r="CY1" s="398"/>
      <c r="CZ1" s="398"/>
      <c r="DA1" s="398"/>
      <c r="DB1" s="398"/>
      <c r="DC1" s="398"/>
      <c r="DD1" s="398"/>
      <c r="DE1" s="398"/>
      <c r="DF1" s="398"/>
      <c r="DG1" s="398"/>
      <c r="DH1" s="398"/>
      <c r="DI1" s="398"/>
      <c r="DJ1" s="184"/>
      <c r="DK1" s="184"/>
      <c r="DL1" s="184"/>
      <c r="DM1" s="184"/>
      <c r="DN1" s="184"/>
      <c r="DO1" s="184"/>
    </row>
    <row r="2" spans="1:119" ht="24.75" thickBot="1" x14ac:dyDescent="0.2">
      <c r="A2" s="183"/>
      <c r="B2" s="186" t="s">
        <v>81</v>
      </c>
      <c r="C2" s="186"/>
      <c r="D2" s="187"/>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183"/>
      <c r="DK2" s="183"/>
      <c r="DL2" s="183"/>
      <c r="DM2" s="183"/>
      <c r="DN2" s="183"/>
      <c r="DO2" s="183"/>
    </row>
    <row r="3" spans="1:119" ht="18.75" customHeight="1" thickBot="1" x14ac:dyDescent="0.2">
      <c r="A3" s="184"/>
      <c r="B3" s="399" t="s">
        <v>82</v>
      </c>
      <c r="C3" s="400"/>
      <c r="D3" s="400"/>
      <c r="E3" s="401"/>
      <c r="F3" s="401"/>
      <c r="G3" s="401"/>
      <c r="H3" s="401"/>
      <c r="I3" s="401"/>
      <c r="J3" s="401"/>
      <c r="K3" s="401"/>
      <c r="L3" s="401" t="s">
        <v>83</v>
      </c>
      <c r="M3" s="401"/>
      <c r="N3" s="401"/>
      <c r="O3" s="401"/>
      <c r="P3" s="401"/>
      <c r="Q3" s="401"/>
      <c r="R3" s="408"/>
      <c r="S3" s="408"/>
      <c r="T3" s="408"/>
      <c r="U3" s="408"/>
      <c r="V3" s="409"/>
      <c r="W3" s="383" t="s">
        <v>84</v>
      </c>
      <c r="X3" s="384"/>
      <c r="Y3" s="384"/>
      <c r="Z3" s="384"/>
      <c r="AA3" s="384"/>
      <c r="AB3" s="400"/>
      <c r="AC3" s="408" t="s">
        <v>85</v>
      </c>
      <c r="AD3" s="384"/>
      <c r="AE3" s="384"/>
      <c r="AF3" s="384"/>
      <c r="AG3" s="384"/>
      <c r="AH3" s="384"/>
      <c r="AI3" s="384"/>
      <c r="AJ3" s="384"/>
      <c r="AK3" s="384"/>
      <c r="AL3" s="385"/>
      <c r="AM3" s="383" t="s">
        <v>86</v>
      </c>
      <c r="AN3" s="384"/>
      <c r="AO3" s="384"/>
      <c r="AP3" s="384"/>
      <c r="AQ3" s="384"/>
      <c r="AR3" s="384"/>
      <c r="AS3" s="384"/>
      <c r="AT3" s="384"/>
      <c r="AU3" s="384"/>
      <c r="AV3" s="384"/>
      <c r="AW3" s="384"/>
      <c r="AX3" s="385"/>
      <c r="AY3" s="420" t="s">
        <v>1</v>
      </c>
      <c r="AZ3" s="421"/>
      <c r="BA3" s="421"/>
      <c r="BB3" s="421"/>
      <c r="BC3" s="421"/>
      <c r="BD3" s="421"/>
      <c r="BE3" s="421"/>
      <c r="BF3" s="421"/>
      <c r="BG3" s="421"/>
      <c r="BH3" s="421"/>
      <c r="BI3" s="421"/>
      <c r="BJ3" s="421"/>
      <c r="BK3" s="421"/>
      <c r="BL3" s="421"/>
      <c r="BM3" s="422"/>
      <c r="BN3" s="383" t="s">
        <v>87</v>
      </c>
      <c r="BO3" s="384"/>
      <c r="BP3" s="384"/>
      <c r="BQ3" s="384"/>
      <c r="BR3" s="384"/>
      <c r="BS3" s="384"/>
      <c r="BT3" s="384"/>
      <c r="BU3" s="385"/>
      <c r="BV3" s="383" t="s">
        <v>88</v>
      </c>
      <c r="BW3" s="384"/>
      <c r="BX3" s="384"/>
      <c r="BY3" s="384"/>
      <c r="BZ3" s="384"/>
      <c r="CA3" s="384"/>
      <c r="CB3" s="384"/>
      <c r="CC3" s="385"/>
      <c r="CD3" s="420" t="s">
        <v>1</v>
      </c>
      <c r="CE3" s="421"/>
      <c r="CF3" s="421"/>
      <c r="CG3" s="421"/>
      <c r="CH3" s="421"/>
      <c r="CI3" s="421"/>
      <c r="CJ3" s="421"/>
      <c r="CK3" s="421"/>
      <c r="CL3" s="421"/>
      <c r="CM3" s="421"/>
      <c r="CN3" s="421"/>
      <c r="CO3" s="421"/>
      <c r="CP3" s="421"/>
      <c r="CQ3" s="421"/>
      <c r="CR3" s="421"/>
      <c r="CS3" s="422"/>
      <c r="CT3" s="383" t="s">
        <v>89</v>
      </c>
      <c r="CU3" s="384"/>
      <c r="CV3" s="384"/>
      <c r="CW3" s="384"/>
      <c r="CX3" s="384"/>
      <c r="CY3" s="384"/>
      <c r="CZ3" s="384"/>
      <c r="DA3" s="385"/>
      <c r="DB3" s="383" t="s">
        <v>90</v>
      </c>
      <c r="DC3" s="384"/>
      <c r="DD3" s="384"/>
      <c r="DE3" s="384"/>
      <c r="DF3" s="384"/>
      <c r="DG3" s="384"/>
      <c r="DH3" s="384"/>
      <c r="DI3" s="385"/>
      <c r="DJ3" s="183"/>
      <c r="DK3" s="183"/>
      <c r="DL3" s="183"/>
      <c r="DM3" s="183"/>
      <c r="DN3" s="183"/>
      <c r="DO3" s="183"/>
    </row>
    <row r="4" spans="1:119" ht="18.75" customHeight="1" x14ac:dyDescent="0.15">
      <c r="A4" s="184"/>
      <c r="B4" s="402"/>
      <c r="C4" s="403"/>
      <c r="D4" s="403"/>
      <c r="E4" s="404"/>
      <c r="F4" s="404"/>
      <c r="G4" s="404"/>
      <c r="H4" s="404"/>
      <c r="I4" s="404"/>
      <c r="J4" s="404"/>
      <c r="K4" s="404"/>
      <c r="L4" s="404"/>
      <c r="M4" s="404"/>
      <c r="N4" s="404"/>
      <c r="O4" s="404"/>
      <c r="P4" s="404"/>
      <c r="Q4" s="404"/>
      <c r="R4" s="410"/>
      <c r="S4" s="410"/>
      <c r="T4" s="410"/>
      <c r="U4" s="410"/>
      <c r="V4" s="411"/>
      <c r="W4" s="414"/>
      <c r="X4" s="415"/>
      <c r="Y4" s="415"/>
      <c r="Z4" s="415"/>
      <c r="AA4" s="415"/>
      <c r="AB4" s="403"/>
      <c r="AC4" s="410"/>
      <c r="AD4" s="415"/>
      <c r="AE4" s="415"/>
      <c r="AF4" s="415"/>
      <c r="AG4" s="415"/>
      <c r="AH4" s="415"/>
      <c r="AI4" s="415"/>
      <c r="AJ4" s="415"/>
      <c r="AK4" s="415"/>
      <c r="AL4" s="418"/>
      <c r="AM4" s="416"/>
      <c r="AN4" s="417"/>
      <c r="AO4" s="417"/>
      <c r="AP4" s="417"/>
      <c r="AQ4" s="417"/>
      <c r="AR4" s="417"/>
      <c r="AS4" s="417"/>
      <c r="AT4" s="417"/>
      <c r="AU4" s="417"/>
      <c r="AV4" s="417"/>
      <c r="AW4" s="417"/>
      <c r="AX4" s="419"/>
      <c r="AY4" s="386" t="s">
        <v>91</v>
      </c>
      <c r="AZ4" s="387"/>
      <c r="BA4" s="387"/>
      <c r="BB4" s="387"/>
      <c r="BC4" s="387"/>
      <c r="BD4" s="387"/>
      <c r="BE4" s="387"/>
      <c r="BF4" s="387"/>
      <c r="BG4" s="387"/>
      <c r="BH4" s="387"/>
      <c r="BI4" s="387"/>
      <c r="BJ4" s="387"/>
      <c r="BK4" s="387"/>
      <c r="BL4" s="387"/>
      <c r="BM4" s="388"/>
      <c r="BN4" s="389">
        <v>70562284</v>
      </c>
      <c r="BO4" s="390"/>
      <c r="BP4" s="390"/>
      <c r="BQ4" s="390"/>
      <c r="BR4" s="390"/>
      <c r="BS4" s="390"/>
      <c r="BT4" s="390"/>
      <c r="BU4" s="391"/>
      <c r="BV4" s="389">
        <v>68793009</v>
      </c>
      <c r="BW4" s="390"/>
      <c r="BX4" s="390"/>
      <c r="BY4" s="390"/>
      <c r="BZ4" s="390"/>
      <c r="CA4" s="390"/>
      <c r="CB4" s="390"/>
      <c r="CC4" s="391"/>
      <c r="CD4" s="392" t="s">
        <v>92</v>
      </c>
      <c r="CE4" s="393"/>
      <c r="CF4" s="393"/>
      <c r="CG4" s="393"/>
      <c r="CH4" s="393"/>
      <c r="CI4" s="393"/>
      <c r="CJ4" s="393"/>
      <c r="CK4" s="393"/>
      <c r="CL4" s="393"/>
      <c r="CM4" s="393"/>
      <c r="CN4" s="393"/>
      <c r="CO4" s="393"/>
      <c r="CP4" s="393"/>
      <c r="CQ4" s="393"/>
      <c r="CR4" s="393"/>
      <c r="CS4" s="394"/>
      <c r="CT4" s="395">
        <v>4.7</v>
      </c>
      <c r="CU4" s="396"/>
      <c r="CV4" s="396"/>
      <c r="CW4" s="396"/>
      <c r="CX4" s="396"/>
      <c r="CY4" s="396"/>
      <c r="CZ4" s="396"/>
      <c r="DA4" s="397"/>
      <c r="DB4" s="395">
        <v>8.5</v>
      </c>
      <c r="DC4" s="396"/>
      <c r="DD4" s="396"/>
      <c r="DE4" s="396"/>
      <c r="DF4" s="396"/>
      <c r="DG4" s="396"/>
      <c r="DH4" s="396"/>
      <c r="DI4" s="397"/>
      <c r="DJ4" s="183"/>
      <c r="DK4" s="183"/>
      <c r="DL4" s="183"/>
      <c r="DM4" s="183"/>
      <c r="DN4" s="183"/>
      <c r="DO4" s="183"/>
    </row>
    <row r="5" spans="1:119" ht="18.75" customHeight="1" x14ac:dyDescent="0.15">
      <c r="A5" s="184"/>
      <c r="B5" s="405"/>
      <c r="C5" s="406"/>
      <c r="D5" s="406"/>
      <c r="E5" s="407"/>
      <c r="F5" s="407"/>
      <c r="G5" s="407"/>
      <c r="H5" s="407"/>
      <c r="I5" s="407"/>
      <c r="J5" s="407"/>
      <c r="K5" s="407"/>
      <c r="L5" s="407"/>
      <c r="M5" s="407"/>
      <c r="N5" s="407"/>
      <c r="O5" s="407"/>
      <c r="P5" s="407"/>
      <c r="Q5" s="407"/>
      <c r="R5" s="412"/>
      <c r="S5" s="412"/>
      <c r="T5" s="412"/>
      <c r="U5" s="412"/>
      <c r="V5" s="413"/>
      <c r="W5" s="416"/>
      <c r="X5" s="417"/>
      <c r="Y5" s="417"/>
      <c r="Z5" s="417"/>
      <c r="AA5" s="417"/>
      <c r="AB5" s="406"/>
      <c r="AC5" s="412"/>
      <c r="AD5" s="417"/>
      <c r="AE5" s="417"/>
      <c r="AF5" s="417"/>
      <c r="AG5" s="417"/>
      <c r="AH5" s="417"/>
      <c r="AI5" s="417"/>
      <c r="AJ5" s="417"/>
      <c r="AK5" s="417"/>
      <c r="AL5" s="419"/>
      <c r="AM5" s="455" t="s">
        <v>93</v>
      </c>
      <c r="AN5" s="456"/>
      <c r="AO5" s="456"/>
      <c r="AP5" s="456"/>
      <c r="AQ5" s="456"/>
      <c r="AR5" s="456"/>
      <c r="AS5" s="456"/>
      <c r="AT5" s="457"/>
      <c r="AU5" s="458" t="s">
        <v>94</v>
      </c>
      <c r="AV5" s="459"/>
      <c r="AW5" s="459"/>
      <c r="AX5" s="459"/>
      <c r="AY5" s="460" t="s">
        <v>95</v>
      </c>
      <c r="AZ5" s="461"/>
      <c r="BA5" s="461"/>
      <c r="BB5" s="461"/>
      <c r="BC5" s="461"/>
      <c r="BD5" s="461"/>
      <c r="BE5" s="461"/>
      <c r="BF5" s="461"/>
      <c r="BG5" s="461"/>
      <c r="BH5" s="461"/>
      <c r="BI5" s="461"/>
      <c r="BJ5" s="461"/>
      <c r="BK5" s="461"/>
      <c r="BL5" s="461"/>
      <c r="BM5" s="462"/>
      <c r="BN5" s="426">
        <v>68772773</v>
      </c>
      <c r="BO5" s="427"/>
      <c r="BP5" s="427"/>
      <c r="BQ5" s="427"/>
      <c r="BR5" s="427"/>
      <c r="BS5" s="427"/>
      <c r="BT5" s="427"/>
      <c r="BU5" s="428"/>
      <c r="BV5" s="426">
        <v>65584684</v>
      </c>
      <c r="BW5" s="427"/>
      <c r="BX5" s="427"/>
      <c r="BY5" s="427"/>
      <c r="BZ5" s="427"/>
      <c r="CA5" s="427"/>
      <c r="CB5" s="427"/>
      <c r="CC5" s="428"/>
      <c r="CD5" s="429" t="s">
        <v>96</v>
      </c>
      <c r="CE5" s="430"/>
      <c r="CF5" s="430"/>
      <c r="CG5" s="430"/>
      <c r="CH5" s="430"/>
      <c r="CI5" s="430"/>
      <c r="CJ5" s="430"/>
      <c r="CK5" s="430"/>
      <c r="CL5" s="430"/>
      <c r="CM5" s="430"/>
      <c r="CN5" s="430"/>
      <c r="CO5" s="430"/>
      <c r="CP5" s="430"/>
      <c r="CQ5" s="430"/>
      <c r="CR5" s="430"/>
      <c r="CS5" s="431"/>
      <c r="CT5" s="423">
        <v>97.7</v>
      </c>
      <c r="CU5" s="424"/>
      <c r="CV5" s="424"/>
      <c r="CW5" s="424"/>
      <c r="CX5" s="424"/>
      <c r="CY5" s="424"/>
      <c r="CZ5" s="424"/>
      <c r="DA5" s="425"/>
      <c r="DB5" s="423">
        <v>89.9</v>
      </c>
      <c r="DC5" s="424"/>
      <c r="DD5" s="424"/>
      <c r="DE5" s="424"/>
      <c r="DF5" s="424"/>
      <c r="DG5" s="424"/>
      <c r="DH5" s="424"/>
      <c r="DI5" s="425"/>
      <c r="DJ5" s="183"/>
      <c r="DK5" s="183"/>
      <c r="DL5" s="183"/>
      <c r="DM5" s="183"/>
      <c r="DN5" s="183"/>
      <c r="DO5" s="183"/>
    </row>
    <row r="6" spans="1:119" ht="18.75" customHeight="1" x14ac:dyDescent="0.15">
      <c r="A6" s="184"/>
      <c r="B6" s="432" t="s">
        <v>97</v>
      </c>
      <c r="C6" s="433"/>
      <c r="D6" s="433"/>
      <c r="E6" s="434"/>
      <c r="F6" s="434"/>
      <c r="G6" s="434"/>
      <c r="H6" s="434"/>
      <c r="I6" s="434"/>
      <c r="J6" s="434"/>
      <c r="K6" s="434"/>
      <c r="L6" s="434" t="s">
        <v>98</v>
      </c>
      <c r="M6" s="434"/>
      <c r="N6" s="434"/>
      <c r="O6" s="434"/>
      <c r="P6" s="434"/>
      <c r="Q6" s="434"/>
      <c r="R6" s="438"/>
      <c r="S6" s="438"/>
      <c r="T6" s="438"/>
      <c r="U6" s="438"/>
      <c r="V6" s="439"/>
      <c r="W6" s="442" t="s">
        <v>99</v>
      </c>
      <c r="X6" s="443"/>
      <c r="Y6" s="443"/>
      <c r="Z6" s="443"/>
      <c r="AA6" s="443"/>
      <c r="AB6" s="433"/>
      <c r="AC6" s="446" t="s">
        <v>100</v>
      </c>
      <c r="AD6" s="447"/>
      <c r="AE6" s="447"/>
      <c r="AF6" s="447"/>
      <c r="AG6" s="447"/>
      <c r="AH6" s="447"/>
      <c r="AI6" s="447"/>
      <c r="AJ6" s="447"/>
      <c r="AK6" s="447"/>
      <c r="AL6" s="448"/>
      <c r="AM6" s="455" t="s">
        <v>101</v>
      </c>
      <c r="AN6" s="456"/>
      <c r="AO6" s="456"/>
      <c r="AP6" s="456"/>
      <c r="AQ6" s="456"/>
      <c r="AR6" s="456"/>
      <c r="AS6" s="456"/>
      <c r="AT6" s="457"/>
      <c r="AU6" s="458" t="s">
        <v>94</v>
      </c>
      <c r="AV6" s="459"/>
      <c r="AW6" s="459"/>
      <c r="AX6" s="459"/>
      <c r="AY6" s="460" t="s">
        <v>102</v>
      </c>
      <c r="AZ6" s="461"/>
      <c r="BA6" s="461"/>
      <c r="BB6" s="461"/>
      <c r="BC6" s="461"/>
      <c r="BD6" s="461"/>
      <c r="BE6" s="461"/>
      <c r="BF6" s="461"/>
      <c r="BG6" s="461"/>
      <c r="BH6" s="461"/>
      <c r="BI6" s="461"/>
      <c r="BJ6" s="461"/>
      <c r="BK6" s="461"/>
      <c r="BL6" s="461"/>
      <c r="BM6" s="462"/>
      <c r="BN6" s="426">
        <v>1789511</v>
      </c>
      <c r="BO6" s="427"/>
      <c r="BP6" s="427"/>
      <c r="BQ6" s="427"/>
      <c r="BR6" s="427"/>
      <c r="BS6" s="427"/>
      <c r="BT6" s="427"/>
      <c r="BU6" s="428"/>
      <c r="BV6" s="426">
        <v>3208325</v>
      </c>
      <c r="BW6" s="427"/>
      <c r="BX6" s="427"/>
      <c r="BY6" s="427"/>
      <c r="BZ6" s="427"/>
      <c r="CA6" s="427"/>
      <c r="CB6" s="427"/>
      <c r="CC6" s="428"/>
      <c r="CD6" s="429" t="s">
        <v>103</v>
      </c>
      <c r="CE6" s="430"/>
      <c r="CF6" s="430"/>
      <c r="CG6" s="430"/>
      <c r="CH6" s="430"/>
      <c r="CI6" s="430"/>
      <c r="CJ6" s="430"/>
      <c r="CK6" s="430"/>
      <c r="CL6" s="430"/>
      <c r="CM6" s="430"/>
      <c r="CN6" s="430"/>
      <c r="CO6" s="430"/>
      <c r="CP6" s="430"/>
      <c r="CQ6" s="430"/>
      <c r="CR6" s="430"/>
      <c r="CS6" s="431"/>
      <c r="CT6" s="463">
        <v>100</v>
      </c>
      <c r="CU6" s="464"/>
      <c r="CV6" s="464"/>
      <c r="CW6" s="464"/>
      <c r="CX6" s="464"/>
      <c r="CY6" s="464"/>
      <c r="CZ6" s="464"/>
      <c r="DA6" s="465"/>
      <c r="DB6" s="463">
        <v>92.8</v>
      </c>
      <c r="DC6" s="464"/>
      <c r="DD6" s="464"/>
      <c r="DE6" s="464"/>
      <c r="DF6" s="464"/>
      <c r="DG6" s="464"/>
      <c r="DH6" s="464"/>
      <c r="DI6" s="465"/>
      <c r="DJ6" s="183"/>
      <c r="DK6" s="183"/>
      <c r="DL6" s="183"/>
      <c r="DM6" s="183"/>
      <c r="DN6" s="183"/>
      <c r="DO6" s="183"/>
    </row>
    <row r="7" spans="1:119" ht="18.75" customHeight="1" x14ac:dyDescent="0.15">
      <c r="A7" s="184"/>
      <c r="B7" s="402"/>
      <c r="C7" s="403"/>
      <c r="D7" s="403"/>
      <c r="E7" s="404"/>
      <c r="F7" s="404"/>
      <c r="G7" s="404"/>
      <c r="H7" s="404"/>
      <c r="I7" s="404"/>
      <c r="J7" s="404"/>
      <c r="K7" s="404"/>
      <c r="L7" s="404"/>
      <c r="M7" s="404"/>
      <c r="N7" s="404"/>
      <c r="O7" s="404"/>
      <c r="P7" s="404"/>
      <c r="Q7" s="404"/>
      <c r="R7" s="410"/>
      <c r="S7" s="410"/>
      <c r="T7" s="410"/>
      <c r="U7" s="410"/>
      <c r="V7" s="411"/>
      <c r="W7" s="414"/>
      <c r="X7" s="415"/>
      <c r="Y7" s="415"/>
      <c r="Z7" s="415"/>
      <c r="AA7" s="415"/>
      <c r="AB7" s="403"/>
      <c r="AC7" s="449"/>
      <c r="AD7" s="450"/>
      <c r="AE7" s="450"/>
      <c r="AF7" s="450"/>
      <c r="AG7" s="450"/>
      <c r="AH7" s="450"/>
      <c r="AI7" s="450"/>
      <c r="AJ7" s="450"/>
      <c r="AK7" s="450"/>
      <c r="AL7" s="451"/>
      <c r="AM7" s="455" t="s">
        <v>104</v>
      </c>
      <c r="AN7" s="456"/>
      <c r="AO7" s="456"/>
      <c r="AP7" s="456"/>
      <c r="AQ7" s="456"/>
      <c r="AR7" s="456"/>
      <c r="AS7" s="456"/>
      <c r="AT7" s="457"/>
      <c r="AU7" s="458" t="s">
        <v>105</v>
      </c>
      <c r="AV7" s="459"/>
      <c r="AW7" s="459"/>
      <c r="AX7" s="459"/>
      <c r="AY7" s="460" t="s">
        <v>106</v>
      </c>
      <c r="AZ7" s="461"/>
      <c r="BA7" s="461"/>
      <c r="BB7" s="461"/>
      <c r="BC7" s="461"/>
      <c r="BD7" s="461"/>
      <c r="BE7" s="461"/>
      <c r="BF7" s="461"/>
      <c r="BG7" s="461"/>
      <c r="BH7" s="461"/>
      <c r="BI7" s="461"/>
      <c r="BJ7" s="461"/>
      <c r="BK7" s="461"/>
      <c r="BL7" s="461"/>
      <c r="BM7" s="462"/>
      <c r="BN7" s="426">
        <v>176556</v>
      </c>
      <c r="BO7" s="427"/>
      <c r="BP7" s="427"/>
      <c r="BQ7" s="427"/>
      <c r="BR7" s="427"/>
      <c r="BS7" s="427"/>
      <c r="BT7" s="427"/>
      <c r="BU7" s="428"/>
      <c r="BV7" s="426">
        <v>289633</v>
      </c>
      <c r="BW7" s="427"/>
      <c r="BX7" s="427"/>
      <c r="BY7" s="427"/>
      <c r="BZ7" s="427"/>
      <c r="CA7" s="427"/>
      <c r="CB7" s="427"/>
      <c r="CC7" s="428"/>
      <c r="CD7" s="429" t="s">
        <v>107</v>
      </c>
      <c r="CE7" s="430"/>
      <c r="CF7" s="430"/>
      <c r="CG7" s="430"/>
      <c r="CH7" s="430"/>
      <c r="CI7" s="430"/>
      <c r="CJ7" s="430"/>
      <c r="CK7" s="430"/>
      <c r="CL7" s="430"/>
      <c r="CM7" s="430"/>
      <c r="CN7" s="430"/>
      <c r="CO7" s="430"/>
      <c r="CP7" s="430"/>
      <c r="CQ7" s="430"/>
      <c r="CR7" s="430"/>
      <c r="CS7" s="431"/>
      <c r="CT7" s="426">
        <v>34388561</v>
      </c>
      <c r="CU7" s="427"/>
      <c r="CV7" s="427"/>
      <c r="CW7" s="427"/>
      <c r="CX7" s="427"/>
      <c r="CY7" s="427"/>
      <c r="CZ7" s="427"/>
      <c r="DA7" s="428"/>
      <c r="DB7" s="426">
        <v>34394050</v>
      </c>
      <c r="DC7" s="427"/>
      <c r="DD7" s="427"/>
      <c r="DE7" s="427"/>
      <c r="DF7" s="427"/>
      <c r="DG7" s="427"/>
      <c r="DH7" s="427"/>
      <c r="DI7" s="428"/>
      <c r="DJ7" s="183"/>
      <c r="DK7" s="183"/>
      <c r="DL7" s="183"/>
      <c r="DM7" s="183"/>
      <c r="DN7" s="183"/>
      <c r="DO7" s="183"/>
    </row>
    <row r="8" spans="1:119" ht="18.75" customHeight="1" thickBot="1" x14ac:dyDescent="0.2">
      <c r="A8" s="184"/>
      <c r="B8" s="435"/>
      <c r="C8" s="436"/>
      <c r="D8" s="436"/>
      <c r="E8" s="437"/>
      <c r="F8" s="437"/>
      <c r="G8" s="437"/>
      <c r="H8" s="437"/>
      <c r="I8" s="437"/>
      <c r="J8" s="437"/>
      <c r="K8" s="437"/>
      <c r="L8" s="437"/>
      <c r="M8" s="437"/>
      <c r="N8" s="437"/>
      <c r="O8" s="437"/>
      <c r="P8" s="437"/>
      <c r="Q8" s="437"/>
      <c r="R8" s="440"/>
      <c r="S8" s="440"/>
      <c r="T8" s="440"/>
      <c r="U8" s="440"/>
      <c r="V8" s="441"/>
      <c r="W8" s="444"/>
      <c r="X8" s="445"/>
      <c r="Y8" s="445"/>
      <c r="Z8" s="445"/>
      <c r="AA8" s="445"/>
      <c r="AB8" s="436"/>
      <c r="AC8" s="452"/>
      <c r="AD8" s="453"/>
      <c r="AE8" s="453"/>
      <c r="AF8" s="453"/>
      <c r="AG8" s="453"/>
      <c r="AH8" s="453"/>
      <c r="AI8" s="453"/>
      <c r="AJ8" s="453"/>
      <c r="AK8" s="453"/>
      <c r="AL8" s="454"/>
      <c r="AM8" s="455" t="s">
        <v>108</v>
      </c>
      <c r="AN8" s="456"/>
      <c r="AO8" s="456"/>
      <c r="AP8" s="456"/>
      <c r="AQ8" s="456"/>
      <c r="AR8" s="456"/>
      <c r="AS8" s="456"/>
      <c r="AT8" s="457"/>
      <c r="AU8" s="458" t="s">
        <v>109</v>
      </c>
      <c r="AV8" s="459"/>
      <c r="AW8" s="459"/>
      <c r="AX8" s="459"/>
      <c r="AY8" s="460" t="s">
        <v>110</v>
      </c>
      <c r="AZ8" s="461"/>
      <c r="BA8" s="461"/>
      <c r="BB8" s="461"/>
      <c r="BC8" s="461"/>
      <c r="BD8" s="461"/>
      <c r="BE8" s="461"/>
      <c r="BF8" s="461"/>
      <c r="BG8" s="461"/>
      <c r="BH8" s="461"/>
      <c r="BI8" s="461"/>
      <c r="BJ8" s="461"/>
      <c r="BK8" s="461"/>
      <c r="BL8" s="461"/>
      <c r="BM8" s="462"/>
      <c r="BN8" s="426">
        <v>1612955</v>
      </c>
      <c r="BO8" s="427"/>
      <c r="BP8" s="427"/>
      <c r="BQ8" s="427"/>
      <c r="BR8" s="427"/>
      <c r="BS8" s="427"/>
      <c r="BT8" s="427"/>
      <c r="BU8" s="428"/>
      <c r="BV8" s="426">
        <v>2918692</v>
      </c>
      <c r="BW8" s="427"/>
      <c r="BX8" s="427"/>
      <c r="BY8" s="427"/>
      <c r="BZ8" s="427"/>
      <c r="CA8" s="427"/>
      <c r="CB8" s="427"/>
      <c r="CC8" s="428"/>
      <c r="CD8" s="429" t="s">
        <v>111</v>
      </c>
      <c r="CE8" s="430"/>
      <c r="CF8" s="430"/>
      <c r="CG8" s="430"/>
      <c r="CH8" s="430"/>
      <c r="CI8" s="430"/>
      <c r="CJ8" s="430"/>
      <c r="CK8" s="430"/>
      <c r="CL8" s="430"/>
      <c r="CM8" s="430"/>
      <c r="CN8" s="430"/>
      <c r="CO8" s="430"/>
      <c r="CP8" s="430"/>
      <c r="CQ8" s="430"/>
      <c r="CR8" s="430"/>
      <c r="CS8" s="431"/>
      <c r="CT8" s="466">
        <v>0.97</v>
      </c>
      <c r="CU8" s="467"/>
      <c r="CV8" s="467"/>
      <c r="CW8" s="467"/>
      <c r="CX8" s="467"/>
      <c r="CY8" s="467"/>
      <c r="CZ8" s="467"/>
      <c r="DA8" s="468"/>
      <c r="DB8" s="466">
        <v>0.98</v>
      </c>
      <c r="DC8" s="467"/>
      <c r="DD8" s="467"/>
      <c r="DE8" s="467"/>
      <c r="DF8" s="467"/>
      <c r="DG8" s="467"/>
      <c r="DH8" s="467"/>
      <c r="DI8" s="468"/>
      <c r="DJ8" s="183"/>
      <c r="DK8" s="183"/>
      <c r="DL8" s="183"/>
      <c r="DM8" s="183"/>
      <c r="DN8" s="183"/>
      <c r="DO8" s="183"/>
    </row>
    <row r="9" spans="1:119" ht="18.75" customHeight="1" thickBot="1" x14ac:dyDescent="0.2">
      <c r="A9" s="184"/>
      <c r="B9" s="420" t="s">
        <v>112</v>
      </c>
      <c r="C9" s="421"/>
      <c r="D9" s="421"/>
      <c r="E9" s="421"/>
      <c r="F9" s="421"/>
      <c r="G9" s="421"/>
      <c r="H9" s="421"/>
      <c r="I9" s="421"/>
      <c r="J9" s="421"/>
      <c r="K9" s="469"/>
      <c r="L9" s="470" t="s">
        <v>113</v>
      </c>
      <c r="M9" s="471"/>
      <c r="N9" s="471"/>
      <c r="O9" s="471"/>
      <c r="P9" s="471"/>
      <c r="Q9" s="472"/>
      <c r="R9" s="473">
        <v>186283</v>
      </c>
      <c r="S9" s="474"/>
      <c r="T9" s="474"/>
      <c r="U9" s="474"/>
      <c r="V9" s="475"/>
      <c r="W9" s="383" t="s">
        <v>114</v>
      </c>
      <c r="X9" s="384"/>
      <c r="Y9" s="384"/>
      <c r="Z9" s="384"/>
      <c r="AA9" s="384"/>
      <c r="AB9" s="384"/>
      <c r="AC9" s="384"/>
      <c r="AD9" s="384"/>
      <c r="AE9" s="384"/>
      <c r="AF9" s="384"/>
      <c r="AG9" s="384"/>
      <c r="AH9" s="384"/>
      <c r="AI9" s="384"/>
      <c r="AJ9" s="384"/>
      <c r="AK9" s="384"/>
      <c r="AL9" s="385"/>
      <c r="AM9" s="455" t="s">
        <v>115</v>
      </c>
      <c r="AN9" s="456"/>
      <c r="AO9" s="456"/>
      <c r="AP9" s="456"/>
      <c r="AQ9" s="456"/>
      <c r="AR9" s="456"/>
      <c r="AS9" s="456"/>
      <c r="AT9" s="457"/>
      <c r="AU9" s="458" t="s">
        <v>109</v>
      </c>
      <c r="AV9" s="459"/>
      <c r="AW9" s="459"/>
      <c r="AX9" s="459"/>
      <c r="AY9" s="460" t="s">
        <v>116</v>
      </c>
      <c r="AZ9" s="461"/>
      <c r="BA9" s="461"/>
      <c r="BB9" s="461"/>
      <c r="BC9" s="461"/>
      <c r="BD9" s="461"/>
      <c r="BE9" s="461"/>
      <c r="BF9" s="461"/>
      <c r="BG9" s="461"/>
      <c r="BH9" s="461"/>
      <c r="BI9" s="461"/>
      <c r="BJ9" s="461"/>
      <c r="BK9" s="461"/>
      <c r="BL9" s="461"/>
      <c r="BM9" s="462"/>
      <c r="BN9" s="426">
        <v>-1305737</v>
      </c>
      <c r="BO9" s="427"/>
      <c r="BP9" s="427"/>
      <c r="BQ9" s="427"/>
      <c r="BR9" s="427"/>
      <c r="BS9" s="427"/>
      <c r="BT9" s="427"/>
      <c r="BU9" s="428"/>
      <c r="BV9" s="426">
        <v>613822</v>
      </c>
      <c r="BW9" s="427"/>
      <c r="BX9" s="427"/>
      <c r="BY9" s="427"/>
      <c r="BZ9" s="427"/>
      <c r="CA9" s="427"/>
      <c r="CB9" s="427"/>
      <c r="CC9" s="428"/>
      <c r="CD9" s="429" t="s">
        <v>117</v>
      </c>
      <c r="CE9" s="430"/>
      <c r="CF9" s="430"/>
      <c r="CG9" s="430"/>
      <c r="CH9" s="430"/>
      <c r="CI9" s="430"/>
      <c r="CJ9" s="430"/>
      <c r="CK9" s="430"/>
      <c r="CL9" s="430"/>
      <c r="CM9" s="430"/>
      <c r="CN9" s="430"/>
      <c r="CO9" s="430"/>
      <c r="CP9" s="430"/>
      <c r="CQ9" s="430"/>
      <c r="CR9" s="430"/>
      <c r="CS9" s="431"/>
      <c r="CT9" s="423">
        <v>7.4</v>
      </c>
      <c r="CU9" s="424"/>
      <c r="CV9" s="424"/>
      <c r="CW9" s="424"/>
      <c r="CX9" s="424"/>
      <c r="CY9" s="424"/>
      <c r="CZ9" s="424"/>
      <c r="DA9" s="425"/>
      <c r="DB9" s="423">
        <v>7.3</v>
      </c>
      <c r="DC9" s="424"/>
      <c r="DD9" s="424"/>
      <c r="DE9" s="424"/>
      <c r="DF9" s="424"/>
      <c r="DG9" s="424"/>
      <c r="DH9" s="424"/>
      <c r="DI9" s="425"/>
      <c r="DJ9" s="183"/>
      <c r="DK9" s="183"/>
      <c r="DL9" s="183"/>
      <c r="DM9" s="183"/>
      <c r="DN9" s="183"/>
      <c r="DO9" s="183"/>
    </row>
    <row r="10" spans="1:119" ht="18.75" customHeight="1" thickBot="1" x14ac:dyDescent="0.2">
      <c r="A10" s="184"/>
      <c r="B10" s="420"/>
      <c r="C10" s="421"/>
      <c r="D10" s="421"/>
      <c r="E10" s="421"/>
      <c r="F10" s="421"/>
      <c r="G10" s="421"/>
      <c r="H10" s="421"/>
      <c r="I10" s="421"/>
      <c r="J10" s="421"/>
      <c r="K10" s="469"/>
      <c r="L10" s="476" t="s">
        <v>118</v>
      </c>
      <c r="M10" s="456"/>
      <c r="N10" s="456"/>
      <c r="O10" s="456"/>
      <c r="P10" s="456"/>
      <c r="Q10" s="457"/>
      <c r="R10" s="477">
        <v>180052</v>
      </c>
      <c r="S10" s="478"/>
      <c r="T10" s="478"/>
      <c r="U10" s="478"/>
      <c r="V10" s="479"/>
      <c r="W10" s="414"/>
      <c r="X10" s="415"/>
      <c r="Y10" s="415"/>
      <c r="Z10" s="415"/>
      <c r="AA10" s="415"/>
      <c r="AB10" s="415"/>
      <c r="AC10" s="415"/>
      <c r="AD10" s="415"/>
      <c r="AE10" s="415"/>
      <c r="AF10" s="415"/>
      <c r="AG10" s="415"/>
      <c r="AH10" s="415"/>
      <c r="AI10" s="415"/>
      <c r="AJ10" s="415"/>
      <c r="AK10" s="415"/>
      <c r="AL10" s="418"/>
      <c r="AM10" s="455" t="s">
        <v>119</v>
      </c>
      <c r="AN10" s="456"/>
      <c r="AO10" s="456"/>
      <c r="AP10" s="456"/>
      <c r="AQ10" s="456"/>
      <c r="AR10" s="456"/>
      <c r="AS10" s="456"/>
      <c r="AT10" s="457"/>
      <c r="AU10" s="458" t="s">
        <v>109</v>
      </c>
      <c r="AV10" s="459"/>
      <c r="AW10" s="459"/>
      <c r="AX10" s="459"/>
      <c r="AY10" s="460" t="s">
        <v>120</v>
      </c>
      <c r="AZ10" s="461"/>
      <c r="BA10" s="461"/>
      <c r="BB10" s="461"/>
      <c r="BC10" s="461"/>
      <c r="BD10" s="461"/>
      <c r="BE10" s="461"/>
      <c r="BF10" s="461"/>
      <c r="BG10" s="461"/>
      <c r="BH10" s="461"/>
      <c r="BI10" s="461"/>
      <c r="BJ10" s="461"/>
      <c r="BK10" s="461"/>
      <c r="BL10" s="461"/>
      <c r="BM10" s="462"/>
      <c r="BN10" s="426">
        <v>952140</v>
      </c>
      <c r="BO10" s="427"/>
      <c r="BP10" s="427"/>
      <c r="BQ10" s="427"/>
      <c r="BR10" s="427"/>
      <c r="BS10" s="427"/>
      <c r="BT10" s="427"/>
      <c r="BU10" s="428"/>
      <c r="BV10" s="426">
        <v>386805</v>
      </c>
      <c r="BW10" s="427"/>
      <c r="BX10" s="427"/>
      <c r="BY10" s="427"/>
      <c r="BZ10" s="427"/>
      <c r="CA10" s="427"/>
      <c r="CB10" s="427"/>
      <c r="CC10" s="428"/>
      <c r="CD10" s="188" t="s">
        <v>121</v>
      </c>
      <c r="CE10" s="189"/>
      <c r="CF10" s="189"/>
      <c r="CG10" s="189"/>
      <c r="CH10" s="189"/>
      <c r="CI10" s="189"/>
      <c r="CJ10" s="189"/>
      <c r="CK10" s="189"/>
      <c r="CL10" s="189"/>
      <c r="CM10" s="189"/>
      <c r="CN10" s="189"/>
      <c r="CO10" s="189"/>
      <c r="CP10" s="189"/>
      <c r="CQ10" s="189"/>
      <c r="CR10" s="189"/>
      <c r="CS10" s="190"/>
      <c r="CT10" s="191"/>
      <c r="CU10" s="192"/>
      <c r="CV10" s="192"/>
      <c r="CW10" s="192"/>
      <c r="CX10" s="192"/>
      <c r="CY10" s="192"/>
      <c r="CZ10" s="192"/>
      <c r="DA10" s="193"/>
      <c r="DB10" s="191"/>
      <c r="DC10" s="192"/>
      <c r="DD10" s="192"/>
      <c r="DE10" s="192"/>
      <c r="DF10" s="192"/>
      <c r="DG10" s="192"/>
      <c r="DH10" s="192"/>
      <c r="DI10" s="193"/>
      <c r="DJ10" s="183"/>
      <c r="DK10" s="183"/>
      <c r="DL10" s="183"/>
      <c r="DM10" s="183"/>
      <c r="DN10" s="183"/>
      <c r="DO10" s="183"/>
    </row>
    <row r="11" spans="1:119" ht="18.75" customHeight="1" thickBot="1" x14ac:dyDescent="0.2">
      <c r="A11" s="184"/>
      <c r="B11" s="420"/>
      <c r="C11" s="421"/>
      <c r="D11" s="421"/>
      <c r="E11" s="421"/>
      <c r="F11" s="421"/>
      <c r="G11" s="421"/>
      <c r="H11" s="421"/>
      <c r="I11" s="421"/>
      <c r="J11" s="421"/>
      <c r="K11" s="469"/>
      <c r="L11" s="480" t="s">
        <v>122</v>
      </c>
      <c r="M11" s="481"/>
      <c r="N11" s="481"/>
      <c r="O11" s="481"/>
      <c r="P11" s="481"/>
      <c r="Q11" s="482"/>
      <c r="R11" s="483" t="s">
        <v>123</v>
      </c>
      <c r="S11" s="484"/>
      <c r="T11" s="484"/>
      <c r="U11" s="484"/>
      <c r="V11" s="485"/>
      <c r="W11" s="414"/>
      <c r="X11" s="415"/>
      <c r="Y11" s="415"/>
      <c r="Z11" s="415"/>
      <c r="AA11" s="415"/>
      <c r="AB11" s="415"/>
      <c r="AC11" s="415"/>
      <c r="AD11" s="415"/>
      <c r="AE11" s="415"/>
      <c r="AF11" s="415"/>
      <c r="AG11" s="415"/>
      <c r="AH11" s="415"/>
      <c r="AI11" s="415"/>
      <c r="AJ11" s="415"/>
      <c r="AK11" s="415"/>
      <c r="AL11" s="418"/>
      <c r="AM11" s="455" t="s">
        <v>124</v>
      </c>
      <c r="AN11" s="456"/>
      <c r="AO11" s="456"/>
      <c r="AP11" s="456"/>
      <c r="AQ11" s="456"/>
      <c r="AR11" s="456"/>
      <c r="AS11" s="456"/>
      <c r="AT11" s="457"/>
      <c r="AU11" s="458" t="s">
        <v>109</v>
      </c>
      <c r="AV11" s="459"/>
      <c r="AW11" s="459"/>
      <c r="AX11" s="459"/>
      <c r="AY11" s="460" t="s">
        <v>125</v>
      </c>
      <c r="AZ11" s="461"/>
      <c r="BA11" s="461"/>
      <c r="BB11" s="461"/>
      <c r="BC11" s="461"/>
      <c r="BD11" s="461"/>
      <c r="BE11" s="461"/>
      <c r="BF11" s="461"/>
      <c r="BG11" s="461"/>
      <c r="BH11" s="461"/>
      <c r="BI11" s="461"/>
      <c r="BJ11" s="461"/>
      <c r="BK11" s="461"/>
      <c r="BL11" s="461"/>
      <c r="BM11" s="462"/>
      <c r="BN11" s="426">
        <v>0</v>
      </c>
      <c r="BO11" s="427"/>
      <c r="BP11" s="427"/>
      <c r="BQ11" s="427"/>
      <c r="BR11" s="427"/>
      <c r="BS11" s="427"/>
      <c r="BT11" s="427"/>
      <c r="BU11" s="428"/>
      <c r="BV11" s="426">
        <v>0</v>
      </c>
      <c r="BW11" s="427"/>
      <c r="BX11" s="427"/>
      <c r="BY11" s="427"/>
      <c r="BZ11" s="427"/>
      <c r="CA11" s="427"/>
      <c r="CB11" s="427"/>
      <c r="CC11" s="428"/>
      <c r="CD11" s="429" t="s">
        <v>126</v>
      </c>
      <c r="CE11" s="430"/>
      <c r="CF11" s="430"/>
      <c r="CG11" s="430"/>
      <c r="CH11" s="430"/>
      <c r="CI11" s="430"/>
      <c r="CJ11" s="430"/>
      <c r="CK11" s="430"/>
      <c r="CL11" s="430"/>
      <c r="CM11" s="430"/>
      <c r="CN11" s="430"/>
      <c r="CO11" s="430"/>
      <c r="CP11" s="430"/>
      <c r="CQ11" s="430"/>
      <c r="CR11" s="430"/>
      <c r="CS11" s="431"/>
      <c r="CT11" s="466" t="s">
        <v>127</v>
      </c>
      <c r="CU11" s="467"/>
      <c r="CV11" s="467"/>
      <c r="CW11" s="467"/>
      <c r="CX11" s="467"/>
      <c r="CY11" s="467"/>
      <c r="CZ11" s="467"/>
      <c r="DA11" s="468"/>
      <c r="DB11" s="466" t="s">
        <v>127</v>
      </c>
      <c r="DC11" s="467"/>
      <c r="DD11" s="467"/>
      <c r="DE11" s="467"/>
      <c r="DF11" s="467"/>
      <c r="DG11" s="467"/>
      <c r="DH11" s="467"/>
      <c r="DI11" s="468"/>
      <c r="DJ11" s="183"/>
      <c r="DK11" s="183"/>
      <c r="DL11" s="183"/>
      <c r="DM11" s="183"/>
      <c r="DN11" s="183"/>
      <c r="DO11" s="183"/>
    </row>
    <row r="12" spans="1:119" ht="18.75" customHeight="1" x14ac:dyDescent="0.15">
      <c r="A12" s="184"/>
      <c r="B12" s="486" t="s">
        <v>128</v>
      </c>
      <c r="C12" s="487"/>
      <c r="D12" s="487"/>
      <c r="E12" s="487"/>
      <c r="F12" s="487"/>
      <c r="G12" s="487"/>
      <c r="H12" s="487"/>
      <c r="I12" s="487"/>
      <c r="J12" s="487"/>
      <c r="K12" s="488"/>
      <c r="L12" s="495" t="s">
        <v>129</v>
      </c>
      <c r="M12" s="496"/>
      <c r="N12" s="496"/>
      <c r="O12" s="496"/>
      <c r="P12" s="496"/>
      <c r="Q12" s="497"/>
      <c r="R12" s="498">
        <v>185393</v>
      </c>
      <c r="S12" s="499"/>
      <c r="T12" s="499"/>
      <c r="U12" s="499"/>
      <c r="V12" s="500"/>
      <c r="W12" s="501" t="s">
        <v>1</v>
      </c>
      <c r="X12" s="459"/>
      <c r="Y12" s="459"/>
      <c r="Z12" s="459"/>
      <c r="AA12" s="459"/>
      <c r="AB12" s="502"/>
      <c r="AC12" s="458" t="s">
        <v>130</v>
      </c>
      <c r="AD12" s="459"/>
      <c r="AE12" s="459"/>
      <c r="AF12" s="459"/>
      <c r="AG12" s="502"/>
      <c r="AH12" s="458" t="s">
        <v>131</v>
      </c>
      <c r="AI12" s="459"/>
      <c r="AJ12" s="459"/>
      <c r="AK12" s="459"/>
      <c r="AL12" s="503"/>
      <c r="AM12" s="455" t="s">
        <v>132</v>
      </c>
      <c r="AN12" s="456"/>
      <c r="AO12" s="456"/>
      <c r="AP12" s="456"/>
      <c r="AQ12" s="456"/>
      <c r="AR12" s="456"/>
      <c r="AS12" s="456"/>
      <c r="AT12" s="457"/>
      <c r="AU12" s="458" t="s">
        <v>133</v>
      </c>
      <c r="AV12" s="459"/>
      <c r="AW12" s="459"/>
      <c r="AX12" s="459"/>
      <c r="AY12" s="460" t="s">
        <v>134</v>
      </c>
      <c r="AZ12" s="461"/>
      <c r="BA12" s="461"/>
      <c r="BB12" s="461"/>
      <c r="BC12" s="461"/>
      <c r="BD12" s="461"/>
      <c r="BE12" s="461"/>
      <c r="BF12" s="461"/>
      <c r="BG12" s="461"/>
      <c r="BH12" s="461"/>
      <c r="BI12" s="461"/>
      <c r="BJ12" s="461"/>
      <c r="BK12" s="461"/>
      <c r="BL12" s="461"/>
      <c r="BM12" s="462"/>
      <c r="BN12" s="426">
        <v>948198</v>
      </c>
      <c r="BO12" s="427"/>
      <c r="BP12" s="427"/>
      <c r="BQ12" s="427"/>
      <c r="BR12" s="427"/>
      <c r="BS12" s="427"/>
      <c r="BT12" s="427"/>
      <c r="BU12" s="428"/>
      <c r="BV12" s="426">
        <v>371925</v>
      </c>
      <c r="BW12" s="427"/>
      <c r="BX12" s="427"/>
      <c r="BY12" s="427"/>
      <c r="BZ12" s="427"/>
      <c r="CA12" s="427"/>
      <c r="CB12" s="427"/>
      <c r="CC12" s="428"/>
      <c r="CD12" s="429" t="s">
        <v>135</v>
      </c>
      <c r="CE12" s="430"/>
      <c r="CF12" s="430"/>
      <c r="CG12" s="430"/>
      <c r="CH12" s="430"/>
      <c r="CI12" s="430"/>
      <c r="CJ12" s="430"/>
      <c r="CK12" s="430"/>
      <c r="CL12" s="430"/>
      <c r="CM12" s="430"/>
      <c r="CN12" s="430"/>
      <c r="CO12" s="430"/>
      <c r="CP12" s="430"/>
      <c r="CQ12" s="430"/>
      <c r="CR12" s="430"/>
      <c r="CS12" s="431"/>
      <c r="CT12" s="466" t="s">
        <v>136</v>
      </c>
      <c r="CU12" s="467"/>
      <c r="CV12" s="467"/>
      <c r="CW12" s="467"/>
      <c r="CX12" s="467"/>
      <c r="CY12" s="467"/>
      <c r="CZ12" s="467"/>
      <c r="DA12" s="468"/>
      <c r="DB12" s="466" t="s">
        <v>127</v>
      </c>
      <c r="DC12" s="467"/>
      <c r="DD12" s="467"/>
      <c r="DE12" s="467"/>
      <c r="DF12" s="467"/>
      <c r="DG12" s="467"/>
      <c r="DH12" s="467"/>
      <c r="DI12" s="468"/>
      <c r="DJ12" s="183"/>
      <c r="DK12" s="183"/>
      <c r="DL12" s="183"/>
      <c r="DM12" s="183"/>
      <c r="DN12" s="183"/>
      <c r="DO12" s="183"/>
    </row>
    <row r="13" spans="1:119" ht="18.75" customHeight="1" x14ac:dyDescent="0.15">
      <c r="A13" s="184"/>
      <c r="B13" s="489"/>
      <c r="C13" s="490"/>
      <c r="D13" s="490"/>
      <c r="E13" s="490"/>
      <c r="F13" s="490"/>
      <c r="G13" s="490"/>
      <c r="H13" s="490"/>
      <c r="I13" s="490"/>
      <c r="J13" s="490"/>
      <c r="K13" s="491"/>
      <c r="L13" s="194"/>
      <c r="M13" s="514" t="s">
        <v>137</v>
      </c>
      <c r="N13" s="515"/>
      <c r="O13" s="515"/>
      <c r="P13" s="515"/>
      <c r="Q13" s="516"/>
      <c r="R13" s="507">
        <v>182254</v>
      </c>
      <c r="S13" s="508"/>
      <c r="T13" s="508"/>
      <c r="U13" s="508"/>
      <c r="V13" s="509"/>
      <c r="W13" s="442" t="s">
        <v>138</v>
      </c>
      <c r="X13" s="443"/>
      <c r="Y13" s="443"/>
      <c r="Z13" s="443"/>
      <c r="AA13" s="443"/>
      <c r="AB13" s="433"/>
      <c r="AC13" s="477">
        <v>564</v>
      </c>
      <c r="AD13" s="478"/>
      <c r="AE13" s="478"/>
      <c r="AF13" s="478"/>
      <c r="AG13" s="517"/>
      <c r="AH13" s="477">
        <v>503</v>
      </c>
      <c r="AI13" s="478"/>
      <c r="AJ13" s="478"/>
      <c r="AK13" s="478"/>
      <c r="AL13" s="479"/>
      <c r="AM13" s="455" t="s">
        <v>139</v>
      </c>
      <c r="AN13" s="456"/>
      <c r="AO13" s="456"/>
      <c r="AP13" s="456"/>
      <c r="AQ13" s="456"/>
      <c r="AR13" s="456"/>
      <c r="AS13" s="456"/>
      <c r="AT13" s="457"/>
      <c r="AU13" s="458" t="s">
        <v>140</v>
      </c>
      <c r="AV13" s="459"/>
      <c r="AW13" s="459"/>
      <c r="AX13" s="459"/>
      <c r="AY13" s="460" t="s">
        <v>141</v>
      </c>
      <c r="AZ13" s="461"/>
      <c r="BA13" s="461"/>
      <c r="BB13" s="461"/>
      <c r="BC13" s="461"/>
      <c r="BD13" s="461"/>
      <c r="BE13" s="461"/>
      <c r="BF13" s="461"/>
      <c r="BG13" s="461"/>
      <c r="BH13" s="461"/>
      <c r="BI13" s="461"/>
      <c r="BJ13" s="461"/>
      <c r="BK13" s="461"/>
      <c r="BL13" s="461"/>
      <c r="BM13" s="462"/>
      <c r="BN13" s="426">
        <v>-1301795</v>
      </c>
      <c r="BO13" s="427"/>
      <c r="BP13" s="427"/>
      <c r="BQ13" s="427"/>
      <c r="BR13" s="427"/>
      <c r="BS13" s="427"/>
      <c r="BT13" s="427"/>
      <c r="BU13" s="428"/>
      <c r="BV13" s="426">
        <v>628702</v>
      </c>
      <c r="BW13" s="427"/>
      <c r="BX13" s="427"/>
      <c r="BY13" s="427"/>
      <c r="BZ13" s="427"/>
      <c r="CA13" s="427"/>
      <c r="CB13" s="427"/>
      <c r="CC13" s="428"/>
      <c r="CD13" s="429" t="s">
        <v>142</v>
      </c>
      <c r="CE13" s="430"/>
      <c r="CF13" s="430"/>
      <c r="CG13" s="430"/>
      <c r="CH13" s="430"/>
      <c r="CI13" s="430"/>
      <c r="CJ13" s="430"/>
      <c r="CK13" s="430"/>
      <c r="CL13" s="430"/>
      <c r="CM13" s="430"/>
      <c r="CN13" s="430"/>
      <c r="CO13" s="430"/>
      <c r="CP13" s="430"/>
      <c r="CQ13" s="430"/>
      <c r="CR13" s="430"/>
      <c r="CS13" s="431"/>
      <c r="CT13" s="423">
        <v>-2.2999999999999998</v>
      </c>
      <c r="CU13" s="424"/>
      <c r="CV13" s="424"/>
      <c r="CW13" s="424"/>
      <c r="CX13" s="424"/>
      <c r="CY13" s="424"/>
      <c r="CZ13" s="424"/>
      <c r="DA13" s="425"/>
      <c r="DB13" s="423">
        <v>-1.7</v>
      </c>
      <c r="DC13" s="424"/>
      <c r="DD13" s="424"/>
      <c r="DE13" s="424"/>
      <c r="DF13" s="424"/>
      <c r="DG13" s="424"/>
      <c r="DH13" s="424"/>
      <c r="DI13" s="425"/>
      <c r="DJ13" s="183"/>
      <c r="DK13" s="183"/>
      <c r="DL13" s="183"/>
      <c r="DM13" s="183"/>
      <c r="DN13" s="183"/>
      <c r="DO13" s="183"/>
    </row>
    <row r="14" spans="1:119" ht="18.75" customHeight="1" thickBot="1" x14ac:dyDescent="0.2">
      <c r="A14" s="184"/>
      <c r="B14" s="489"/>
      <c r="C14" s="490"/>
      <c r="D14" s="490"/>
      <c r="E14" s="490"/>
      <c r="F14" s="490"/>
      <c r="G14" s="490"/>
      <c r="H14" s="490"/>
      <c r="I14" s="490"/>
      <c r="J14" s="490"/>
      <c r="K14" s="491"/>
      <c r="L14" s="504" t="s">
        <v>143</v>
      </c>
      <c r="M14" s="505"/>
      <c r="N14" s="505"/>
      <c r="O14" s="505"/>
      <c r="P14" s="505"/>
      <c r="Q14" s="506"/>
      <c r="R14" s="507">
        <v>184667</v>
      </c>
      <c r="S14" s="508"/>
      <c r="T14" s="508"/>
      <c r="U14" s="508"/>
      <c r="V14" s="509"/>
      <c r="W14" s="416"/>
      <c r="X14" s="417"/>
      <c r="Y14" s="417"/>
      <c r="Z14" s="417"/>
      <c r="AA14" s="417"/>
      <c r="AB14" s="406"/>
      <c r="AC14" s="510">
        <v>0.8</v>
      </c>
      <c r="AD14" s="511"/>
      <c r="AE14" s="511"/>
      <c r="AF14" s="511"/>
      <c r="AG14" s="512"/>
      <c r="AH14" s="510">
        <v>0.7</v>
      </c>
      <c r="AI14" s="511"/>
      <c r="AJ14" s="511"/>
      <c r="AK14" s="511"/>
      <c r="AL14" s="513"/>
      <c r="AM14" s="455"/>
      <c r="AN14" s="456"/>
      <c r="AO14" s="456"/>
      <c r="AP14" s="456"/>
      <c r="AQ14" s="456"/>
      <c r="AR14" s="456"/>
      <c r="AS14" s="456"/>
      <c r="AT14" s="457"/>
      <c r="AU14" s="458"/>
      <c r="AV14" s="459"/>
      <c r="AW14" s="459"/>
      <c r="AX14" s="459"/>
      <c r="AY14" s="460"/>
      <c r="AZ14" s="461"/>
      <c r="BA14" s="461"/>
      <c r="BB14" s="461"/>
      <c r="BC14" s="461"/>
      <c r="BD14" s="461"/>
      <c r="BE14" s="461"/>
      <c r="BF14" s="461"/>
      <c r="BG14" s="461"/>
      <c r="BH14" s="461"/>
      <c r="BI14" s="461"/>
      <c r="BJ14" s="461"/>
      <c r="BK14" s="461"/>
      <c r="BL14" s="461"/>
      <c r="BM14" s="462"/>
      <c r="BN14" s="426"/>
      <c r="BO14" s="427"/>
      <c r="BP14" s="427"/>
      <c r="BQ14" s="427"/>
      <c r="BR14" s="427"/>
      <c r="BS14" s="427"/>
      <c r="BT14" s="427"/>
      <c r="BU14" s="428"/>
      <c r="BV14" s="426"/>
      <c r="BW14" s="427"/>
      <c r="BX14" s="427"/>
      <c r="BY14" s="427"/>
      <c r="BZ14" s="427"/>
      <c r="CA14" s="427"/>
      <c r="CB14" s="427"/>
      <c r="CC14" s="428"/>
      <c r="CD14" s="518" t="s">
        <v>144</v>
      </c>
      <c r="CE14" s="519"/>
      <c r="CF14" s="519"/>
      <c r="CG14" s="519"/>
      <c r="CH14" s="519"/>
      <c r="CI14" s="519"/>
      <c r="CJ14" s="519"/>
      <c r="CK14" s="519"/>
      <c r="CL14" s="519"/>
      <c r="CM14" s="519"/>
      <c r="CN14" s="519"/>
      <c r="CO14" s="519"/>
      <c r="CP14" s="519"/>
      <c r="CQ14" s="519"/>
      <c r="CR14" s="519"/>
      <c r="CS14" s="520"/>
      <c r="CT14" s="521">
        <v>1</v>
      </c>
      <c r="CU14" s="522"/>
      <c r="CV14" s="522"/>
      <c r="CW14" s="522"/>
      <c r="CX14" s="522"/>
      <c r="CY14" s="522"/>
      <c r="CZ14" s="522"/>
      <c r="DA14" s="523"/>
      <c r="DB14" s="521">
        <v>10.6</v>
      </c>
      <c r="DC14" s="522"/>
      <c r="DD14" s="522"/>
      <c r="DE14" s="522"/>
      <c r="DF14" s="522"/>
      <c r="DG14" s="522"/>
      <c r="DH14" s="522"/>
      <c r="DI14" s="523"/>
      <c r="DJ14" s="183"/>
      <c r="DK14" s="183"/>
      <c r="DL14" s="183"/>
      <c r="DM14" s="183"/>
      <c r="DN14" s="183"/>
      <c r="DO14" s="183"/>
    </row>
    <row r="15" spans="1:119" ht="18.75" customHeight="1" x14ac:dyDescent="0.15">
      <c r="A15" s="184"/>
      <c r="B15" s="489"/>
      <c r="C15" s="490"/>
      <c r="D15" s="490"/>
      <c r="E15" s="490"/>
      <c r="F15" s="490"/>
      <c r="G15" s="490"/>
      <c r="H15" s="490"/>
      <c r="I15" s="490"/>
      <c r="J15" s="490"/>
      <c r="K15" s="491"/>
      <c r="L15" s="194"/>
      <c r="M15" s="514" t="s">
        <v>145</v>
      </c>
      <c r="N15" s="515"/>
      <c r="O15" s="515"/>
      <c r="P15" s="515"/>
      <c r="Q15" s="516"/>
      <c r="R15" s="507">
        <v>181666</v>
      </c>
      <c r="S15" s="508"/>
      <c r="T15" s="508"/>
      <c r="U15" s="508"/>
      <c r="V15" s="509"/>
      <c r="W15" s="442" t="s">
        <v>146</v>
      </c>
      <c r="X15" s="443"/>
      <c r="Y15" s="443"/>
      <c r="Z15" s="443"/>
      <c r="AA15" s="443"/>
      <c r="AB15" s="433"/>
      <c r="AC15" s="477">
        <v>16007</v>
      </c>
      <c r="AD15" s="478"/>
      <c r="AE15" s="478"/>
      <c r="AF15" s="478"/>
      <c r="AG15" s="517"/>
      <c r="AH15" s="477">
        <v>15670</v>
      </c>
      <c r="AI15" s="478"/>
      <c r="AJ15" s="478"/>
      <c r="AK15" s="478"/>
      <c r="AL15" s="479"/>
      <c r="AM15" s="455"/>
      <c r="AN15" s="456"/>
      <c r="AO15" s="456"/>
      <c r="AP15" s="456"/>
      <c r="AQ15" s="456"/>
      <c r="AR15" s="456"/>
      <c r="AS15" s="456"/>
      <c r="AT15" s="457"/>
      <c r="AU15" s="458"/>
      <c r="AV15" s="459"/>
      <c r="AW15" s="459"/>
      <c r="AX15" s="459"/>
      <c r="AY15" s="386" t="s">
        <v>147</v>
      </c>
      <c r="AZ15" s="387"/>
      <c r="BA15" s="387"/>
      <c r="BB15" s="387"/>
      <c r="BC15" s="387"/>
      <c r="BD15" s="387"/>
      <c r="BE15" s="387"/>
      <c r="BF15" s="387"/>
      <c r="BG15" s="387"/>
      <c r="BH15" s="387"/>
      <c r="BI15" s="387"/>
      <c r="BJ15" s="387"/>
      <c r="BK15" s="387"/>
      <c r="BL15" s="387"/>
      <c r="BM15" s="388"/>
      <c r="BN15" s="389">
        <v>25280132</v>
      </c>
      <c r="BO15" s="390"/>
      <c r="BP15" s="390"/>
      <c r="BQ15" s="390"/>
      <c r="BR15" s="390"/>
      <c r="BS15" s="390"/>
      <c r="BT15" s="390"/>
      <c r="BU15" s="391"/>
      <c r="BV15" s="389">
        <v>25156802</v>
      </c>
      <c r="BW15" s="390"/>
      <c r="BX15" s="390"/>
      <c r="BY15" s="390"/>
      <c r="BZ15" s="390"/>
      <c r="CA15" s="390"/>
      <c r="CB15" s="390"/>
      <c r="CC15" s="391"/>
      <c r="CD15" s="524" t="s">
        <v>148</v>
      </c>
      <c r="CE15" s="525"/>
      <c r="CF15" s="525"/>
      <c r="CG15" s="525"/>
      <c r="CH15" s="525"/>
      <c r="CI15" s="525"/>
      <c r="CJ15" s="525"/>
      <c r="CK15" s="525"/>
      <c r="CL15" s="525"/>
      <c r="CM15" s="525"/>
      <c r="CN15" s="525"/>
      <c r="CO15" s="525"/>
      <c r="CP15" s="525"/>
      <c r="CQ15" s="525"/>
      <c r="CR15" s="525"/>
      <c r="CS15" s="526"/>
      <c r="CT15" s="195"/>
      <c r="CU15" s="196"/>
      <c r="CV15" s="196"/>
      <c r="CW15" s="196"/>
      <c r="CX15" s="196"/>
      <c r="CY15" s="196"/>
      <c r="CZ15" s="196"/>
      <c r="DA15" s="197"/>
      <c r="DB15" s="195"/>
      <c r="DC15" s="196"/>
      <c r="DD15" s="196"/>
      <c r="DE15" s="196"/>
      <c r="DF15" s="196"/>
      <c r="DG15" s="196"/>
      <c r="DH15" s="196"/>
      <c r="DI15" s="197"/>
      <c r="DJ15" s="183"/>
      <c r="DK15" s="183"/>
      <c r="DL15" s="183"/>
      <c r="DM15" s="183"/>
      <c r="DN15" s="183"/>
      <c r="DO15" s="183"/>
    </row>
    <row r="16" spans="1:119" ht="18.75" customHeight="1" x14ac:dyDescent="0.15">
      <c r="A16" s="184"/>
      <c r="B16" s="489"/>
      <c r="C16" s="490"/>
      <c r="D16" s="490"/>
      <c r="E16" s="490"/>
      <c r="F16" s="490"/>
      <c r="G16" s="490"/>
      <c r="H16" s="490"/>
      <c r="I16" s="490"/>
      <c r="J16" s="490"/>
      <c r="K16" s="491"/>
      <c r="L16" s="504" t="s">
        <v>149</v>
      </c>
      <c r="M16" s="535"/>
      <c r="N16" s="535"/>
      <c r="O16" s="535"/>
      <c r="P16" s="535"/>
      <c r="Q16" s="536"/>
      <c r="R16" s="527" t="s">
        <v>150</v>
      </c>
      <c r="S16" s="528"/>
      <c r="T16" s="528"/>
      <c r="U16" s="528"/>
      <c r="V16" s="529"/>
      <c r="W16" s="416"/>
      <c r="X16" s="417"/>
      <c r="Y16" s="417"/>
      <c r="Z16" s="417"/>
      <c r="AA16" s="417"/>
      <c r="AB16" s="406"/>
      <c r="AC16" s="510">
        <v>21.5</v>
      </c>
      <c r="AD16" s="511"/>
      <c r="AE16" s="511"/>
      <c r="AF16" s="511"/>
      <c r="AG16" s="512"/>
      <c r="AH16" s="510">
        <v>21.1</v>
      </c>
      <c r="AI16" s="511"/>
      <c r="AJ16" s="511"/>
      <c r="AK16" s="511"/>
      <c r="AL16" s="513"/>
      <c r="AM16" s="455"/>
      <c r="AN16" s="456"/>
      <c r="AO16" s="456"/>
      <c r="AP16" s="456"/>
      <c r="AQ16" s="456"/>
      <c r="AR16" s="456"/>
      <c r="AS16" s="456"/>
      <c r="AT16" s="457"/>
      <c r="AU16" s="458"/>
      <c r="AV16" s="459"/>
      <c r="AW16" s="459"/>
      <c r="AX16" s="459"/>
      <c r="AY16" s="460" t="s">
        <v>151</v>
      </c>
      <c r="AZ16" s="461"/>
      <c r="BA16" s="461"/>
      <c r="BB16" s="461"/>
      <c r="BC16" s="461"/>
      <c r="BD16" s="461"/>
      <c r="BE16" s="461"/>
      <c r="BF16" s="461"/>
      <c r="BG16" s="461"/>
      <c r="BH16" s="461"/>
      <c r="BI16" s="461"/>
      <c r="BJ16" s="461"/>
      <c r="BK16" s="461"/>
      <c r="BL16" s="461"/>
      <c r="BM16" s="462"/>
      <c r="BN16" s="426">
        <v>26005036</v>
      </c>
      <c r="BO16" s="427"/>
      <c r="BP16" s="427"/>
      <c r="BQ16" s="427"/>
      <c r="BR16" s="427"/>
      <c r="BS16" s="427"/>
      <c r="BT16" s="427"/>
      <c r="BU16" s="428"/>
      <c r="BV16" s="426">
        <v>25922250</v>
      </c>
      <c r="BW16" s="427"/>
      <c r="BX16" s="427"/>
      <c r="BY16" s="427"/>
      <c r="BZ16" s="427"/>
      <c r="CA16" s="427"/>
      <c r="CB16" s="427"/>
      <c r="CC16" s="428"/>
      <c r="CD16" s="198"/>
      <c r="CE16" s="533"/>
      <c r="CF16" s="533"/>
      <c r="CG16" s="533"/>
      <c r="CH16" s="533"/>
      <c r="CI16" s="533"/>
      <c r="CJ16" s="533"/>
      <c r="CK16" s="533"/>
      <c r="CL16" s="533"/>
      <c r="CM16" s="533"/>
      <c r="CN16" s="533"/>
      <c r="CO16" s="533"/>
      <c r="CP16" s="533"/>
      <c r="CQ16" s="533"/>
      <c r="CR16" s="533"/>
      <c r="CS16" s="534"/>
      <c r="CT16" s="423"/>
      <c r="CU16" s="424"/>
      <c r="CV16" s="424"/>
      <c r="CW16" s="424"/>
      <c r="CX16" s="424"/>
      <c r="CY16" s="424"/>
      <c r="CZ16" s="424"/>
      <c r="DA16" s="425"/>
      <c r="DB16" s="423"/>
      <c r="DC16" s="424"/>
      <c r="DD16" s="424"/>
      <c r="DE16" s="424"/>
      <c r="DF16" s="424"/>
      <c r="DG16" s="424"/>
      <c r="DH16" s="424"/>
      <c r="DI16" s="425"/>
      <c r="DJ16" s="183"/>
      <c r="DK16" s="183"/>
      <c r="DL16" s="183"/>
      <c r="DM16" s="183"/>
      <c r="DN16" s="183"/>
      <c r="DO16" s="183"/>
    </row>
    <row r="17" spans="1:119" ht="18.75" customHeight="1" thickBot="1" x14ac:dyDescent="0.2">
      <c r="A17" s="184"/>
      <c r="B17" s="492"/>
      <c r="C17" s="493"/>
      <c r="D17" s="493"/>
      <c r="E17" s="493"/>
      <c r="F17" s="493"/>
      <c r="G17" s="493"/>
      <c r="H17" s="493"/>
      <c r="I17" s="493"/>
      <c r="J17" s="493"/>
      <c r="K17" s="494"/>
      <c r="L17" s="199"/>
      <c r="M17" s="530" t="s">
        <v>152</v>
      </c>
      <c r="N17" s="531"/>
      <c r="O17" s="531"/>
      <c r="P17" s="531"/>
      <c r="Q17" s="532"/>
      <c r="R17" s="527" t="s">
        <v>153</v>
      </c>
      <c r="S17" s="528"/>
      <c r="T17" s="528"/>
      <c r="U17" s="528"/>
      <c r="V17" s="529"/>
      <c r="W17" s="442" t="s">
        <v>154</v>
      </c>
      <c r="X17" s="443"/>
      <c r="Y17" s="443"/>
      <c r="Z17" s="443"/>
      <c r="AA17" s="443"/>
      <c r="AB17" s="433"/>
      <c r="AC17" s="477">
        <v>58053</v>
      </c>
      <c r="AD17" s="478"/>
      <c r="AE17" s="478"/>
      <c r="AF17" s="478"/>
      <c r="AG17" s="517"/>
      <c r="AH17" s="477">
        <v>58037</v>
      </c>
      <c r="AI17" s="478"/>
      <c r="AJ17" s="478"/>
      <c r="AK17" s="478"/>
      <c r="AL17" s="479"/>
      <c r="AM17" s="455"/>
      <c r="AN17" s="456"/>
      <c r="AO17" s="456"/>
      <c r="AP17" s="456"/>
      <c r="AQ17" s="456"/>
      <c r="AR17" s="456"/>
      <c r="AS17" s="456"/>
      <c r="AT17" s="457"/>
      <c r="AU17" s="458"/>
      <c r="AV17" s="459"/>
      <c r="AW17" s="459"/>
      <c r="AX17" s="459"/>
      <c r="AY17" s="460" t="s">
        <v>155</v>
      </c>
      <c r="AZ17" s="461"/>
      <c r="BA17" s="461"/>
      <c r="BB17" s="461"/>
      <c r="BC17" s="461"/>
      <c r="BD17" s="461"/>
      <c r="BE17" s="461"/>
      <c r="BF17" s="461"/>
      <c r="BG17" s="461"/>
      <c r="BH17" s="461"/>
      <c r="BI17" s="461"/>
      <c r="BJ17" s="461"/>
      <c r="BK17" s="461"/>
      <c r="BL17" s="461"/>
      <c r="BM17" s="462"/>
      <c r="BN17" s="426">
        <v>32505154</v>
      </c>
      <c r="BO17" s="427"/>
      <c r="BP17" s="427"/>
      <c r="BQ17" s="427"/>
      <c r="BR17" s="427"/>
      <c r="BS17" s="427"/>
      <c r="BT17" s="427"/>
      <c r="BU17" s="428"/>
      <c r="BV17" s="426">
        <v>32293305</v>
      </c>
      <c r="BW17" s="427"/>
      <c r="BX17" s="427"/>
      <c r="BY17" s="427"/>
      <c r="BZ17" s="427"/>
      <c r="CA17" s="427"/>
      <c r="CB17" s="427"/>
      <c r="CC17" s="428"/>
      <c r="CD17" s="198"/>
      <c r="CE17" s="533"/>
      <c r="CF17" s="533"/>
      <c r="CG17" s="533"/>
      <c r="CH17" s="533"/>
      <c r="CI17" s="533"/>
      <c r="CJ17" s="533"/>
      <c r="CK17" s="533"/>
      <c r="CL17" s="533"/>
      <c r="CM17" s="533"/>
      <c r="CN17" s="533"/>
      <c r="CO17" s="533"/>
      <c r="CP17" s="533"/>
      <c r="CQ17" s="533"/>
      <c r="CR17" s="533"/>
      <c r="CS17" s="534"/>
      <c r="CT17" s="423"/>
      <c r="CU17" s="424"/>
      <c r="CV17" s="424"/>
      <c r="CW17" s="424"/>
      <c r="CX17" s="424"/>
      <c r="CY17" s="424"/>
      <c r="CZ17" s="424"/>
      <c r="DA17" s="425"/>
      <c r="DB17" s="423"/>
      <c r="DC17" s="424"/>
      <c r="DD17" s="424"/>
      <c r="DE17" s="424"/>
      <c r="DF17" s="424"/>
      <c r="DG17" s="424"/>
      <c r="DH17" s="424"/>
      <c r="DI17" s="425"/>
      <c r="DJ17" s="183"/>
      <c r="DK17" s="183"/>
      <c r="DL17" s="183"/>
      <c r="DM17" s="183"/>
      <c r="DN17" s="183"/>
      <c r="DO17" s="183"/>
    </row>
    <row r="18" spans="1:119" ht="18.75" customHeight="1" thickBot="1" x14ac:dyDescent="0.2">
      <c r="A18" s="184"/>
      <c r="B18" s="537" t="s">
        <v>156</v>
      </c>
      <c r="C18" s="469"/>
      <c r="D18" s="469"/>
      <c r="E18" s="538"/>
      <c r="F18" s="538"/>
      <c r="G18" s="538"/>
      <c r="H18" s="538"/>
      <c r="I18" s="538"/>
      <c r="J18" s="538"/>
      <c r="K18" s="538"/>
      <c r="L18" s="539">
        <v>27.55</v>
      </c>
      <c r="M18" s="539"/>
      <c r="N18" s="539"/>
      <c r="O18" s="539"/>
      <c r="P18" s="539"/>
      <c r="Q18" s="539"/>
      <c r="R18" s="540"/>
      <c r="S18" s="540"/>
      <c r="T18" s="540"/>
      <c r="U18" s="540"/>
      <c r="V18" s="541"/>
      <c r="W18" s="444"/>
      <c r="X18" s="445"/>
      <c r="Y18" s="445"/>
      <c r="Z18" s="445"/>
      <c r="AA18" s="445"/>
      <c r="AB18" s="436"/>
      <c r="AC18" s="542">
        <v>77.8</v>
      </c>
      <c r="AD18" s="543"/>
      <c r="AE18" s="543"/>
      <c r="AF18" s="543"/>
      <c r="AG18" s="544"/>
      <c r="AH18" s="542">
        <v>78.2</v>
      </c>
      <c r="AI18" s="543"/>
      <c r="AJ18" s="543"/>
      <c r="AK18" s="543"/>
      <c r="AL18" s="545"/>
      <c r="AM18" s="455"/>
      <c r="AN18" s="456"/>
      <c r="AO18" s="456"/>
      <c r="AP18" s="456"/>
      <c r="AQ18" s="456"/>
      <c r="AR18" s="456"/>
      <c r="AS18" s="456"/>
      <c r="AT18" s="457"/>
      <c r="AU18" s="458"/>
      <c r="AV18" s="459"/>
      <c r="AW18" s="459"/>
      <c r="AX18" s="459"/>
      <c r="AY18" s="460" t="s">
        <v>157</v>
      </c>
      <c r="AZ18" s="461"/>
      <c r="BA18" s="461"/>
      <c r="BB18" s="461"/>
      <c r="BC18" s="461"/>
      <c r="BD18" s="461"/>
      <c r="BE18" s="461"/>
      <c r="BF18" s="461"/>
      <c r="BG18" s="461"/>
      <c r="BH18" s="461"/>
      <c r="BI18" s="461"/>
      <c r="BJ18" s="461"/>
      <c r="BK18" s="461"/>
      <c r="BL18" s="461"/>
      <c r="BM18" s="462"/>
      <c r="BN18" s="426">
        <v>33481697</v>
      </c>
      <c r="BO18" s="427"/>
      <c r="BP18" s="427"/>
      <c r="BQ18" s="427"/>
      <c r="BR18" s="427"/>
      <c r="BS18" s="427"/>
      <c r="BT18" s="427"/>
      <c r="BU18" s="428"/>
      <c r="BV18" s="426">
        <v>31812563</v>
      </c>
      <c r="BW18" s="427"/>
      <c r="BX18" s="427"/>
      <c r="BY18" s="427"/>
      <c r="BZ18" s="427"/>
      <c r="CA18" s="427"/>
      <c r="CB18" s="427"/>
      <c r="CC18" s="428"/>
      <c r="CD18" s="198"/>
      <c r="CE18" s="533"/>
      <c r="CF18" s="533"/>
      <c r="CG18" s="533"/>
      <c r="CH18" s="533"/>
      <c r="CI18" s="533"/>
      <c r="CJ18" s="533"/>
      <c r="CK18" s="533"/>
      <c r="CL18" s="533"/>
      <c r="CM18" s="533"/>
      <c r="CN18" s="533"/>
      <c r="CO18" s="533"/>
      <c r="CP18" s="533"/>
      <c r="CQ18" s="533"/>
      <c r="CR18" s="533"/>
      <c r="CS18" s="534"/>
      <c r="CT18" s="423"/>
      <c r="CU18" s="424"/>
      <c r="CV18" s="424"/>
      <c r="CW18" s="424"/>
      <c r="CX18" s="424"/>
      <c r="CY18" s="424"/>
      <c r="CZ18" s="424"/>
      <c r="DA18" s="425"/>
      <c r="DB18" s="423"/>
      <c r="DC18" s="424"/>
      <c r="DD18" s="424"/>
      <c r="DE18" s="424"/>
      <c r="DF18" s="424"/>
      <c r="DG18" s="424"/>
      <c r="DH18" s="424"/>
      <c r="DI18" s="425"/>
      <c r="DJ18" s="183"/>
      <c r="DK18" s="183"/>
      <c r="DL18" s="183"/>
      <c r="DM18" s="183"/>
      <c r="DN18" s="183"/>
      <c r="DO18" s="183"/>
    </row>
    <row r="19" spans="1:119" ht="18.75" customHeight="1" thickBot="1" x14ac:dyDescent="0.2">
      <c r="A19" s="184"/>
      <c r="B19" s="537" t="s">
        <v>158</v>
      </c>
      <c r="C19" s="469"/>
      <c r="D19" s="469"/>
      <c r="E19" s="538"/>
      <c r="F19" s="538"/>
      <c r="G19" s="538"/>
      <c r="H19" s="538"/>
      <c r="I19" s="538"/>
      <c r="J19" s="538"/>
      <c r="K19" s="538"/>
      <c r="L19" s="546">
        <v>6762</v>
      </c>
      <c r="M19" s="546"/>
      <c r="N19" s="546"/>
      <c r="O19" s="546"/>
      <c r="P19" s="546"/>
      <c r="Q19" s="546"/>
      <c r="R19" s="547"/>
      <c r="S19" s="547"/>
      <c r="T19" s="547"/>
      <c r="U19" s="547"/>
      <c r="V19" s="548"/>
      <c r="W19" s="383"/>
      <c r="X19" s="384"/>
      <c r="Y19" s="384"/>
      <c r="Z19" s="384"/>
      <c r="AA19" s="384"/>
      <c r="AB19" s="384"/>
      <c r="AC19" s="555"/>
      <c r="AD19" s="555"/>
      <c r="AE19" s="555"/>
      <c r="AF19" s="555"/>
      <c r="AG19" s="555"/>
      <c r="AH19" s="555"/>
      <c r="AI19" s="555"/>
      <c r="AJ19" s="555"/>
      <c r="AK19" s="555"/>
      <c r="AL19" s="556"/>
      <c r="AM19" s="455"/>
      <c r="AN19" s="456"/>
      <c r="AO19" s="456"/>
      <c r="AP19" s="456"/>
      <c r="AQ19" s="456"/>
      <c r="AR19" s="456"/>
      <c r="AS19" s="456"/>
      <c r="AT19" s="457"/>
      <c r="AU19" s="458"/>
      <c r="AV19" s="459"/>
      <c r="AW19" s="459"/>
      <c r="AX19" s="459"/>
      <c r="AY19" s="460" t="s">
        <v>159</v>
      </c>
      <c r="AZ19" s="461"/>
      <c r="BA19" s="461"/>
      <c r="BB19" s="461"/>
      <c r="BC19" s="461"/>
      <c r="BD19" s="461"/>
      <c r="BE19" s="461"/>
      <c r="BF19" s="461"/>
      <c r="BG19" s="461"/>
      <c r="BH19" s="461"/>
      <c r="BI19" s="461"/>
      <c r="BJ19" s="461"/>
      <c r="BK19" s="461"/>
      <c r="BL19" s="461"/>
      <c r="BM19" s="462"/>
      <c r="BN19" s="426">
        <v>42412969</v>
      </c>
      <c r="BO19" s="427"/>
      <c r="BP19" s="427"/>
      <c r="BQ19" s="427"/>
      <c r="BR19" s="427"/>
      <c r="BS19" s="427"/>
      <c r="BT19" s="427"/>
      <c r="BU19" s="428"/>
      <c r="BV19" s="426">
        <v>42303292</v>
      </c>
      <c r="BW19" s="427"/>
      <c r="BX19" s="427"/>
      <c r="BY19" s="427"/>
      <c r="BZ19" s="427"/>
      <c r="CA19" s="427"/>
      <c r="CB19" s="427"/>
      <c r="CC19" s="428"/>
      <c r="CD19" s="198"/>
      <c r="CE19" s="533"/>
      <c r="CF19" s="533"/>
      <c r="CG19" s="533"/>
      <c r="CH19" s="533"/>
      <c r="CI19" s="533"/>
      <c r="CJ19" s="533"/>
      <c r="CK19" s="533"/>
      <c r="CL19" s="533"/>
      <c r="CM19" s="533"/>
      <c r="CN19" s="533"/>
      <c r="CO19" s="533"/>
      <c r="CP19" s="533"/>
      <c r="CQ19" s="533"/>
      <c r="CR19" s="533"/>
      <c r="CS19" s="534"/>
      <c r="CT19" s="423"/>
      <c r="CU19" s="424"/>
      <c r="CV19" s="424"/>
      <c r="CW19" s="424"/>
      <c r="CX19" s="424"/>
      <c r="CY19" s="424"/>
      <c r="CZ19" s="424"/>
      <c r="DA19" s="425"/>
      <c r="DB19" s="423"/>
      <c r="DC19" s="424"/>
      <c r="DD19" s="424"/>
      <c r="DE19" s="424"/>
      <c r="DF19" s="424"/>
      <c r="DG19" s="424"/>
      <c r="DH19" s="424"/>
      <c r="DI19" s="425"/>
      <c r="DJ19" s="183"/>
      <c r="DK19" s="183"/>
      <c r="DL19" s="183"/>
      <c r="DM19" s="183"/>
      <c r="DN19" s="183"/>
      <c r="DO19" s="183"/>
    </row>
    <row r="20" spans="1:119" ht="18.75" customHeight="1" thickBot="1" x14ac:dyDescent="0.2">
      <c r="A20" s="184"/>
      <c r="B20" s="537" t="s">
        <v>160</v>
      </c>
      <c r="C20" s="469"/>
      <c r="D20" s="469"/>
      <c r="E20" s="538"/>
      <c r="F20" s="538"/>
      <c r="G20" s="538"/>
      <c r="H20" s="538"/>
      <c r="I20" s="538"/>
      <c r="J20" s="538"/>
      <c r="K20" s="538"/>
      <c r="L20" s="546">
        <v>84928</v>
      </c>
      <c r="M20" s="546"/>
      <c r="N20" s="546"/>
      <c r="O20" s="546"/>
      <c r="P20" s="546"/>
      <c r="Q20" s="546"/>
      <c r="R20" s="547"/>
      <c r="S20" s="547"/>
      <c r="T20" s="547"/>
      <c r="U20" s="547"/>
      <c r="V20" s="548"/>
      <c r="W20" s="444"/>
      <c r="X20" s="445"/>
      <c r="Y20" s="445"/>
      <c r="Z20" s="445"/>
      <c r="AA20" s="445"/>
      <c r="AB20" s="445"/>
      <c r="AC20" s="549"/>
      <c r="AD20" s="549"/>
      <c r="AE20" s="549"/>
      <c r="AF20" s="549"/>
      <c r="AG20" s="549"/>
      <c r="AH20" s="549"/>
      <c r="AI20" s="549"/>
      <c r="AJ20" s="549"/>
      <c r="AK20" s="549"/>
      <c r="AL20" s="550"/>
      <c r="AM20" s="551"/>
      <c r="AN20" s="481"/>
      <c r="AO20" s="481"/>
      <c r="AP20" s="481"/>
      <c r="AQ20" s="481"/>
      <c r="AR20" s="481"/>
      <c r="AS20" s="481"/>
      <c r="AT20" s="482"/>
      <c r="AU20" s="552"/>
      <c r="AV20" s="553"/>
      <c r="AW20" s="553"/>
      <c r="AX20" s="554"/>
      <c r="AY20" s="460"/>
      <c r="AZ20" s="461"/>
      <c r="BA20" s="461"/>
      <c r="BB20" s="461"/>
      <c r="BC20" s="461"/>
      <c r="BD20" s="461"/>
      <c r="BE20" s="461"/>
      <c r="BF20" s="461"/>
      <c r="BG20" s="461"/>
      <c r="BH20" s="461"/>
      <c r="BI20" s="461"/>
      <c r="BJ20" s="461"/>
      <c r="BK20" s="461"/>
      <c r="BL20" s="461"/>
      <c r="BM20" s="462"/>
      <c r="BN20" s="426"/>
      <c r="BO20" s="427"/>
      <c r="BP20" s="427"/>
      <c r="BQ20" s="427"/>
      <c r="BR20" s="427"/>
      <c r="BS20" s="427"/>
      <c r="BT20" s="427"/>
      <c r="BU20" s="428"/>
      <c r="BV20" s="426"/>
      <c r="BW20" s="427"/>
      <c r="BX20" s="427"/>
      <c r="BY20" s="427"/>
      <c r="BZ20" s="427"/>
      <c r="CA20" s="427"/>
      <c r="CB20" s="427"/>
      <c r="CC20" s="428"/>
      <c r="CD20" s="198"/>
      <c r="CE20" s="533"/>
      <c r="CF20" s="533"/>
      <c r="CG20" s="533"/>
      <c r="CH20" s="533"/>
      <c r="CI20" s="533"/>
      <c r="CJ20" s="533"/>
      <c r="CK20" s="533"/>
      <c r="CL20" s="533"/>
      <c r="CM20" s="533"/>
      <c r="CN20" s="533"/>
      <c r="CO20" s="533"/>
      <c r="CP20" s="533"/>
      <c r="CQ20" s="533"/>
      <c r="CR20" s="533"/>
      <c r="CS20" s="534"/>
      <c r="CT20" s="423"/>
      <c r="CU20" s="424"/>
      <c r="CV20" s="424"/>
      <c r="CW20" s="424"/>
      <c r="CX20" s="424"/>
      <c r="CY20" s="424"/>
      <c r="CZ20" s="424"/>
      <c r="DA20" s="425"/>
      <c r="DB20" s="423"/>
      <c r="DC20" s="424"/>
      <c r="DD20" s="424"/>
      <c r="DE20" s="424"/>
      <c r="DF20" s="424"/>
      <c r="DG20" s="424"/>
      <c r="DH20" s="424"/>
      <c r="DI20" s="425"/>
      <c r="DJ20" s="183"/>
      <c r="DK20" s="183"/>
      <c r="DL20" s="183"/>
      <c r="DM20" s="183"/>
      <c r="DN20" s="183"/>
      <c r="DO20" s="183"/>
    </row>
    <row r="21" spans="1:119" ht="18.75" customHeight="1" x14ac:dyDescent="0.15">
      <c r="A21" s="184"/>
      <c r="B21" s="557" t="s">
        <v>161</v>
      </c>
      <c r="C21" s="558"/>
      <c r="D21" s="558"/>
      <c r="E21" s="558"/>
      <c r="F21" s="558"/>
      <c r="G21" s="558"/>
      <c r="H21" s="558"/>
      <c r="I21" s="558"/>
      <c r="J21" s="558"/>
      <c r="K21" s="558"/>
      <c r="L21" s="558"/>
      <c r="M21" s="558"/>
      <c r="N21" s="558"/>
      <c r="O21" s="558"/>
      <c r="P21" s="558"/>
      <c r="Q21" s="558"/>
      <c r="R21" s="558"/>
      <c r="S21" s="558"/>
      <c r="T21" s="558"/>
      <c r="U21" s="558"/>
      <c r="V21" s="558"/>
      <c r="W21" s="558"/>
      <c r="X21" s="558"/>
      <c r="Y21" s="558"/>
      <c r="Z21" s="558"/>
      <c r="AA21" s="558"/>
      <c r="AB21" s="558"/>
      <c r="AC21" s="558"/>
      <c r="AD21" s="558"/>
      <c r="AE21" s="558"/>
      <c r="AF21" s="558"/>
      <c r="AG21" s="558"/>
      <c r="AH21" s="558"/>
      <c r="AI21" s="558"/>
      <c r="AJ21" s="558"/>
      <c r="AK21" s="558"/>
      <c r="AL21" s="558"/>
      <c r="AM21" s="558"/>
      <c r="AN21" s="558"/>
      <c r="AO21" s="558"/>
      <c r="AP21" s="558"/>
      <c r="AQ21" s="558"/>
      <c r="AR21" s="558"/>
      <c r="AS21" s="558"/>
      <c r="AT21" s="558"/>
      <c r="AU21" s="558"/>
      <c r="AV21" s="558"/>
      <c r="AW21" s="558"/>
      <c r="AX21" s="559"/>
      <c r="AY21" s="460"/>
      <c r="AZ21" s="461"/>
      <c r="BA21" s="461"/>
      <c r="BB21" s="461"/>
      <c r="BC21" s="461"/>
      <c r="BD21" s="461"/>
      <c r="BE21" s="461"/>
      <c r="BF21" s="461"/>
      <c r="BG21" s="461"/>
      <c r="BH21" s="461"/>
      <c r="BI21" s="461"/>
      <c r="BJ21" s="461"/>
      <c r="BK21" s="461"/>
      <c r="BL21" s="461"/>
      <c r="BM21" s="462"/>
      <c r="BN21" s="426"/>
      <c r="BO21" s="427"/>
      <c r="BP21" s="427"/>
      <c r="BQ21" s="427"/>
      <c r="BR21" s="427"/>
      <c r="BS21" s="427"/>
      <c r="BT21" s="427"/>
      <c r="BU21" s="428"/>
      <c r="BV21" s="426"/>
      <c r="BW21" s="427"/>
      <c r="BX21" s="427"/>
      <c r="BY21" s="427"/>
      <c r="BZ21" s="427"/>
      <c r="CA21" s="427"/>
      <c r="CB21" s="427"/>
      <c r="CC21" s="428"/>
      <c r="CD21" s="198"/>
      <c r="CE21" s="533"/>
      <c r="CF21" s="533"/>
      <c r="CG21" s="533"/>
      <c r="CH21" s="533"/>
      <c r="CI21" s="533"/>
      <c r="CJ21" s="533"/>
      <c r="CK21" s="533"/>
      <c r="CL21" s="533"/>
      <c r="CM21" s="533"/>
      <c r="CN21" s="533"/>
      <c r="CO21" s="533"/>
      <c r="CP21" s="533"/>
      <c r="CQ21" s="533"/>
      <c r="CR21" s="533"/>
      <c r="CS21" s="534"/>
      <c r="CT21" s="423"/>
      <c r="CU21" s="424"/>
      <c r="CV21" s="424"/>
      <c r="CW21" s="424"/>
      <c r="CX21" s="424"/>
      <c r="CY21" s="424"/>
      <c r="CZ21" s="424"/>
      <c r="DA21" s="425"/>
      <c r="DB21" s="423"/>
      <c r="DC21" s="424"/>
      <c r="DD21" s="424"/>
      <c r="DE21" s="424"/>
      <c r="DF21" s="424"/>
      <c r="DG21" s="424"/>
      <c r="DH21" s="424"/>
      <c r="DI21" s="425"/>
      <c r="DJ21" s="183"/>
      <c r="DK21" s="183"/>
      <c r="DL21" s="183"/>
      <c r="DM21" s="183"/>
      <c r="DN21" s="183"/>
      <c r="DO21" s="183"/>
    </row>
    <row r="22" spans="1:119" ht="18.75" customHeight="1" thickBot="1" x14ac:dyDescent="0.2">
      <c r="A22" s="184"/>
      <c r="B22" s="560" t="s">
        <v>162</v>
      </c>
      <c r="C22" s="561"/>
      <c r="D22" s="562"/>
      <c r="E22" s="438" t="s">
        <v>1</v>
      </c>
      <c r="F22" s="443"/>
      <c r="G22" s="443"/>
      <c r="H22" s="443"/>
      <c r="I22" s="443"/>
      <c r="J22" s="443"/>
      <c r="K22" s="433"/>
      <c r="L22" s="438" t="s">
        <v>163</v>
      </c>
      <c r="M22" s="443"/>
      <c r="N22" s="443"/>
      <c r="O22" s="443"/>
      <c r="P22" s="433"/>
      <c r="Q22" s="569" t="s">
        <v>164</v>
      </c>
      <c r="R22" s="570"/>
      <c r="S22" s="570"/>
      <c r="T22" s="570"/>
      <c r="U22" s="570"/>
      <c r="V22" s="571"/>
      <c r="W22" s="575" t="s">
        <v>165</v>
      </c>
      <c r="X22" s="561"/>
      <c r="Y22" s="562"/>
      <c r="Z22" s="438" t="s">
        <v>1</v>
      </c>
      <c r="AA22" s="443"/>
      <c r="AB22" s="443"/>
      <c r="AC22" s="443"/>
      <c r="AD22" s="443"/>
      <c r="AE22" s="443"/>
      <c r="AF22" s="443"/>
      <c r="AG22" s="433"/>
      <c r="AH22" s="588" t="s">
        <v>166</v>
      </c>
      <c r="AI22" s="443"/>
      <c r="AJ22" s="443"/>
      <c r="AK22" s="443"/>
      <c r="AL22" s="433"/>
      <c r="AM22" s="588" t="s">
        <v>167</v>
      </c>
      <c r="AN22" s="589"/>
      <c r="AO22" s="589"/>
      <c r="AP22" s="589"/>
      <c r="AQ22" s="589"/>
      <c r="AR22" s="590"/>
      <c r="AS22" s="569" t="s">
        <v>164</v>
      </c>
      <c r="AT22" s="570"/>
      <c r="AU22" s="570"/>
      <c r="AV22" s="570"/>
      <c r="AW22" s="570"/>
      <c r="AX22" s="594"/>
      <c r="AY22" s="596"/>
      <c r="AZ22" s="597"/>
      <c r="BA22" s="597"/>
      <c r="BB22" s="597"/>
      <c r="BC22" s="597"/>
      <c r="BD22" s="597"/>
      <c r="BE22" s="597"/>
      <c r="BF22" s="597"/>
      <c r="BG22" s="597"/>
      <c r="BH22" s="597"/>
      <c r="BI22" s="597"/>
      <c r="BJ22" s="597"/>
      <c r="BK22" s="597"/>
      <c r="BL22" s="597"/>
      <c r="BM22" s="598"/>
      <c r="BN22" s="599"/>
      <c r="BO22" s="600"/>
      <c r="BP22" s="600"/>
      <c r="BQ22" s="600"/>
      <c r="BR22" s="600"/>
      <c r="BS22" s="600"/>
      <c r="BT22" s="600"/>
      <c r="BU22" s="601"/>
      <c r="BV22" s="599"/>
      <c r="BW22" s="600"/>
      <c r="BX22" s="600"/>
      <c r="BY22" s="600"/>
      <c r="BZ22" s="600"/>
      <c r="CA22" s="600"/>
      <c r="CB22" s="600"/>
      <c r="CC22" s="601"/>
      <c r="CD22" s="198"/>
      <c r="CE22" s="533"/>
      <c r="CF22" s="533"/>
      <c r="CG22" s="533"/>
      <c r="CH22" s="533"/>
      <c r="CI22" s="533"/>
      <c r="CJ22" s="533"/>
      <c r="CK22" s="533"/>
      <c r="CL22" s="533"/>
      <c r="CM22" s="533"/>
      <c r="CN22" s="533"/>
      <c r="CO22" s="533"/>
      <c r="CP22" s="533"/>
      <c r="CQ22" s="533"/>
      <c r="CR22" s="533"/>
      <c r="CS22" s="534"/>
      <c r="CT22" s="423"/>
      <c r="CU22" s="424"/>
      <c r="CV22" s="424"/>
      <c r="CW22" s="424"/>
      <c r="CX22" s="424"/>
      <c r="CY22" s="424"/>
      <c r="CZ22" s="424"/>
      <c r="DA22" s="425"/>
      <c r="DB22" s="423"/>
      <c r="DC22" s="424"/>
      <c r="DD22" s="424"/>
      <c r="DE22" s="424"/>
      <c r="DF22" s="424"/>
      <c r="DG22" s="424"/>
      <c r="DH22" s="424"/>
      <c r="DI22" s="425"/>
      <c r="DJ22" s="183"/>
      <c r="DK22" s="183"/>
      <c r="DL22" s="183"/>
      <c r="DM22" s="183"/>
      <c r="DN22" s="183"/>
      <c r="DO22" s="183"/>
    </row>
    <row r="23" spans="1:119" ht="18.75" customHeight="1" x14ac:dyDescent="0.15">
      <c r="A23" s="184"/>
      <c r="B23" s="563"/>
      <c r="C23" s="564"/>
      <c r="D23" s="565"/>
      <c r="E23" s="412"/>
      <c r="F23" s="417"/>
      <c r="G23" s="417"/>
      <c r="H23" s="417"/>
      <c r="I23" s="417"/>
      <c r="J23" s="417"/>
      <c r="K23" s="406"/>
      <c r="L23" s="412"/>
      <c r="M23" s="417"/>
      <c r="N23" s="417"/>
      <c r="O23" s="417"/>
      <c r="P23" s="406"/>
      <c r="Q23" s="572"/>
      <c r="R23" s="573"/>
      <c r="S23" s="573"/>
      <c r="T23" s="573"/>
      <c r="U23" s="573"/>
      <c r="V23" s="574"/>
      <c r="W23" s="576"/>
      <c r="X23" s="564"/>
      <c r="Y23" s="565"/>
      <c r="Z23" s="412"/>
      <c r="AA23" s="417"/>
      <c r="AB23" s="417"/>
      <c r="AC23" s="417"/>
      <c r="AD23" s="417"/>
      <c r="AE23" s="417"/>
      <c r="AF23" s="417"/>
      <c r="AG23" s="406"/>
      <c r="AH23" s="412"/>
      <c r="AI23" s="417"/>
      <c r="AJ23" s="417"/>
      <c r="AK23" s="417"/>
      <c r="AL23" s="406"/>
      <c r="AM23" s="591"/>
      <c r="AN23" s="592"/>
      <c r="AO23" s="592"/>
      <c r="AP23" s="592"/>
      <c r="AQ23" s="592"/>
      <c r="AR23" s="593"/>
      <c r="AS23" s="572"/>
      <c r="AT23" s="573"/>
      <c r="AU23" s="573"/>
      <c r="AV23" s="573"/>
      <c r="AW23" s="573"/>
      <c r="AX23" s="595"/>
      <c r="AY23" s="386" t="s">
        <v>168</v>
      </c>
      <c r="AZ23" s="387"/>
      <c r="BA23" s="387"/>
      <c r="BB23" s="387"/>
      <c r="BC23" s="387"/>
      <c r="BD23" s="387"/>
      <c r="BE23" s="387"/>
      <c r="BF23" s="387"/>
      <c r="BG23" s="387"/>
      <c r="BH23" s="387"/>
      <c r="BI23" s="387"/>
      <c r="BJ23" s="387"/>
      <c r="BK23" s="387"/>
      <c r="BL23" s="387"/>
      <c r="BM23" s="388"/>
      <c r="BN23" s="426">
        <v>34446880</v>
      </c>
      <c r="BO23" s="427"/>
      <c r="BP23" s="427"/>
      <c r="BQ23" s="427"/>
      <c r="BR23" s="427"/>
      <c r="BS23" s="427"/>
      <c r="BT23" s="427"/>
      <c r="BU23" s="428"/>
      <c r="BV23" s="426">
        <v>34153665</v>
      </c>
      <c r="BW23" s="427"/>
      <c r="BX23" s="427"/>
      <c r="BY23" s="427"/>
      <c r="BZ23" s="427"/>
      <c r="CA23" s="427"/>
      <c r="CB23" s="427"/>
      <c r="CC23" s="428"/>
      <c r="CD23" s="198"/>
      <c r="CE23" s="533"/>
      <c r="CF23" s="533"/>
      <c r="CG23" s="533"/>
      <c r="CH23" s="533"/>
      <c r="CI23" s="533"/>
      <c r="CJ23" s="533"/>
      <c r="CK23" s="533"/>
      <c r="CL23" s="533"/>
      <c r="CM23" s="533"/>
      <c r="CN23" s="533"/>
      <c r="CO23" s="533"/>
      <c r="CP23" s="533"/>
      <c r="CQ23" s="533"/>
      <c r="CR23" s="533"/>
      <c r="CS23" s="534"/>
      <c r="CT23" s="423"/>
      <c r="CU23" s="424"/>
      <c r="CV23" s="424"/>
      <c r="CW23" s="424"/>
      <c r="CX23" s="424"/>
      <c r="CY23" s="424"/>
      <c r="CZ23" s="424"/>
      <c r="DA23" s="425"/>
      <c r="DB23" s="423"/>
      <c r="DC23" s="424"/>
      <c r="DD23" s="424"/>
      <c r="DE23" s="424"/>
      <c r="DF23" s="424"/>
      <c r="DG23" s="424"/>
      <c r="DH23" s="424"/>
      <c r="DI23" s="425"/>
      <c r="DJ23" s="183"/>
      <c r="DK23" s="183"/>
      <c r="DL23" s="183"/>
      <c r="DM23" s="183"/>
      <c r="DN23" s="183"/>
      <c r="DO23" s="183"/>
    </row>
    <row r="24" spans="1:119" ht="18.75" customHeight="1" thickBot="1" x14ac:dyDescent="0.2">
      <c r="A24" s="184"/>
      <c r="B24" s="563"/>
      <c r="C24" s="564"/>
      <c r="D24" s="565"/>
      <c r="E24" s="476" t="s">
        <v>169</v>
      </c>
      <c r="F24" s="456"/>
      <c r="G24" s="456"/>
      <c r="H24" s="456"/>
      <c r="I24" s="456"/>
      <c r="J24" s="456"/>
      <c r="K24" s="457"/>
      <c r="L24" s="477">
        <v>1</v>
      </c>
      <c r="M24" s="478"/>
      <c r="N24" s="478"/>
      <c r="O24" s="478"/>
      <c r="P24" s="517"/>
      <c r="Q24" s="477">
        <v>9900</v>
      </c>
      <c r="R24" s="478"/>
      <c r="S24" s="478"/>
      <c r="T24" s="478"/>
      <c r="U24" s="478"/>
      <c r="V24" s="517"/>
      <c r="W24" s="576"/>
      <c r="X24" s="564"/>
      <c r="Y24" s="565"/>
      <c r="Z24" s="476" t="s">
        <v>170</v>
      </c>
      <c r="AA24" s="456"/>
      <c r="AB24" s="456"/>
      <c r="AC24" s="456"/>
      <c r="AD24" s="456"/>
      <c r="AE24" s="456"/>
      <c r="AF24" s="456"/>
      <c r="AG24" s="457"/>
      <c r="AH24" s="477">
        <v>947</v>
      </c>
      <c r="AI24" s="478"/>
      <c r="AJ24" s="478"/>
      <c r="AK24" s="478"/>
      <c r="AL24" s="517"/>
      <c r="AM24" s="477">
        <v>3046499</v>
      </c>
      <c r="AN24" s="478"/>
      <c r="AO24" s="478"/>
      <c r="AP24" s="478"/>
      <c r="AQ24" s="478"/>
      <c r="AR24" s="517"/>
      <c r="AS24" s="477">
        <v>3217</v>
      </c>
      <c r="AT24" s="478"/>
      <c r="AU24" s="478"/>
      <c r="AV24" s="478"/>
      <c r="AW24" s="478"/>
      <c r="AX24" s="479"/>
      <c r="AY24" s="596" t="s">
        <v>171</v>
      </c>
      <c r="AZ24" s="597"/>
      <c r="BA24" s="597"/>
      <c r="BB24" s="597"/>
      <c r="BC24" s="597"/>
      <c r="BD24" s="597"/>
      <c r="BE24" s="597"/>
      <c r="BF24" s="597"/>
      <c r="BG24" s="597"/>
      <c r="BH24" s="597"/>
      <c r="BI24" s="597"/>
      <c r="BJ24" s="597"/>
      <c r="BK24" s="597"/>
      <c r="BL24" s="597"/>
      <c r="BM24" s="598"/>
      <c r="BN24" s="426">
        <v>16860957</v>
      </c>
      <c r="BO24" s="427"/>
      <c r="BP24" s="427"/>
      <c r="BQ24" s="427"/>
      <c r="BR24" s="427"/>
      <c r="BS24" s="427"/>
      <c r="BT24" s="427"/>
      <c r="BU24" s="428"/>
      <c r="BV24" s="426">
        <v>17007882</v>
      </c>
      <c r="BW24" s="427"/>
      <c r="BX24" s="427"/>
      <c r="BY24" s="427"/>
      <c r="BZ24" s="427"/>
      <c r="CA24" s="427"/>
      <c r="CB24" s="427"/>
      <c r="CC24" s="428"/>
      <c r="CD24" s="198"/>
      <c r="CE24" s="533"/>
      <c r="CF24" s="533"/>
      <c r="CG24" s="533"/>
      <c r="CH24" s="533"/>
      <c r="CI24" s="533"/>
      <c r="CJ24" s="533"/>
      <c r="CK24" s="533"/>
      <c r="CL24" s="533"/>
      <c r="CM24" s="533"/>
      <c r="CN24" s="533"/>
      <c r="CO24" s="533"/>
      <c r="CP24" s="533"/>
      <c r="CQ24" s="533"/>
      <c r="CR24" s="533"/>
      <c r="CS24" s="534"/>
      <c r="CT24" s="423"/>
      <c r="CU24" s="424"/>
      <c r="CV24" s="424"/>
      <c r="CW24" s="424"/>
      <c r="CX24" s="424"/>
      <c r="CY24" s="424"/>
      <c r="CZ24" s="424"/>
      <c r="DA24" s="425"/>
      <c r="DB24" s="423"/>
      <c r="DC24" s="424"/>
      <c r="DD24" s="424"/>
      <c r="DE24" s="424"/>
      <c r="DF24" s="424"/>
      <c r="DG24" s="424"/>
      <c r="DH24" s="424"/>
      <c r="DI24" s="425"/>
      <c r="DJ24" s="183"/>
      <c r="DK24" s="183"/>
      <c r="DL24" s="183"/>
      <c r="DM24" s="183"/>
      <c r="DN24" s="183"/>
      <c r="DO24" s="183"/>
    </row>
    <row r="25" spans="1:119" s="183" customFormat="1" ht="18.75" customHeight="1" x14ac:dyDescent="0.15">
      <c r="A25" s="184"/>
      <c r="B25" s="563"/>
      <c r="C25" s="564"/>
      <c r="D25" s="565"/>
      <c r="E25" s="476" t="s">
        <v>172</v>
      </c>
      <c r="F25" s="456"/>
      <c r="G25" s="456"/>
      <c r="H25" s="456"/>
      <c r="I25" s="456"/>
      <c r="J25" s="456"/>
      <c r="K25" s="457"/>
      <c r="L25" s="477">
        <v>2</v>
      </c>
      <c r="M25" s="478"/>
      <c r="N25" s="478"/>
      <c r="O25" s="478"/>
      <c r="P25" s="517"/>
      <c r="Q25" s="477">
        <v>8450</v>
      </c>
      <c r="R25" s="478"/>
      <c r="S25" s="478"/>
      <c r="T25" s="478"/>
      <c r="U25" s="478"/>
      <c r="V25" s="517"/>
      <c r="W25" s="576"/>
      <c r="X25" s="564"/>
      <c r="Y25" s="565"/>
      <c r="Z25" s="476" t="s">
        <v>173</v>
      </c>
      <c r="AA25" s="456"/>
      <c r="AB25" s="456"/>
      <c r="AC25" s="456"/>
      <c r="AD25" s="456"/>
      <c r="AE25" s="456"/>
      <c r="AF25" s="456"/>
      <c r="AG25" s="457"/>
      <c r="AH25" s="477" t="s">
        <v>136</v>
      </c>
      <c r="AI25" s="478"/>
      <c r="AJ25" s="478"/>
      <c r="AK25" s="478"/>
      <c r="AL25" s="517"/>
      <c r="AM25" s="477" t="s">
        <v>127</v>
      </c>
      <c r="AN25" s="478"/>
      <c r="AO25" s="478"/>
      <c r="AP25" s="478"/>
      <c r="AQ25" s="478"/>
      <c r="AR25" s="517"/>
      <c r="AS25" s="477" t="s">
        <v>174</v>
      </c>
      <c r="AT25" s="478"/>
      <c r="AU25" s="478"/>
      <c r="AV25" s="478"/>
      <c r="AW25" s="478"/>
      <c r="AX25" s="479"/>
      <c r="AY25" s="386" t="s">
        <v>175</v>
      </c>
      <c r="AZ25" s="387"/>
      <c r="BA25" s="387"/>
      <c r="BB25" s="387"/>
      <c r="BC25" s="387"/>
      <c r="BD25" s="387"/>
      <c r="BE25" s="387"/>
      <c r="BF25" s="387"/>
      <c r="BG25" s="387"/>
      <c r="BH25" s="387"/>
      <c r="BI25" s="387"/>
      <c r="BJ25" s="387"/>
      <c r="BK25" s="387"/>
      <c r="BL25" s="387"/>
      <c r="BM25" s="388"/>
      <c r="BN25" s="389">
        <v>21491959</v>
      </c>
      <c r="BO25" s="390"/>
      <c r="BP25" s="390"/>
      <c r="BQ25" s="390"/>
      <c r="BR25" s="390"/>
      <c r="BS25" s="390"/>
      <c r="BT25" s="390"/>
      <c r="BU25" s="391"/>
      <c r="BV25" s="389">
        <v>31998305</v>
      </c>
      <c r="BW25" s="390"/>
      <c r="BX25" s="390"/>
      <c r="BY25" s="390"/>
      <c r="BZ25" s="390"/>
      <c r="CA25" s="390"/>
      <c r="CB25" s="390"/>
      <c r="CC25" s="391"/>
      <c r="CD25" s="198"/>
      <c r="CE25" s="533"/>
      <c r="CF25" s="533"/>
      <c r="CG25" s="533"/>
      <c r="CH25" s="533"/>
      <c r="CI25" s="533"/>
      <c r="CJ25" s="533"/>
      <c r="CK25" s="533"/>
      <c r="CL25" s="533"/>
      <c r="CM25" s="533"/>
      <c r="CN25" s="533"/>
      <c r="CO25" s="533"/>
      <c r="CP25" s="533"/>
      <c r="CQ25" s="533"/>
      <c r="CR25" s="533"/>
      <c r="CS25" s="534"/>
      <c r="CT25" s="423"/>
      <c r="CU25" s="424"/>
      <c r="CV25" s="424"/>
      <c r="CW25" s="424"/>
      <c r="CX25" s="424"/>
      <c r="CY25" s="424"/>
      <c r="CZ25" s="424"/>
      <c r="DA25" s="425"/>
      <c r="DB25" s="423"/>
      <c r="DC25" s="424"/>
      <c r="DD25" s="424"/>
      <c r="DE25" s="424"/>
      <c r="DF25" s="424"/>
      <c r="DG25" s="424"/>
      <c r="DH25" s="424"/>
      <c r="DI25" s="425"/>
    </row>
    <row r="26" spans="1:119" s="183" customFormat="1" ht="18.75" customHeight="1" x14ac:dyDescent="0.15">
      <c r="A26" s="184"/>
      <c r="B26" s="563"/>
      <c r="C26" s="564"/>
      <c r="D26" s="565"/>
      <c r="E26" s="476" t="s">
        <v>176</v>
      </c>
      <c r="F26" s="456"/>
      <c r="G26" s="456"/>
      <c r="H26" s="456"/>
      <c r="I26" s="456"/>
      <c r="J26" s="456"/>
      <c r="K26" s="457"/>
      <c r="L26" s="477">
        <v>1</v>
      </c>
      <c r="M26" s="478"/>
      <c r="N26" s="478"/>
      <c r="O26" s="478"/>
      <c r="P26" s="517"/>
      <c r="Q26" s="477">
        <v>7850</v>
      </c>
      <c r="R26" s="478"/>
      <c r="S26" s="478"/>
      <c r="T26" s="478"/>
      <c r="U26" s="478"/>
      <c r="V26" s="517"/>
      <c r="W26" s="576"/>
      <c r="X26" s="564"/>
      <c r="Y26" s="565"/>
      <c r="Z26" s="476" t="s">
        <v>177</v>
      </c>
      <c r="AA26" s="586"/>
      <c r="AB26" s="586"/>
      <c r="AC26" s="586"/>
      <c r="AD26" s="586"/>
      <c r="AE26" s="586"/>
      <c r="AF26" s="586"/>
      <c r="AG26" s="587"/>
      <c r="AH26" s="477">
        <v>92</v>
      </c>
      <c r="AI26" s="478"/>
      <c r="AJ26" s="478"/>
      <c r="AK26" s="478"/>
      <c r="AL26" s="517"/>
      <c r="AM26" s="477">
        <v>302772</v>
      </c>
      <c r="AN26" s="478"/>
      <c r="AO26" s="478"/>
      <c r="AP26" s="478"/>
      <c r="AQ26" s="478"/>
      <c r="AR26" s="517"/>
      <c r="AS26" s="477">
        <v>3291</v>
      </c>
      <c r="AT26" s="478"/>
      <c r="AU26" s="478"/>
      <c r="AV26" s="478"/>
      <c r="AW26" s="478"/>
      <c r="AX26" s="479"/>
      <c r="AY26" s="429" t="s">
        <v>178</v>
      </c>
      <c r="AZ26" s="430"/>
      <c r="BA26" s="430"/>
      <c r="BB26" s="430"/>
      <c r="BC26" s="430"/>
      <c r="BD26" s="430"/>
      <c r="BE26" s="430"/>
      <c r="BF26" s="430"/>
      <c r="BG26" s="430"/>
      <c r="BH26" s="430"/>
      <c r="BI26" s="430"/>
      <c r="BJ26" s="430"/>
      <c r="BK26" s="430"/>
      <c r="BL26" s="430"/>
      <c r="BM26" s="431"/>
      <c r="BN26" s="426">
        <v>54000</v>
      </c>
      <c r="BO26" s="427"/>
      <c r="BP26" s="427"/>
      <c r="BQ26" s="427"/>
      <c r="BR26" s="427"/>
      <c r="BS26" s="427"/>
      <c r="BT26" s="427"/>
      <c r="BU26" s="428"/>
      <c r="BV26" s="426">
        <v>42000</v>
      </c>
      <c r="BW26" s="427"/>
      <c r="BX26" s="427"/>
      <c r="BY26" s="427"/>
      <c r="BZ26" s="427"/>
      <c r="CA26" s="427"/>
      <c r="CB26" s="427"/>
      <c r="CC26" s="428"/>
      <c r="CD26" s="198"/>
      <c r="CE26" s="533"/>
      <c r="CF26" s="533"/>
      <c r="CG26" s="533"/>
      <c r="CH26" s="533"/>
      <c r="CI26" s="533"/>
      <c r="CJ26" s="533"/>
      <c r="CK26" s="533"/>
      <c r="CL26" s="533"/>
      <c r="CM26" s="533"/>
      <c r="CN26" s="533"/>
      <c r="CO26" s="533"/>
      <c r="CP26" s="533"/>
      <c r="CQ26" s="533"/>
      <c r="CR26" s="533"/>
      <c r="CS26" s="534"/>
      <c r="CT26" s="423"/>
      <c r="CU26" s="424"/>
      <c r="CV26" s="424"/>
      <c r="CW26" s="424"/>
      <c r="CX26" s="424"/>
      <c r="CY26" s="424"/>
      <c r="CZ26" s="424"/>
      <c r="DA26" s="425"/>
      <c r="DB26" s="423"/>
      <c r="DC26" s="424"/>
      <c r="DD26" s="424"/>
      <c r="DE26" s="424"/>
      <c r="DF26" s="424"/>
      <c r="DG26" s="424"/>
      <c r="DH26" s="424"/>
      <c r="DI26" s="425"/>
    </row>
    <row r="27" spans="1:119" ht="18.75" customHeight="1" thickBot="1" x14ac:dyDescent="0.2">
      <c r="A27" s="184"/>
      <c r="B27" s="563"/>
      <c r="C27" s="564"/>
      <c r="D27" s="565"/>
      <c r="E27" s="476" t="s">
        <v>179</v>
      </c>
      <c r="F27" s="456"/>
      <c r="G27" s="456"/>
      <c r="H27" s="456"/>
      <c r="I27" s="456"/>
      <c r="J27" s="456"/>
      <c r="K27" s="457"/>
      <c r="L27" s="477">
        <v>1</v>
      </c>
      <c r="M27" s="478"/>
      <c r="N27" s="478"/>
      <c r="O27" s="478"/>
      <c r="P27" s="517"/>
      <c r="Q27" s="477">
        <v>6250</v>
      </c>
      <c r="R27" s="478"/>
      <c r="S27" s="478"/>
      <c r="T27" s="478"/>
      <c r="U27" s="478"/>
      <c r="V27" s="517"/>
      <c r="W27" s="576"/>
      <c r="X27" s="564"/>
      <c r="Y27" s="565"/>
      <c r="Z27" s="476" t="s">
        <v>180</v>
      </c>
      <c r="AA27" s="456"/>
      <c r="AB27" s="456"/>
      <c r="AC27" s="456"/>
      <c r="AD27" s="456"/>
      <c r="AE27" s="456"/>
      <c r="AF27" s="456"/>
      <c r="AG27" s="457"/>
      <c r="AH27" s="477">
        <v>20</v>
      </c>
      <c r="AI27" s="478"/>
      <c r="AJ27" s="478"/>
      <c r="AK27" s="478"/>
      <c r="AL27" s="517"/>
      <c r="AM27" s="477">
        <v>63520</v>
      </c>
      <c r="AN27" s="478"/>
      <c r="AO27" s="478"/>
      <c r="AP27" s="478"/>
      <c r="AQ27" s="478"/>
      <c r="AR27" s="517"/>
      <c r="AS27" s="477">
        <v>3176</v>
      </c>
      <c r="AT27" s="478"/>
      <c r="AU27" s="478"/>
      <c r="AV27" s="478"/>
      <c r="AW27" s="478"/>
      <c r="AX27" s="479"/>
      <c r="AY27" s="518" t="s">
        <v>181</v>
      </c>
      <c r="AZ27" s="519"/>
      <c r="BA27" s="519"/>
      <c r="BB27" s="519"/>
      <c r="BC27" s="519"/>
      <c r="BD27" s="519"/>
      <c r="BE27" s="519"/>
      <c r="BF27" s="519"/>
      <c r="BG27" s="519"/>
      <c r="BH27" s="519"/>
      <c r="BI27" s="519"/>
      <c r="BJ27" s="519"/>
      <c r="BK27" s="519"/>
      <c r="BL27" s="519"/>
      <c r="BM27" s="520"/>
      <c r="BN27" s="599" t="s">
        <v>136</v>
      </c>
      <c r="BO27" s="600"/>
      <c r="BP27" s="600"/>
      <c r="BQ27" s="600"/>
      <c r="BR27" s="600"/>
      <c r="BS27" s="600"/>
      <c r="BT27" s="600"/>
      <c r="BU27" s="601"/>
      <c r="BV27" s="599" t="s">
        <v>136</v>
      </c>
      <c r="BW27" s="600"/>
      <c r="BX27" s="600"/>
      <c r="BY27" s="600"/>
      <c r="BZ27" s="600"/>
      <c r="CA27" s="600"/>
      <c r="CB27" s="600"/>
      <c r="CC27" s="601"/>
      <c r="CD27" s="200"/>
      <c r="CE27" s="533"/>
      <c r="CF27" s="533"/>
      <c r="CG27" s="533"/>
      <c r="CH27" s="533"/>
      <c r="CI27" s="533"/>
      <c r="CJ27" s="533"/>
      <c r="CK27" s="533"/>
      <c r="CL27" s="533"/>
      <c r="CM27" s="533"/>
      <c r="CN27" s="533"/>
      <c r="CO27" s="533"/>
      <c r="CP27" s="533"/>
      <c r="CQ27" s="533"/>
      <c r="CR27" s="533"/>
      <c r="CS27" s="534"/>
      <c r="CT27" s="423"/>
      <c r="CU27" s="424"/>
      <c r="CV27" s="424"/>
      <c r="CW27" s="424"/>
      <c r="CX27" s="424"/>
      <c r="CY27" s="424"/>
      <c r="CZ27" s="424"/>
      <c r="DA27" s="425"/>
      <c r="DB27" s="423"/>
      <c r="DC27" s="424"/>
      <c r="DD27" s="424"/>
      <c r="DE27" s="424"/>
      <c r="DF27" s="424"/>
      <c r="DG27" s="424"/>
      <c r="DH27" s="424"/>
      <c r="DI27" s="425"/>
      <c r="DJ27" s="183"/>
      <c r="DK27" s="183"/>
      <c r="DL27" s="183"/>
      <c r="DM27" s="183"/>
      <c r="DN27" s="183"/>
      <c r="DO27" s="183"/>
    </row>
    <row r="28" spans="1:119" ht="18.75" customHeight="1" x14ac:dyDescent="0.15">
      <c r="A28" s="184"/>
      <c r="B28" s="563"/>
      <c r="C28" s="564"/>
      <c r="D28" s="565"/>
      <c r="E28" s="476" t="s">
        <v>182</v>
      </c>
      <c r="F28" s="456"/>
      <c r="G28" s="456"/>
      <c r="H28" s="456"/>
      <c r="I28" s="456"/>
      <c r="J28" s="456"/>
      <c r="K28" s="457"/>
      <c r="L28" s="477">
        <v>1</v>
      </c>
      <c r="M28" s="478"/>
      <c r="N28" s="478"/>
      <c r="O28" s="478"/>
      <c r="P28" s="517"/>
      <c r="Q28" s="477">
        <v>5600</v>
      </c>
      <c r="R28" s="478"/>
      <c r="S28" s="478"/>
      <c r="T28" s="478"/>
      <c r="U28" s="478"/>
      <c r="V28" s="517"/>
      <c r="W28" s="576"/>
      <c r="X28" s="564"/>
      <c r="Y28" s="565"/>
      <c r="Z28" s="476" t="s">
        <v>183</v>
      </c>
      <c r="AA28" s="456"/>
      <c r="AB28" s="456"/>
      <c r="AC28" s="456"/>
      <c r="AD28" s="456"/>
      <c r="AE28" s="456"/>
      <c r="AF28" s="456"/>
      <c r="AG28" s="457"/>
      <c r="AH28" s="477" t="s">
        <v>127</v>
      </c>
      <c r="AI28" s="478"/>
      <c r="AJ28" s="478"/>
      <c r="AK28" s="478"/>
      <c r="AL28" s="517"/>
      <c r="AM28" s="477" t="s">
        <v>127</v>
      </c>
      <c r="AN28" s="478"/>
      <c r="AO28" s="478"/>
      <c r="AP28" s="478"/>
      <c r="AQ28" s="478"/>
      <c r="AR28" s="517"/>
      <c r="AS28" s="477" t="s">
        <v>136</v>
      </c>
      <c r="AT28" s="478"/>
      <c r="AU28" s="478"/>
      <c r="AV28" s="478"/>
      <c r="AW28" s="478"/>
      <c r="AX28" s="479"/>
      <c r="AY28" s="602" t="s">
        <v>184</v>
      </c>
      <c r="AZ28" s="603"/>
      <c r="BA28" s="603"/>
      <c r="BB28" s="604"/>
      <c r="BC28" s="386" t="s">
        <v>48</v>
      </c>
      <c r="BD28" s="387"/>
      <c r="BE28" s="387"/>
      <c r="BF28" s="387"/>
      <c r="BG28" s="387"/>
      <c r="BH28" s="387"/>
      <c r="BI28" s="387"/>
      <c r="BJ28" s="387"/>
      <c r="BK28" s="387"/>
      <c r="BL28" s="387"/>
      <c r="BM28" s="388"/>
      <c r="BN28" s="389">
        <v>4270827</v>
      </c>
      <c r="BO28" s="390"/>
      <c r="BP28" s="390"/>
      <c r="BQ28" s="390"/>
      <c r="BR28" s="390"/>
      <c r="BS28" s="390"/>
      <c r="BT28" s="390"/>
      <c r="BU28" s="391"/>
      <c r="BV28" s="389">
        <v>4266885</v>
      </c>
      <c r="BW28" s="390"/>
      <c r="BX28" s="390"/>
      <c r="BY28" s="390"/>
      <c r="BZ28" s="390"/>
      <c r="CA28" s="390"/>
      <c r="CB28" s="390"/>
      <c r="CC28" s="391"/>
      <c r="CD28" s="198"/>
      <c r="CE28" s="533"/>
      <c r="CF28" s="533"/>
      <c r="CG28" s="533"/>
      <c r="CH28" s="533"/>
      <c r="CI28" s="533"/>
      <c r="CJ28" s="533"/>
      <c r="CK28" s="533"/>
      <c r="CL28" s="533"/>
      <c r="CM28" s="533"/>
      <c r="CN28" s="533"/>
      <c r="CO28" s="533"/>
      <c r="CP28" s="533"/>
      <c r="CQ28" s="533"/>
      <c r="CR28" s="533"/>
      <c r="CS28" s="534"/>
      <c r="CT28" s="423"/>
      <c r="CU28" s="424"/>
      <c r="CV28" s="424"/>
      <c r="CW28" s="424"/>
      <c r="CX28" s="424"/>
      <c r="CY28" s="424"/>
      <c r="CZ28" s="424"/>
      <c r="DA28" s="425"/>
      <c r="DB28" s="423"/>
      <c r="DC28" s="424"/>
      <c r="DD28" s="424"/>
      <c r="DE28" s="424"/>
      <c r="DF28" s="424"/>
      <c r="DG28" s="424"/>
      <c r="DH28" s="424"/>
      <c r="DI28" s="425"/>
      <c r="DJ28" s="183"/>
      <c r="DK28" s="183"/>
      <c r="DL28" s="183"/>
      <c r="DM28" s="183"/>
      <c r="DN28" s="183"/>
      <c r="DO28" s="183"/>
    </row>
    <row r="29" spans="1:119" ht="18.75" customHeight="1" x14ac:dyDescent="0.15">
      <c r="A29" s="184"/>
      <c r="B29" s="563"/>
      <c r="C29" s="564"/>
      <c r="D29" s="565"/>
      <c r="E29" s="476" t="s">
        <v>185</v>
      </c>
      <c r="F29" s="456"/>
      <c r="G29" s="456"/>
      <c r="H29" s="456"/>
      <c r="I29" s="456"/>
      <c r="J29" s="456"/>
      <c r="K29" s="457"/>
      <c r="L29" s="477">
        <v>22</v>
      </c>
      <c r="M29" s="478"/>
      <c r="N29" s="478"/>
      <c r="O29" s="478"/>
      <c r="P29" s="517"/>
      <c r="Q29" s="477">
        <v>5450</v>
      </c>
      <c r="R29" s="478"/>
      <c r="S29" s="478"/>
      <c r="T29" s="478"/>
      <c r="U29" s="478"/>
      <c r="V29" s="517"/>
      <c r="W29" s="577"/>
      <c r="X29" s="578"/>
      <c r="Y29" s="579"/>
      <c r="Z29" s="476" t="s">
        <v>186</v>
      </c>
      <c r="AA29" s="456"/>
      <c r="AB29" s="456"/>
      <c r="AC29" s="456"/>
      <c r="AD29" s="456"/>
      <c r="AE29" s="456"/>
      <c r="AF29" s="456"/>
      <c r="AG29" s="457"/>
      <c r="AH29" s="477">
        <v>967</v>
      </c>
      <c r="AI29" s="478"/>
      <c r="AJ29" s="478"/>
      <c r="AK29" s="478"/>
      <c r="AL29" s="517"/>
      <c r="AM29" s="477">
        <v>3110019</v>
      </c>
      <c r="AN29" s="478"/>
      <c r="AO29" s="478"/>
      <c r="AP29" s="478"/>
      <c r="AQ29" s="478"/>
      <c r="AR29" s="517"/>
      <c r="AS29" s="477">
        <v>3216</v>
      </c>
      <c r="AT29" s="478"/>
      <c r="AU29" s="478"/>
      <c r="AV29" s="478"/>
      <c r="AW29" s="478"/>
      <c r="AX29" s="479"/>
      <c r="AY29" s="605"/>
      <c r="AZ29" s="606"/>
      <c r="BA29" s="606"/>
      <c r="BB29" s="607"/>
      <c r="BC29" s="460" t="s">
        <v>187</v>
      </c>
      <c r="BD29" s="461"/>
      <c r="BE29" s="461"/>
      <c r="BF29" s="461"/>
      <c r="BG29" s="461"/>
      <c r="BH29" s="461"/>
      <c r="BI29" s="461"/>
      <c r="BJ29" s="461"/>
      <c r="BK29" s="461"/>
      <c r="BL29" s="461"/>
      <c r="BM29" s="462"/>
      <c r="BN29" s="426">
        <v>327243</v>
      </c>
      <c r="BO29" s="427"/>
      <c r="BP29" s="427"/>
      <c r="BQ29" s="427"/>
      <c r="BR29" s="427"/>
      <c r="BS29" s="427"/>
      <c r="BT29" s="427"/>
      <c r="BU29" s="428"/>
      <c r="BV29" s="426">
        <v>327221</v>
      </c>
      <c r="BW29" s="427"/>
      <c r="BX29" s="427"/>
      <c r="BY29" s="427"/>
      <c r="BZ29" s="427"/>
      <c r="CA29" s="427"/>
      <c r="CB29" s="427"/>
      <c r="CC29" s="428"/>
      <c r="CD29" s="200"/>
      <c r="CE29" s="533"/>
      <c r="CF29" s="533"/>
      <c r="CG29" s="533"/>
      <c r="CH29" s="533"/>
      <c r="CI29" s="533"/>
      <c r="CJ29" s="533"/>
      <c r="CK29" s="533"/>
      <c r="CL29" s="533"/>
      <c r="CM29" s="533"/>
      <c r="CN29" s="533"/>
      <c r="CO29" s="533"/>
      <c r="CP29" s="533"/>
      <c r="CQ29" s="533"/>
      <c r="CR29" s="533"/>
      <c r="CS29" s="534"/>
      <c r="CT29" s="423"/>
      <c r="CU29" s="424"/>
      <c r="CV29" s="424"/>
      <c r="CW29" s="424"/>
      <c r="CX29" s="424"/>
      <c r="CY29" s="424"/>
      <c r="CZ29" s="424"/>
      <c r="DA29" s="425"/>
      <c r="DB29" s="423"/>
      <c r="DC29" s="424"/>
      <c r="DD29" s="424"/>
      <c r="DE29" s="424"/>
      <c r="DF29" s="424"/>
      <c r="DG29" s="424"/>
      <c r="DH29" s="424"/>
      <c r="DI29" s="425"/>
      <c r="DJ29" s="183"/>
      <c r="DK29" s="183"/>
      <c r="DL29" s="183"/>
      <c r="DM29" s="183"/>
      <c r="DN29" s="183"/>
      <c r="DO29" s="183"/>
    </row>
    <row r="30" spans="1:119" ht="18.75" customHeight="1" thickBot="1" x14ac:dyDescent="0.2">
      <c r="A30" s="184"/>
      <c r="B30" s="566"/>
      <c r="C30" s="567"/>
      <c r="D30" s="568"/>
      <c r="E30" s="480"/>
      <c r="F30" s="481"/>
      <c r="G30" s="481"/>
      <c r="H30" s="481"/>
      <c r="I30" s="481"/>
      <c r="J30" s="481"/>
      <c r="K30" s="482"/>
      <c r="L30" s="580"/>
      <c r="M30" s="581"/>
      <c r="N30" s="581"/>
      <c r="O30" s="581"/>
      <c r="P30" s="582"/>
      <c r="Q30" s="580"/>
      <c r="R30" s="581"/>
      <c r="S30" s="581"/>
      <c r="T30" s="581"/>
      <c r="U30" s="581"/>
      <c r="V30" s="582"/>
      <c r="W30" s="583" t="s">
        <v>188</v>
      </c>
      <c r="X30" s="584"/>
      <c r="Y30" s="584"/>
      <c r="Z30" s="584"/>
      <c r="AA30" s="584"/>
      <c r="AB30" s="584"/>
      <c r="AC30" s="584"/>
      <c r="AD30" s="584"/>
      <c r="AE30" s="584"/>
      <c r="AF30" s="584"/>
      <c r="AG30" s="585"/>
      <c r="AH30" s="542">
        <v>98.4</v>
      </c>
      <c r="AI30" s="543"/>
      <c r="AJ30" s="543"/>
      <c r="AK30" s="543"/>
      <c r="AL30" s="543"/>
      <c r="AM30" s="543"/>
      <c r="AN30" s="543"/>
      <c r="AO30" s="543"/>
      <c r="AP30" s="543"/>
      <c r="AQ30" s="543"/>
      <c r="AR30" s="543"/>
      <c r="AS30" s="543"/>
      <c r="AT30" s="543"/>
      <c r="AU30" s="543"/>
      <c r="AV30" s="543"/>
      <c r="AW30" s="543"/>
      <c r="AX30" s="545"/>
      <c r="AY30" s="608"/>
      <c r="AZ30" s="609"/>
      <c r="BA30" s="609"/>
      <c r="BB30" s="610"/>
      <c r="BC30" s="596" t="s">
        <v>50</v>
      </c>
      <c r="BD30" s="597"/>
      <c r="BE30" s="597"/>
      <c r="BF30" s="597"/>
      <c r="BG30" s="597"/>
      <c r="BH30" s="597"/>
      <c r="BI30" s="597"/>
      <c r="BJ30" s="597"/>
      <c r="BK30" s="597"/>
      <c r="BL30" s="597"/>
      <c r="BM30" s="598"/>
      <c r="BN30" s="599">
        <v>9677018</v>
      </c>
      <c r="BO30" s="600"/>
      <c r="BP30" s="600"/>
      <c r="BQ30" s="600"/>
      <c r="BR30" s="600"/>
      <c r="BS30" s="600"/>
      <c r="BT30" s="600"/>
      <c r="BU30" s="601"/>
      <c r="BV30" s="599">
        <v>10000496</v>
      </c>
      <c r="BW30" s="600"/>
      <c r="BX30" s="600"/>
      <c r="BY30" s="600"/>
      <c r="BZ30" s="600"/>
      <c r="CA30" s="600"/>
      <c r="CB30" s="600"/>
      <c r="CC30" s="601"/>
      <c r="CD30" s="201"/>
      <c r="CE30" s="202"/>
      <c r="CF30" s="202"/>
      <c r="CG30" s="202"/>
      <c r="CH30" s="202"/>
      <c r="CI30" s="202"/>
      <c r="CJ30" s="202"/>
      <c r="CK30" s="202"/>
      <c r="CL30" s="202"/>
      <c r="CM30" s="202"/>
      <c r="CN30" s="202"/>
      <c r="CO30" s="202"/>
      <c r="CP30" s="202"/>
      <c r="CQ30" s="202"/>
      <c r="CR30" s="202"/>
      <c r="CS30" s="203"/>
      <c r="CT30" s="204"/>
      <c r="CU30" s="205"/>
      <c r="CV30" s="205"/>
      <c r="CW30" s="205"/>
      <c r="CX30" s="205"/>
      <c r="CY30" s="205"/>
      <c r="CZ30" s="205"/>
      <c r="DA30" s="206"/>
      <c r="DB30" s="204"/>
      <c r="DC30" s="205"/>
      <c r="DD30" s="205"/>
      <c r="DE30" s="205"/>
      <c r="DF30" s="205"/>
      <c r="DG30" s="205"/>
      <c r="DH30" s="205"/>
      <c r="DI30" s="206"/>
      <c r="DJ30" s="183"/>
      <c r="DK30" s="183"/>
      <c r="DL30" s="183"/>
      <c r="DM30" s="183"/>
      <c r="DN30" s="183"/>
      <c r="DO30" s="183"/>
    </row>
    <row r="31" spans="1:119" ht="13.5" customHeight="1" x14ac:dyDescent="0.15">
      <c r="A31" s="184"/>
      <c r="B31" s="207"/>
      <c r="C31" s="208"/>
      <c r="D31" s="208"/>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8"/>
      <c r="AU31" s="208"/>
      <c r="AV31" s="208"/>
      <c r="AW31" s="208"/>
      <c r="AX31" s="208"/>
      <c r="AY31" s="208"/>
      <c r="AZ31" s="208"/>
      <c r="BA31" s="208"/>
      <c r="BB31" s="208"/>
      <c r="BC31" s="208"/>
      <c r="BD31" s="208"/>
      <c r="BE31" s="208"/>
      <c r="BF31" s="208"/>
      <c r="BG31" s="208"/>
      <c r="BH31" s="208"/>
      <c r="BI31" s="208"/>
      <c r="BJ31" s="208"/>
      <c r="BK31" s="208"/>
      <c r="BL31" s="208"/>
      <c r="BM31" s="208"/>
      <c r="BN31" s="208"/>
      <c r="BO31" s="208"/>
      <c r="BP31" s="208"/>
      <c r="BQ31" s="208"/>
      <c r="BR31" s="208"/>
      <c r="BS31" s="208"/>
      <c r="BT31" s="208"/>
      <c r="BU31" s="208"/>
      <c r="BV31" s="208"/>
      <c r="BW31" s="208"/>
      <c r="BX31" s="208"/>
      <c r="BY31" s="208"/>
      <c r="BZ31" s="208"/>
      <c r="CA31" s="208"/>
      <c r="CB31" s="208"/>
      <c r="CC31" s="208"/>
      <c r="CD31" s="208"/>
      <c r="CE31" s="208"/>
      <c r="CF31" s="208"/>
      <c r="CG31" s="208"/>
      <c r="CH31" s="208"/>
      <c r="CI31" s="208"/>
      <c r="CJ31" s="208"/>
      <c r="CK31" s="208"/>
      <c r="CL31" s="208"/>
      <c r="CM31" s="208"/>
      <c r="CN31" s="208"/>
      <c r="CO31" s="208"/>
      <c r="CP31" s="208"/>
      <c r="CQ31" s="208"/>
      <c r="CR31" s="208"/>
      <c r="CS31" s="208"/>
      <c r="CT31" s="208"/>
      <c r="CU31" s="208"/>
      <c r="CV31" s="208"/>
      <c r="CW31" s="208"/>
      <c r="CX31" s="208"/>
      <c r="CY31" s="208"/>
      <c r="CZ31" s="208"/>
      <c r="DA31" s="208"/>
      <c r="DB31" s="208"/>
      <c r="DC31" s="208"/>
      <c r="DD31" s="208"/>
      <c r="DE31" s="208"/>
      <c r="DF31" s="208"/>
      <c r="DG31" s="208"/>
      <c r="DH31" s="208"/>
      <c r="DI31" s="209"/>
      <c r="DJ31" s="183"/>
      <c r="DK31" s="183"/>
      <c r="DL31" s="183"/>
      <c r="DM31" s="183"/>
      <c r="DN31" s="183"/>
      <c r="DO31" s="183"/>
    </row>
    <row r="32" spans="1:119" ht="13.5" customHeight="1" x14ac:dyDescent="0.15">
      <c r="A32" s="184"/>
      <c r="B32" s="210"/>
      <c r="C32" s="211" t="s">
        <v>189</v>
      </c>
      <c r="D32" s="211"/>
      <c r="E32" s="211"/>
      <c r="F32" s="208"/>
      <c r="G32" s="208"/>
      <c r="H32" s="208"/>
      <c r="I32" s="208"/>
      <c r="J32" s="208"/>
      <c r="K32" s="208"/>
      <c r="L32" s="208"/>
      <c r="M32" s="208"/>
      <c r="N32" s="208"/>
      <c r="O32" s="208"/>
      <c r="P32" s="208"/>
      <c r="Q32" s="208"/>
      <c r="R32" s="208"/>
      <c r="S32" s="208"/>
      <c r="T32" s="208"/>
      <c r="U32" s="208" t="s">
        <v>190</v>
      </c>
      <c r="V32" s="208"/>
      <c r="W32" s="208"/>
      <c r="X32" s="208"/>
      <c r="Y32" s="208"/>
      <c r="Z32" s="208"/>
      <c r="AA32" s="208"/>
      <c r="AB32" s="208"/>
      <c r="AC32" s="208"/>
      <c r="AD32" s="208"/>
      <c r="AE32" s="208"/>
      <c r="AF32" s="208"/>
      <c r="AG32" s="208"/>
      <c r="AH32" s="208"/>
      <c r="AI32" s="208"/>
      <c r="AJ32" s="208"/>
      <c r="AK32" s="208"/>
      <c r="AL32" s="208"/>
      <c r="AM32" s="212" t="s">
        <v>191</v>
      </c>
      <c r="AN32" s="208"/>
      <c r="AO32" s="208"/>
      <c r="AP32" s="208"/>
      <c r="AQ32" s="208"/>
      <c r="AR32" s="208"/>
      <c r="AS32" s="212"/>
      <c r="AT32" s="212"/>
      <c r="AU32" s="212"/>
      <c r="AV32" s="212"/>
      <c r="AW32" s="212"/>
      <c r="AX32" s="212"/>
      <c r="AY32" s="212"/>
      <c r="AZ32" s="212"/>
      <c r="BA32" s="212"/>
      <c r="BB32" s="208"/>
      <c r="BC32" s="212"/>
      <c r="BD32" s="208"/>
      <c r="BE32" s="212" t="s">
        <v>192</v>
      </c>
      <c r="BF32" s="208"/>
      <c r="BG32" s="208"/>
      <c r="BH32" s="208"/>
      <c r="BI32" s="208"/>
      <c r="BJ32" s="212"/>
      <c r="BK32" s="212"/>
      <c r="BL32" s="212"/>
      <c r="BM32" s="212"/>
      <c r="BN32" s="212"/>
      <c r="BO32" s="212"/>
      <c r="BP32" s="212"/>
      <c r="BQ32" s="212"/>
      <c r="BR32" s="208"/>
      <c r="BS32" s="208"/>
      <c r="BT32" s="208"/>
      <c r="BU32" s="208"/>
      <c r="BV32" s="208"/>
      <c r="BW32" s="208" t="s">
        <v>193</v>
      </c>
      <c r="BX32" s="208"/>
      <c r="BY32" s="208"/>
      <c r="BZ32" s="208"/>
      <c r="CA32" s="208"/>
      <c r="CB32" s="212"/>
      <c r="CC32" s="212"/>
      <c r="CD32" s="212"/>
      <c r="CE32" s="212"/>
      <c r="CF32" s="212"/>
      <c r="CG32" s="212"/>
      <c r="CH32" s="212"/>
      <c r="CI32" s="212"/>
      <c r="CJ32" s="212"/>
      <c r="CK32" s="212"/>
      <c r="CL32" s="212"/>
      <c r="CM32" s="212"/>
      <c r="CN32" s="212"/>
      <c r="CO32" s="212" t="s">
        <v>194</v>
      </c>
      <c r="CP32" s="212"/>
      <c r="CQ32" s="212"/>
      <c r="CR32" s="212"/>
      <c r="CS32" s="212"/>
      <c r="CT32" s="212"/>
      <c r="CU32" s="212"/>
      <c r="CV32" s="212"/>
      <c r="CW32" s="212"/>
      <c r="CX32" s="212"/>
      <c r="CY32" s="212"/>
      <c r="CZ32" s="212"/>
      <c r="DA32" s="212"/>
      <c r="DB32" s="212"/>
      <c r="DC32" s="212"/>
      <c r="DD32" s="212"/>
      <c r="DE32" s="212"/>
      <c r="DF32" s="212"/>
      <c r="DG32" s="212"/>
      <c r="DH32" s="212"/>
      <c r="DI32" s="209"/>
      <c r="DJ32" s="183"/>
      <c r="DK32" s="183"/>
      <c r="DL32" s="183"/>
      <c r="DM32" s="183"/>
      <c r="DN32" s="183"/>
      <c r="DO32" s="183"/>
    </row>
    <row r="33" spans="1:119" ht="13.5" customHeight="1" x14ac:dyDescent="0.15">
      <c r="A33" s="184"/>
      <c r="B33" s="210"/>
      <c r="C33" s="450" t="s">
        <v>195</v>
      </c>
      <c r="D33" s="450"/>
      <c r="E33" s="415" t="s">
        <v>196</v>
      </c>
      <c r="F33" s="415"/>
      <c r="G33" s="415"/>
      <c r="H33" s="415"/>
      <c r="I33" s="415"/>
      <c r="J33" s="415"/>
      <c r="K33" s="415"/>
      <c r="L33" s="415"/>
      <c r="M33" s="415"/>
      <c r="N33" s="415"/>
      <c r="O33" s="415"/>
      <c r="P33" s="415"/>
      <c r="Q33" s="415"/>
      <c r="R33" s="415"/>
      <c r="S33" s="415"/>
      <c r="T33" s="213"/>
      <c r="U33" s="450" t="s">
        <v>195</v>
      </c>
      <c r="V33" s="450"/>
      <c r="W33" s="415" t="s">
        <v>197</v>
      </c>
      <c r="X33" s="415"/>
      <c r="Y33" s="415"/>
      <c r="Z33" s="415"/>
      <c r="AA33" s="415"/>
      <c r="AB33" s="415"/>
      <c r="AC33" s="415"/>
      <c r="AD33" s="415"/>
      <c r="AE33" s="415"/>
      <c r="AF33" s="415"/>
      <c r="AG33" s="415"/>
      <c r="AH33" s="415"/>
      <c r="AI33" s="415"/>
      <c r="AJ33" s="415"/>
      <c r="AK33" s="415"/>
      <c r="AL33" s="213"/>
      <c r="AM33" s="450" t="s">
        <v>195</v>
      </c>
      <c r="AN33" s="450"/>
      <c r="AO33" s="415" t="s">
        <v>197</v>
      </c>
      <c r="AP33" s="415"/>
      <c r="AQ33" s="415"/>
      <c r="AR33" s="415"/>
      <c r="AS33" s="415"/>
      <c r="AT33" s="415"/>
      <c r="AU33" s="415"/>
      <c r="AV33" s="415"/>
      <c r="AW33" s="415"/>
      <c r="AX33" s="415"/>
      <c r="AY33" s="415"/>
      <c r="AZ33" s="415"/>
      <c r="BA33" s="415"/>
      <c r="BB33" s="415"/>
      <c r="BC33" s="415"/>
      <c r="BD33" s="214"/>
      <c r="BE33" s="415" t="s">
        <v>198</v>
      </c>
      <c r="BF33" s="415"/>
      <c r="BG33" s="415" t="s">
        <v>199</v>
      </c>
      <c r="BH33" s="415"/>
      <c r="BI33" s="415"/>
      <c r="BJ33" s="415"/>
      <c r="BK33" s="415"/>
      <c r="BL33" s="415"/>
      <c r="BM33" s="415"/>
      <c r="BN33" s="415"/>
      <c r="BO33" s="415"/>
      <c r="BP33" s="415"/>
      <c r="BQ33" s="415"/>
      <c r="BR33" s="415"/>
      <c r="BS33" s="415"/>
      <c r="BT33" s="415"/>
      <c r="BU33" s="415"/>
      <c r="BV33" s="214"/>
      <c r="BW33" s="450" t="s">
        <v>198</v>
      </c>
      <c r="BX33" s="450"/>
      <c r="BY33" s="415" t="s">
        <v>200</v>
      </c>
      <c r="BZ33" s="415"/>
      <c r="CA33" s="415"/>
      <c r="CB33" s="415"/>
      <c r="CC33" s="415"/>
      <c r="CD33" s="415"/>
      <c r="CE33" s="415"/>
      <c r="CF33" s="415"/>
      <c r="CG33" s="415"/>
      <c r="CH33" s="415"/>
      <c r="CI33" s="415"/>
      <c r="CJ33" s="415"/>
      <c r="CK33" s="415"/>
      <c r="CL33" s="415"/>
      <c r="CM33" s="415"/>
      <c r="CN33" s="213"/>
      <c r="CO33" s="450" t="s">
        <v>201</v>
      </c>
      <c r="CP33" s="450"/>
      <c r="CQ33" s="415" t="s">
        <v>202</v>
      </c>
      <c r="CR33" s="415"/>
      <c r="CS33" s="415"/>
      <c r="CT33" s="415"/>
      <c r="CU33" s="415"/>
      <c r="CV33" s="415"/>
      <c r="CW33" s="415"/>
      <c r="CX33" s="415"/>
      <c r="CY33" s="415"/>
      <c r="CZ33" s="415"/>
      <c r="DA33" s="415"/>
      <c r="DB33" s="415"/>
      <c r="DC33" s="415"/>
      <c r="DD33" s="415"/>
      <c r="DE33" s="415"/>
      <c r="DF33" s="213"/>
      <c r="DG33" s="611" t="s">
        <v>203</v>
      </c>
      <c r="DH33" s="611"/>
      <c r="DI33" s="215"/>
      <c r="DJ33" s="183"/>
      <c r="DK33" s="183"/>
      <c r="DL33" s="183"/>
      <c r="DM33" s="183"/>
      <c r="DN33" s="183"/>
      <c r="DO33" s="183"/>
    </row>
    <row r="34" spans="1:119" ht="32.25" customHeight="1" x14ac:dyDescent="0.15">
      <c r="A34" s="184"/>
      <c r="B34" s="210"/>
      <c r="C34" s="612">
        <f>IF(E34="","",1)</f>
        <v>1</v>
      </c>
      <c r="D34" s="612"/>
      <c r="E34" s="613" t="str">
        <f>IF('各会計、関係団体の財政状況及び健全化判断比率'!B7="","",'各会計、関係団体の財政状況及び健全化判断比率'!B7)</f>
        <v>一般会計</v>
      </c>
      <c r="F34" s="613"/>
      <c r="G34" s="613"/>
      <c r="H34" s="613"/>
      <c r="I34" s="613"/>
      <c r="J34" s="613"/>
      <c r="K34" s="613"/>
      <c r="L34" s="613"/>
      <c r="M34" s="613"/>
      <c r="N34" s="613"/>
      <c r="O34" s="613"/>
      <c r="P34" s="613"/>
      <c r="Q34" s="613"/>
      <c r="R34" s="613"/>
      <c r="S34" s="613"/>
      <c r="T34" s="211"/>
      <c r="U34" s="612">
        <f>IF(W34="","",MAX(C34:D43)+1)</f>
        <v>3</v>
      </c>
      <c r="V34" s="612"/>
      <c r="W34" s="613" t="str">
        <f>IF('各会計、関係団体の財政状況及び健全化判断比率'!B28="","",'各会計、関係団体の財政状況及び健全化判断比率'!B28)</f>
        <v>国民健康保険特別会計</v>
      </c>
      <c r="X34" s="613"/>
      <c r="Y34" s="613"/>
      <c r="Z34" s="613"/>
      <c r="AA34" s="613"/>
      <c r="AB34" s="613"/>
      <c r="AC34" s="613"/>
      <c r="AD34" s="613"/>
      <c r="AE34" s="613"/>
      <c r="AF34" s="613"/>
      <c r="AG34" s="613"/>
      <c r="AH34" s="613"/>
      <c r="AI34" s="613"/>
      <c r="AJ34" s="613"/>
      <c r="AK34" s="613"/>
      <c r="AL34" s="211"/>
      <c r="AM34" s="612">
        <f>IF(AO34="","",MAX(C34:D43,U34:V43)+1)</f>
        <v>6</v>
      </c>
      <c r="AN34" s="612"/>
      <c r="AO34" s="613" t="str">
        <f>IF('各会計、関係団体の財政状況及び健全化判断比率'!B31="","",'各会計、関係団体の財政状況及び健全化判断比率'!B31)</f>
        <v>市立病院事業会計</v>
      </c>
      <c r="AP34" s="613"/>
      <c r="AQ34" s="613"/>
      <c r="AR34" s="613"/>
      <c r="AS34" s="613"/>
      <c r="AT34" s="613"/>
      <c r="AU34" s="613"/>
      <c r="AV34" s="613"/>
      <c r="AW34" s="613"/>
      <c r="AX34" s="613"/>
      <c r="AY34" s="613"/>
      <c r="AZ34" s="613"/>
      <c r="BA34" s="613"/>
      <c r="BB34" s="613"/>
      <c r="BC34" s="613"/>
      <c r="BD34" s="211"/>
      <c r="BE34" s="612">
        <f>IF(BG34="","",MAX(C34:D43,U34:V43,AM34:AN43)+1)</f>
        <v>7</v>
      </c>
      <c r="BF34" s="612"/>
      <c r="BG34" s="613" t="str">
        <f>IF('各会計、関係団体の財政状況及び健全化判断比率'!B32="","",'各会計、関係団体の財政状況及び健全化判断比率'!B32)</f>
        <v>下水道事業特別会計</v>
      </c>
      <c r="BH34" s="613"/>
      <c r="BI34" s="613"/>
      <c r="BJ34" s="613"/>
      <c r="BK34" s="613"/>
      <c r="BL34" s="613"/>
      <c r="BM34" s="613"/>
      <c r="BN34" s="613"/>
      <c r="BO34" s="613"/>
      <c r="BP34" s="613"/>
      <c r="BQ34" s="613"/>
      <c r="BR34" s="613"/>
      <c r="BS34" s="613"/>
      <c r="BT34" s="613"/>
      <c r="BU34" s="613"/>
      <c r="BV34" s="211"/>
      <c r="BW34" s="612">
        <f>IF(BY34="","",MAX(C34:D43,U34:V43,AM34:AN43,BE34:BF43)+1)</f>
        <v>8</v>
      </c>
      <c r="BX34" s="612"/>
      <c r="BY34" s="613" t="str">
        <f>IF('各会計、関係団体の財政状況及び健全化判断比率'!B68="","",'各会計、関係団体の財政状況及び健全化判断比率'!B68)</f>
        <v>東京都市町村総合事務組合（一般会計）</v>
      </c>
      <c r="BZ34" s="613"/>
      <c r="CA34" s="613"/>
      <c r="CB34" s="613"/>
      <c r="CC34" s="613"/>
      <c r="CD34" s="613"/>
      <c r="CE34" s="613"/>
      <c r="CF34" s="613"/>
      <c r="CG34" s="613"/>
      <c r="CH34" s="613"/>
      <c r="CI34" s="613"/>
      <c r="CJ34" s="613"/>
      <c r="CK34" s="613"/>
      <c r="CL34" s="613"/>
      <c r="CM34" s="613"/>
      <c r="CN34" s="211"/>
      <c r="CO34" s="612">
        <f>IF(CQ34="","",MAX(C34:D43,U34:V43,AM34:AN43,BE34:BF43,BW34:BX43)+1)</f>
        <v>17</v>
      </c>
      <c r="CP34" s="612"/>
      <c r="CQ34" s="613" t="str">
        <f>IF('各会計、関係団体の財政状況及び健全化判断比率'!BS7="","",'各会計、関係団体の財政状況及び健全化判断比率'!BS7)</f>
        <v>日野市土地開発公社</v>
      </c>
      <c r="CR34" s="613"/>
      <c r="CS34" s="613"/>
      <c r="CT34" s="613"/>
      <c r="CU34" s="613"/>
      <c r="CV34" s="613"/>
      <c r="CW34" s="613"/>
      <c r="CX34" s="613"/>
      <c r="CY34" s="613"/>
      <c r="CZ34" s="613"/>
      <c r="DA34" s="613"/>
      <c r="DB34" s="613"/>
      <c r="DC34" s="613"/>
      <c r="DD34" s="613"/>
      <c r="DE34" s="613"/>
      <c r="DF34" s="208"/>
      <c r="DG34" s="614" t="str">
        <f>IF('各会計、関係団体の財政状況及び健全化判断比率'!BR7="","",'各会計、関係団体の財政状況及び健全化判断比率'!BR7)</f>
        <v>〇</v>
      </c>
      <c r="DH34" s="614"/>
      <c r="DI34" s="215"/>
      <c r="DJ34" s="183"/>
      <c r="DK34" s="183"/>
      <c r="DL34" s="183"/>
      <c r="DM34" s="183"/>
      <c r="DN34" s="183"/>
      <c r="DO34" s="183"/>
    </row>
    <row r="35" spans="1:119" ht="32.25" customHeight="1" x14ac:dyDescent="0.15">
      <c r="A35" s="184"/>
      <c r="B35" s="210"/>
      <c r="C35" s="612">
        <f>IF(E35="","",C34+1)</f>
        <v>2</v>
      </c>
      <c r="D35" s="612"/>
      <c r="E35" s="613" t="str">
        <f>IF('各会計、関係団体の財政状況及び健全化判断比率'!B8="","",'各会計、関係団体の財政状況及び健全化判断比率'!B8)</f>
        <v>土地区画整理事業特別会計</v>
      </c>
      <c r="F35" s="613"/>
      <c r="G35" s="613"/>
      <c r="H35" s="613"/>
      <c r="I35" s="613"/>
      <c r="J35" s="613"/>
      <c r="K35" s="613"/>
      <c r="L35" s="613"/>
      <c r="M35" s="613"/>
      <c r="N35" s="613"/>
      <c r="O35" s="613"/>
      <c r="P35" s="613"/>
      <c r="Q35" s="613"/>
      <c r="R35" s="613"/>
      <c r="S35" s="613"/>
      <c r="T35" s="211"/>
      <c r="U35" s="612">
        <f>IF(W35="","",U34+1)</f>
        <v>4</v>
      </c>
      <c r="V35" s="612"/>
      <c r="W35" s="613" t="str">
        <f>IF('各会計、関係団体の財政状況及び健全化判断比率'!B29="","",'各会計、関係団体の財政状況及び健全化判断比率'!B29)</f>
        <v>介護保険特別会計</v>
      </c>
      <c r="X35" s="613"/>
      <c r="Y35" s="613"/>
      <c r="Z35" s="613"/>
      <c r="AA35" s="613"/>
      <c r="AB35" s="613"/>
      <c r="AC35" s="613"/>
      <c r="AD35" s="613"/>
      <c r="AE35" s="613"/>
      <c r="AF35" s="613"/>
      <c r="AG35" s="613"/>
      <c r="AH35" s="613"/>
      <c r="AI35" s="613"/>
      <c r="AJ35" s="613"/>
      <c r="AK35" s="613"/>
      <c r="AL35" s="211"/>
      <c r="AM35" s="612" t="str">
        <f t="shared" ref="AM35:AM43" si="0">IF(AO35="","",AM34+1)</f>
        <v/>
      </c>
      <c r="AN35" s="612"/>
      <c r="AO35" s="613"/>
      <c r="AP35" s="613"/>
      <c r="AQ35" s="613"/>
      <c r="AR35" s="613"/>
      <c r="AS35" s="613"/>
      <c r="AT35" s="613"/>
      <c r="AU35" s="613"/>
      <c r="AV35" s="613"/>
      <c r="AW35" s="613"/>
      <c r="AX35" s="613"/>
      <c r="AY35" s="613"/>
      <c r="AZ35" s="613"/>
      <c r="BA35" s="613"/>
      <c r="BB35" s="613"/>
      <c r="BC35" s="613"/>
      <c r="BD35" s="211"/>
      <c r="BE35" s="612" t="str">
        <f t="shared" ref="BE35:BE43" si="1">IF(BG35="","",BE34+1)</f>
        <v/>
      </c>
      <c r="BF35" s="612"/>
      <c r="BG35" s="613"/>
      <c r="BH35" s="613"/>
      <c r="BI35" s="613"/>
      <c r="BJ35" s="613"/>
      <c r="BK35" s="613"/>
      <c r="BL35" s="613"/>
      <c r="BM35" s="613"/>
      <c r="BN35" s="613"/>
      <c r="BO35" s="613"/>
      <c r="BP35" s="613"/>
      <c r="BQ35" s="613"/>
      <c r="BR35" s="613"/>
      <c r="BS35" s="613"/>
      <c r="BT35" s="613"/>
      <c r="BU35" s="613"/>
      <c r="BV35" s="211"/>
      <c r="BW35" s="612">
        <f t="shared" ref="BW35:BW43" si="2">IF(BY35="","",BW34+1)</f>
        <v>9</v>
      </c>
      <c r="BX35" s="612"/>
      <c r="BY35" s="613" t="str">
        <f>IF('各会計、関係団体の財政状況及び健全化判断比率'!B69="","",'各会計、関係団体の財政状況及び健全化判断比率'!B69)</f>
        <v>東京都市町村総合事務組合（東京都市町村民交通災害共済事業特別会計）</v>
      </c>
      <c r="BZ35" s="613"/>
      <c r="CA35" s="613"/>
      <c r="CB35" s="613"/>
      <c r="CC35" s="613"/>
      <c r="CD35" s="613"/>
      <c r="CE35" s="613"/>
      <c r="CF35" s="613"/>
      <c r="CG35" s="613"/>
      <c r="CH35" s="613"/>
      <c r="CI35" s="613"/>
      <c r="CJ35" s="613"/>
      <c r="CK35" s="613"/>
      <c r="CL35" s="613"/>
      <c r="CM35" s="613"/>
      <c r="CN35" s="211"/>
      <c r="CO35" s="612">
        <f t="shared" ref="CO35:CO43" si="3">IF(CQ35="","",CO34+1)</f>
        <v>18</v>
      </c>
      <c r="CP35" s="612"/>
      <c r="CQ35" s="613" t="str">
        <f>IF('各会計、関係団体の財政状況及び健全化判断比率'!BS8="","",'各会計、関係団体の財政状況及び健全化判断比率'!BS8)</f>
        <v>株式会社日野市企業公社</v>
      </c>
      <c r="CR35" s="613"/>
      <c r="CS35" s="613"/>
      <c r="CT35" s="613"/>
      <c r="CU35" s="613"/>
      <c r="CV35" s="613"/>
      <c r="CW35" s="613"/>
      <c r="CX35" s="613"/>
      <c r="CY35" s="613"/>
      <c r="CZ35" s="613"/>
      <c r="DA35" s="613"/>
      <c r="DB35" s="613"/>
      <c r="DC35" s="613"/>
      <c r="DD35" s="613"/>
      <c r="DE35" s="613"/>
      <c r="DF35" s="208"/>
      <c r="DG35" s="614" t="str">
        <f>IF('各会計、関係団体の財政状況及び健全化判断比率'!BR8="","",'各会計、関係団体の財政状況及び健全化判断比率'!BR8)</f>
        <v/>
      </c>
      <c r="DH35" s="614"/>
      <c r="DI35" s="215"/>
      <c r="DJ35" s="183"/>
      <c r="DK35" s="183"/>
      <c r="DL35" s="183"/>
      <c r="DM35" s="183"/>
      <c r="DN35" s="183"/>
      <c r="DO35" s="183"/>
    </row>
    <row r="36" spans="1:119" ht="32.25" customHeight="1" x14ac:dyDescent="0.15">
      <c r="A36" s="184"/>
      <c r="B36" s="210"/>
      <c r="C36" s="612" t="str">
        <f>IF(E36="","",C35+1)</f>
        <v/>
      </c>
      <c r="D36" s="612"/>
      <c r="E36" s="613" t="str">
        <f>IF('各会計、関係団体の財政状況及び健全化判断比率'!B9="","",'各会計、関係団体の財政状況及び健全化判断比率'!B9)</f>
        <v/>
      </c>
      <c r="F36" s="613"/>
      <c r="G36" s="613"/>
      <c r="H36" s="613"/>
      <c r="I36" s="613"/>
      <c r="J36" s="613"/>
      <c r="K36" s="613"/>
      <c r="L36" s="613"/>
      <c r="M36" s="613"/>
      <c r="N36" s="613"/>
      <c r="O36" s="613"/>
      <c r="P36" s="613"/>
      <c r="Q36" s="613"/>
      <c r="R36" s="613"/>
      <c r="S36" s="613"/>
      <c r="T36" s="211"/>
      <c r="U36" s="612">
        <f t="shared" ref="U36:U43" si="4">IF(W36="","",U35+1)</f>
        <v>5</v>
      </c>
      <c r="V36" s="612"/>
      <c r="W36" s="613" t="str">
        <f>IF('各会計、関係団体の財政状況及び健全化判断比率'!B30="","",'各会計、関係団体の財政状況及び健全化判断比率'!B30)</f>
        <v>後期高齢者医療特別会計</v>
      </c>
      <c r="X36" s="613"/>
      <c r="Y36" s="613"/>
      <c r="Z36" s="613"/>
      <c r="AA36" s="613"/>
      <c r="AB36" s="613"/>
      <c r="AC36" s="613"/>
      <c r="AD36" s="613"/>
      <c r="AE36" s="613"/>
      <c r="AF36" s="613"/>
      <c r="AG36" s="613"/>
      <c r="AH36" s="613"/>
      <c r="AI36" s="613"/>
      <c r="AJ36" s="613"/>
      <c r="AK36" s="613"/>
      <c r="AL36" s="211"/>
      <c r="AM36" s="612" t="str">
        <f t="shared" si="0"/>
        <v/>
      </c>
      <c r="AN36" s="612"/>
      <c r="AO36" s="613"/>
      <c r="AP36" s="613"/>
      <c r="AQ36" s="613"/>
      <c r="AR36" s="613"/>
      <c r="AS36" s="613"/>
      <c r="AT36" s="613"/>
      <c r="AU36" s="613"/>
      <c r="AV36" s="613"/>
      <c r="AW36" s="613"/>
      <c r="AX36" s="613"/>
      <c r="AY36" s="613"/>
      <c r="AZ36" s="613"/>
      <c r="BA36" s="613"/>
      <c r="BB36" s="613"/>
      <c r="BC36" s="613"/>
      <c r="BD36" s="211"/>
      <c r="BE36" s="612" t="str">
        <f t="shared" si="1"/>
        <v/>
      </c>
      <c r="BF36" s="612"/>
      <c r="BG36" s="613"/>
      <c r="BH36" s="613"/>
      <c r="BI36" s="613"/>
      <c r="BJ36" s="613"/>
      <c r="BK36" s="613"/>
      <c r="BL36" s="613"/>
      <c r="BM36" s="613"/>
      <c r="BN36" s="613"/>
      <c r="BO36" s="613"/>
      <c r="BP36" s="613"/>
      <c r="BQ36" s="613"/>
      <c r="BR36" s="613"/>
      <c r="BS36" s="613"/>
      <c r="BT36" s="613"/>
      <c r="BU36" s="613"/>
      <c r="BV36" s="211"/>
      <c r="BW36" s="612">
        <f t="shared" si="2"/>
        <v>10</v>
      </c>
      <c r="BX36" s="612"/>
      <c r="BY36" s="613" t="str">
        <f>IF('各会計、関係団体の財政状況及び健全化判断比率'!B70="","",'各会計、関係団体の財政状況及び健全化判断比率'!B70)</f>
        <v>東京都十一市競輪事業組合</v>
      </c>
      <c r="BZ36" s="613"/>
      <c r="CA36" s="613"/>
      <c r="CB36" s="613"/>
      <c r="CC36" s="613"/>
      <c r="CD36" s="613"/>
      <c r="CE36" s="613"/>
      <c r="CF36" s="613"/>
      <c r="CG36" s="613"/>
      <c r="CH36" s="613"/>
      <c r="CI36" s="613"/>
      <c r="CJ36" s="613"/>
      <c r="CK36" s="613"/>
      <c r="CL36" s="613"/>
      <c r="CM36" s="613"/>
      <c r="CN36" s="211"/>
      <c r="CO36" s="612">
        <f t="shared" si="3"/>
        <v>19</v>
      </c>
      <c r="CP36" s="612"/>
      <c r="CQ36" s="613" t="str">
        <f>IF('各会計、関係団体の財政状況及び健全化判断比率'!BS9="","",'各会計、関係団体の財政状況及び健全化判断比率'!BS9)</f>
        <v>公益財団法人日野市環境緑化協会</v>
      </c>
      <c r="CR36" s="613"/>
      <c r="CS36" s="613"/>
      <c r="CT36" s="613"/>
      <c r="CU36" s="613"/>
      <c r="CV36" s="613"/>
      <c r="CW36" s="613"/>
      <c r="CX36" s="613"/>
      <c r="CY36" s="613"/>
      <c r="CZ36" s="613"/>
      <c r="DA36" s="613"/>
      <c r="DB36" s="613"/>
      <c r="DC36" s="613"/>
      <c r="DD36" s="613"/>
      <c r="DE36" s="613"/>
      <c r="DF36" s="208"/>
      <c r="DG36" s="614" t="str">
        <f>IF('各会計、関係団体の財政状況及び健全化判断比率'!BR9="","",'各会計、関係団体の財政状況及び健全化判断比率'!BR9)</f>
        <v/>
      </c>
      <c r="DH36" s="614"/>
      <c r="DI36" s="215"/>
      <c r="DJ36" s="183"/>
      <c r="DK36" s="183"/>
      <c r="DL36" s="183"/>
      <c r="DM36" s="183"/>
      <c r="DN36" s="183"/>
      <c r="DO36" s="183"/>
    </row>
    <row r="37" spans="1:119" ht="32.25" customHeight="1" x14ac:dyDescent="0.15">
      <c r="A37" s="184"/>
      <c r="B37" s="210"/>
      <c r="C37" s="612" t="str">
        <f>IF(E37="","",C36+1)</f>
        <v/>
      </c>
      <c r="D37" s="612"/>
      <c r="E37" s="613" t="str">
        <f>IF('各会計、関係団体の財政状況及び健全化判断比率'!B10="","",'各会計、関係団体の財政状況及び健全化判断比率'!B10)</f>
        <v/>
      </c>
      <c r="F37" s="613"/>
      <c r="G37" s="613"/>
      <c r="H37" s="613"/>
      <c r="I37" s="613"/>
      <c r="J37" s="613"/>
      <c r="K37" s="613"/>
      <c r="L37" s="613"/>
      <c r="M37" s="613"/>
      <c r="N37" s="613"/>
      <c r="O37" s="613"/>
      <c r="P37" s="613"/>
      <c r="Q37" s="613"/>
      <c r="R37" s="613"/>
      <c r="S37" s="613"/>
      <c r="T37" s="211"/>
      <c r="U37" s="612" t="str">
        <f t="shared" si="4"/>
        <v/>
      </c>
      <c r="V37" s="612"/>
      <c r="W37" s="613"/>
      <c r="X37" s="613"/>
      <c r="Y37" s="613"/>
      <c r="Z37" s="613"/>
      <c r="AA37" s="613"/>
      <c r="AB37" s="613"/>
      <c r="AC37" s="613"/>
      <c r="AD37" s="613"/>
      <c r="AE37" s="613"/>
      <c r="AF37" s="613"/>
      <c r="AG37" s="613"/>
      <c r="AH37" s="613"/>
      <c r="AI37" s="613"/>
      <c r="AJ37" s="613"/>
      <c r="AK37" s="613"/>
      <c r="AL37" s="211"/>
      <c r="AM37" s="612" t="str">
        <f t="shared" si="0"/>
        <v/>
      </c>
      <c r="AN37" s="612"/>
      <c r="AO37" s="613"/>
      <c r="AP37" s="613"/>
      <c r="AQ37" s="613"/>
      <c r="AR37" s="613"/>
      <c r="AS37" s="613"/>
      <c r="AT37" s="613"/>
      <c r="AU37" s="613"/>
      <c r="AV37" s="613"/>
      <c r="AW37" s="613"/>
      <c r="AX37" s="613"/>
      <c r="AY37" s="613"/>
      <c r="AZ37" s="613"/>
      <c r="BA37" s="613"/>
      <c r="BB37" s="613"/>
      <c r="BC37" s="613"/>
      <c r="BD37" s="211"/>
      <c r="BE37" s="612" t="str">
        <f t="shared" si="1"/>
        <v/>
      </c>
      <c r="BF37" s="612"/>
      <c r="BG37" s="613"/>
      <c r="BH37" s="613"/>
      <c r="BI37" s="613"/>
      <c r="BJ37" s="613"/>
      <c r="BK37" s="613"/>
      <c r="BL37" s="613"/>
      <c r="BM37" s="613"/>
      <c r="BN37" s="613"/>
      <c r="BO37" s="613"/>
      <c r="BP37" s="613"/>
      <c r="BQ37" s="613"/>
      <c r="BR37" s="613"/>
      <c r="BS37" s="613"/>
      <c r="BT37" s="613"/>
      <c r="BU37" s="613"/>
      <c r="BV37" s="211"/>
      <c r="BW37" s="612">
        <f t="shared" si="2"/>
        <v>11</v>
      </c>
      <c r="BX37" s="612"/>
      <c r="BY37" s="613" t="str">
        <f>IF('各会計、関係団体の財政状況及び健全化判断比率'!B71="","",'各会計、関係団体の財政状況及び健全化判断比率'!B71)</f>
        <v>東京都四市競艇事業組合</v>
      </c>
      <c r="BZ37" s="613"/>
      <c r="CA37" s="613"/>
      <c r="CB37" s="613"/>
      <c r="CC37" s="613"/>
      <c r="CD37" s="613"/>
      <c r="CE37" s="613"/>
      <c r="CF37" s="613"/>
      <c r="CG37" s="613"/>
      <c r="CH37" s="613"/>
      <c r="CI37" s="613"/>
      <c r="CJ37" s="613"/>
      <c r="CK37" s="613"/>
      <c r="CL37" s="613"/>
      <c r="CM37" s="613"/>
      <c r="CN37" s="211"/>
      <c r="CO37" s="612">
        <f t="shared" si="3"/>
        <v>20</v>
      </c>
      <c r="CP37" s="612"/>
      <c r="CQ37" s="613" t="str">
        <f>IF('各会計、関係団体の財政状況及び健全化判断比率'!BS10="","",'各会計、関係団体の財政状況及び健全化判断比率'!BS10)</f>
        <v>多摩都市モノレール株式会社</v>
      </c>
      <c r="CR37" s="613"/>
      <c r="CS37" s="613"/>
      <c r="CT37" s="613"/>
      <c r="CU37" s="613"/>
      <c r="CV37" s="613"/>
      <c r="CW37" s="613"/>
      <c r="CX37" s="613"/>
      <c r="CY37" s="613"/>
      <c r="CZ37" s="613"/>
      <c r="DA37" s="613"/>
      <c r="DB37" s="613"/>
      <c r="DC37" s="613"/>
      <c r="DD37" s="613"/>
      <c r="DE37" s="613"/>
      <c r="DF37" s="208"/>
      <c r="DG37" s="614" t="str">
        <f>IF('各会計、関係団体の財政状況及び健全化判断比率'!BR10="","",'各会計、関係団体の財政状況及び健全化判断比率'!BR10)</f>
        <v/>
      </c>
      <c r="DH37" s="614"/>
      <c r="DI37" s="215"/>
      <c r="DJ37" s="183"/>
      <c r="DK37" s="183"/>
      <c r="DL37" s="183"/>
      <c r="DM37" s="183"/>
      <c r="DN37" s="183"/>
      <c r="DO37" s="183"/>
    </row>
    <row r="38" spans="1:119" ht="32.25" customHeight="1" x14ac:dyDescent="0.15">
      <c r="A38" s="184"/>
      <c r="B38" s="210"/>
      <c r="C38" s="612" t="str">
        <f t="shared" ref="C38:C43" si="5">IF(E38="","",C37+1)</f>
        <v/>
      </c>
      <c r="D38" s="612"/>
      <c r="E38" s="613" t="str">
        <f>IF('各会計、関係団体の財政状況及び健全化判断比率'!B11="","",'各会計、関係団体の財政状況及び健全化判断比率'!B11)</f>
        <v/>
      </c>
      <c r="F38" s="613"/>
      <c r="G38" s="613"/>
      <c r="H38" s="613"/>
      <c r="I38" s="613"/>
      <c r="J38" s="613"/>
      <c r="K38" s="613"/>
      <c r="L38" s="613"/>
      <c r="M38" s="613"/>
      <c r="N38" s="613"/>
      <c r="O38" s="613"/>
      <c r="P38" s="613"/>
      <c r="Q38" s="613"/>
      <c r="R38" s="613"/>
      <c r="S38" s="613"/>
      <c r="T38" s="211"/>
      <c r="U38" s="612" t="str">
        <f t="shared" si="4"/>
        <v/>
      </c>
      <c r="V38" s="612"/>
      <c r="W38" s="613"/>
      <c r="X38" s="613"/>
      <c r="Y38" s="613"/>
      <c r="Z38" s="613"/>
      <c r="AA38" s="613"/>
      <c r="AB38" s="613"/>
      <c r="AC38" s="613"/>
      <c r="AD38" s="613"/>
      <c r="AE38" s="613"/>
      <c r="AF38" s="613"/>
      <c r="AG38" s="613"/>
      <c r="AH38" s="613"/>
      <c r="AI38" s="613"/>
      <c r="AJ38" s="613"/>
      <c r="AK38" s="613"/>
      <c r="AL38" s="211"/>
      <c r="AM38" s="612" t="str">
        <f t="shared" si="0"/>
        <v/>
      </c>
      <c r="AN38" s="612"/>
      <c r="AO38" s="613"/>
      <c r="AP38" s="613"/>
      <c r="AQ38" s="613"/>
      <c r="AR38" s="613"/>
      <c r="AS38" s="613"/>
      <c r="AT38" s="613"/>
      <c r="AU38" s="613"/>
      <c r="AV38" s="613"/>
      <c r="AW38" s="613"/>
      <c r="AX38" s="613"/>
      <c r="AY38" s="613"/>
      <c r="AZ38" s="613"/>
      <c r="BA38" s="613"/>
      <c r="BB38" s="613"/>
      <c r="BC38" s="613"/>
      <c r="BD38" s="211"/>
      <c r="BE38" s="612" t="str">
        <f t="shared" si="1"/>
        <v/>
      </c>
      <c r="BF38" s="612"/>
      <c r="BG38" s="613"/>
      <c r="BH38" s="613"/>
      <c r="BI38" s="613"/>
      <c r="BJ38" s="613"/>
      <c r="BK38" s="613"/>
      <c r="BL38" s="613"/>
      <c r="BM38" s="613"/>
      <c r="BN38" s="613"/>
      <c r="BO38" s="613"/>
      <c r="BP38" s="613"/>
      <c r="BQ38" s="613"/>
      <c r="BR38" s="613"/>
      <c r="BS38" s="613"/>
      <c r="BT38" s="613"/>
      <c r="BU38" s="613"/>
      <c r="BV38" s="211"/>
      <c r="BW38" s="612">
        <f t="shared" si="2"/>
        <v>12</v>
      </c>
      <c r="BX38" s="612"/>
      <c r="BY38" s="613" t="str">
        <f>IF('各会計、関係団体の財政状況及び健全化判断比率'!B72="","",'各会計、関係団体の財政状況及び健全化判断比率'!B72)</f>
        <v>東京たま広域資源循環組合</v>
      </c>
      <c r="BZ38" s="613"/>
      <c r="CA38" s="613"/>
      <c r="CB38" s="613"/>
      <c r="CC38" s="613"/>
      <c r="CD38" s="613"/>
      <c r="CE38" s="613"/>
      <c r="CF38" s="613"/>
      <c r="CG38" s="613"/>
      <c r="CH38" s="613"/>
      <c r="CI38" s="613"/>
      <c r="CJ38" s="613"/>
      <c r="CK38" s="613"/>
      <c r="CL38" s="613"/>
      <c r="CM38" s="613"/>
      <c r="CN38" s="211"/>
      <c r="CO38" s="612" t="str">
        <f t="shared" si="3"/>
        <v/>
      </c>
      <c r="CP38" s="612"/>
      <c r="CQ38" s="613" t="str">
        <f>IF('各会計、関係団体の財政状況及び健全化判断比率'!BS11="","",'各会計、関係団体の財政状況及び健全化判断比率'!BS11)</f>
        <v/>
      </c>
      <c r="CR38" s="613"/>
      <c r="CS38" s="613"/>
      <c r="CT38" s="613"/>
      <c r="CU38" s="613"/>
      <c r="CV38" s="613"/>
      <c r="CW38" s="613"/>
      <c r="CX38" s="613"/>
      <c r="CY38" s="613"/>
      <c r="CZ38" s="613"/>
      <c r="DA38" s="613"/>
      <c r="DB38" s="613"/>
      <c r="DC38" s="613"/>
      <c r="DD38" s="613"/>
      <c r="DE38" s="613"/>
      <c r="DF38" s="208"/>
      <c r="DG38" s="614" t="str">
        <f>IF('各会計、関係団体の財政状況及び健全化判断比率'!BR11="","",'各会計、関係団体の財政状況及び健全化判断比率'!BR11)</f>
        <v/>
      </c>
      <c r="DH38" s="614"/>
      <c r="DI38" s="215"/>
      <c r="DJ38" s="183"/>
      <c r="DK38" s="183"/>
      <c r="DL38" s="183"/>
      <c r="DM38" s="183"/>
      <c r="DN38" s="183"/>
      <c r="DO38" s="183"/>
    </row>
    <row r="39" spans="1:119" ht="32.25" customHeight="1" x14ac:dyDescent="0.15">
      <c r="A39" s="184"/>
      <c r="B39" s="210"/>
      <c r="C39" s="612" t="str">
        <f t="shared" si="5"/>
        <v/>
      </c>
      <c r="D39" s="612"/>
      <c r="E39" s="613" t="str">
        <f>IF('各会計、関係団体の財政状況及び健全化判断比率'!B12="","",'各会計、関係団体の財政状況及び健全化判断比率'!B12)</f>
        <v/>
      </c>
      <c r="F39" s="613"/>
      <c r="G39" s="613"/>
      <c r="H39" s="613"/>
      <c r="I39" s="613"/>
      <c r="J39" s="613"/>
      <c r="K39" s="613"/>
      <c r="L39" s="613"/>
      <c r="M39" s="613"/>
      <c r="N39" s="613"/>
      <c r="O39" s="613"/>
      <c r="P39" s="613"/>
      <c r="Q39" s="613"/>
      <c r="R39" s="613"/>
      <c r="S39" s="613"/>
      <c r="T39" s="211"/>
      <c r="U39" s="612" t="str">
        <f t="shared" si="4"/>
        <v/>
      </c>
      <c r="V39" s="612"/>
      <c r="W39" s="613"/>
      <c r="X39" s="613"/>
      <c r="Y39" s="613"/>
      <c r="Z39" s="613"/>
      <c r="AA39" s="613"/>
      <c r="AB39" s="613"/>
      <c r="AC39" s="613"/>
      <c r="AD39" s="613"/>
      <c r="AE39" s="613"/>
      <c r="AF39" s="613"/>
      <c r="AG39" s="613"/>
      <c r="AH39" s="613"/>
      <c r="AI39" s="613"/>
      <c r="AJ39" s="613"/>
      <c r="AK39" s="613"/>
      <c r="AL39" s="211"/>
      <c r="AM39" s="612" t="str">
        <f t="shared" si="0"/>
        <v/>
      </c>
      <c r="AN39" s="612"/>
      <c r="AO39" s="613"/>
      <c r="AP39" s="613"/>
      <c r="AQ39" s="613"/>
      <c r="AR39" s="613"/>
      <c r="AS39" s="613"/>
      <c r="AT39" s="613"/>
      <c r="AU39" s="613"/>
      <c r="AV39" s="613"/>
      <c r="AW39" s="613"/>
      <c r="AX39" s="613"/>
      <c r="AY39" s="613"/>
      <c r="AZ39" s="613"/>
      <c r="BA39" s="613"/>
      <c r="BB39" s="613"/>
      <c r="BC39" s="613"/>
      <c r="BD39" s="211"/>
      <c r="BE39" s="612" t="str">
        <f t="shared" si="1"/>
        <v/>
      </c>
      <c r="BF39" s="612"/>
      <c r="BG39" s="613"/>
      <c r="BH39" s="613"/>
      <c r="BI39" s="613"/>
      <c r="BJ39" s="613"/>
      <c r="BK39" s="613"/>
      <c r="BL39" s="613"/>
      <c r="BM39" s="613"/>
      <c r="BN39" s="613"/>
      <c r="BO39" s="613"/>
      <c r="BP39" s="613"/>
      <c r="BQ39" s="613"/>
      <c r="BR39" s="613"/>
      <c r="BS39" s="613"/>
      <c r="BT39" s="613"/>
      <c r="BU39" s="613"/>
      <c r="BV39" s="211"/>
      <c r="BW39" s="612">
        <f t="shared" si="2"/>
        <v>13</v>
      </c>
      <c r="BX39" s="612"/>
      <c r="BY39" s="613" t="str">
        <f>IF('各会計、関係団体の財政状況及び健全化判断比率'!B73="","",'各会計、関係団体の財政状況及び健全化判断比率'!B73)</f>
        <v>南多摩斎場組合</v>
      </c>
      <c r="BZ39" s="613"/>
      <c r="CA39" s="613"/>
      <c r="CB39" s="613"/>
      <c r="CC39" s="613"/>
      <c r="CD39" s="613"/>
      <c r="CE39" s="613"/>
      <c r="CF39" s="613"/>
      <c r="CG39" s="613"/>
      <c r="CH39" s="613"/>
      <c r="CI39" s="613"/>
      <c r="CJ39" s="613"/>
      <c r="CK39" s="613"/>
      <c r="CL39" s="613"/>
      <c r="CM39" s="613"/>
      <c r="CN39" s="211"/>
      <c r="CO39" s="612" t="str">
        <f t="shared" si="3"/>
        <v/>
      </c>
      <c r="CP39" s="612"/>
      <c r="CQ39" s="613" t="str">
        <f>IF('各会計、関係団体の財政状況及び健全化判断比率'!BS12="","",'各会計、関係団体の財政状況及び健全化判断比率'!BS12)</f>
        <v/>
      </c>
      <c r="CR39" s="613"/>
      <c r="CS39" s="613"/>
      <c r="CT39" s="613"/>
      <c r="CU39" s="613"/>
      <c r="CV39" s="613"/>
      <c r="CW39" s="613"/>
      <c r="CX39" s="613"/>
      <c r="CY39" s="613"/>
      <c r="CZ39" s="613"/>
      <c r="DA39" s="613"/>
      <c r="DB39" s="613"/>
      <c r="DC39" s="613"/>
      <c r="DD39" s="613"/>
      <c r="DE39" s="613"/>
      <c r="DF39" s="208"/>
      <c r="DG39" s="614" t="str">
        <f>IF('各会計、関係団体の財政状況及び健全化判断比率'!BR12="","",'各会計、関係団体の財政状況及び健全化判断比率'!BR12)</f>
        <v/>
      </c>
      <c r="DH39" s="614"/>
      <c r="DI39" s="215"/>
      <c r="DJ39" s="183"/>
      <c r="DK39" s="183"/>
      <c r="DL39" s="183"/>
      <c r="DM39" s="183"/>
      <c r="DN39" s="183"/>
      <c r="DO39" s="183"/>
    </row>
    <row r="40" spans="1:119" ht="32.25" customHeight="1" x14ac:dyDescent="0.15">
      <c r="A40" s="184"/>
      <c r="B40" s="210"/>
      <c r="C40" s="612" t="str">
        <f t="shared" si="5"/>
        <v/>
      </c>
      <c r="D40" s="612"/>
      <c r="E40" s="613" t="str">
        <f>IF('各会計、関係団体の財政状況及び健全化判断比率'!B13="","",'各会計、関係団体の財政状況及び健全化判断比率'!B13)</f>
        <v/>
      </c>
      <c r="F40" s="613"/>
      <c r="G40" s="613"/>
      <c r="H40" s="613"/>
      <c r="I40" s="613"/>
      <c r="J40" s="613"/>
      <c r="K40" s="613"/>
      <c r="L40" s="613"/>
      <c r="M40" s="613"/>
      <c r="N40" s="613"/>
      <c r="O40" s="613"/>
      <c r="P40" s="613"/>
      <c r="Q40" s="613"/>
      <c r="R40" s="613"/>
      <c r="S40" s="613"/>
      <c r="T40" s="211"/>
      <c r="U40" s="612" t="str">
        <f t="shared" si="4"/>
        <v/>
      </c>
      <c r="V40" s="612"/>
      <c r="W40" s="613"/>
      <c r="X40" s="613"/>
      <c r="Y40" s="613"/>
      <c r="Z40" s="613"/>
      <c r="AA40" s="613"/>
      <c r="AB40" s="613"/>
      <c r="AC40" s="613"/>
      <c r="AD40" s="613"/>
      <c r="AE40" s="613"/>
      <c r="AF40" s="613"/>
      <c r="AG40" s="613"/>
      <c r="AH40" s="613"/>
      <c r="AI40" s="613"/>
      <c r="AJ40" s="613"/>
      <c r="AK40" s="613"/>
      <c r="AL40" s="211"/>
      <c r="AM40" s="612" t="str">
        <f t="shared" si="0"/>
        <v/>
      </c>
      <c r="AN40" s="612"/>
      <c r="AO40" s="613"/>
      <c r="AP40" s="613"/>
      <c r="AQ40" s="613"/>
      <c r="AR40" s="613"/>
      <c r="AS40" s="613"/>
      <c r="AT40" s="613"/>
      <c r="AU40" s="613"/>
      <c r="AV40" s="613"/>
      <c r="AW40" s="613"/>
      <c r="AX40" s="613"/>
      <c r="AY40" s="613"/>
      <c r="AZ40" s="613"/>
      <c r="BA40" s="613"/>
      <c r="BB40" s="613"/>
      <c r="BC40" s="613"/>
      <c r="BD40" s="211"/>
      <c r="BE40" s="612" t="str">
        <f t="shared" si="1"/>
        <v/>
      </c>
      <c r="BF40" s="612"/>
      <c r="BG40" s="613"/>
      <c r="BH40" s="613"/>
      <c r="BI40" s="613"/>
      <c r="BJ40" s="613"/>
      <c r="BK40" s="613"/>
      <c r="BL40" s="613"/>
      <c r="BM40" s="613"/>
      <c r="BN40" s="613"/>
      <c r="BO40" s="613"/>
      <c r="BP40" s="613"/>
      <c r="BQ40" s="613"/>
      <c r="BR40" s="613"/>
      <c r="BS40" s="613"/>
      <c r="BT40" s="613"/>
      <c r="BU40" s="613"/>
      <c r="BV40" s="211"/>
      <c r="BW40" s="612">
        <f t="shared" si="2"/>
        <v>14</v>
      </c>
      <c r="BX40" s="612"/>
      <c r="BY40" s="613" t="str">
        <f>IF('各会計、関係団体の財政状況及び健全化判断比率'!B74="","",'各会計、関係団体の財政状況及び健全化判断比率'!B74)</f>
        <v>東京都後期高齢者医療広域連合（一般会計）</v>
      </c>
      <c r="BZ40" s="613"/>
      <c r="CA40" s="613"/>
      <c r="CB40" s="613"/>
      <c r="CC40" s="613"/>
      <c r="CD40" s="613"/>
      <c r="CE40" s="613"/>
      <c r="CF40" s="613"/>
      <c r="CG40" s="613"/>
      <c r="CH40" s="613"/>
      <c r="CI40" s="613"/>
      <c r="CJ40" s="613"/>
      <c r="CK40" s="613"/>
      <c r="CL40" s="613"/>
      <c r="CM40" s="613"/>
      <c r="CN40" s="211"/>
      <c r="CO40" s="612" t="str">
        <f t="shared" si="3"/>
        <v/>
      </c>
      <c r="CP40" s="612"/>
      <c r="CQ40" s="613" t="str">
        <f>IF('各会計、関係団体の財政状況及び健全化判断比率'!BS13="","",'各会計、関係団体の財政状況及び健全化判断比率'!BS13)</f>
        <v/>
      </c>
      <c r="CR40" s="613"/>
      <c r="CS40" s="613"/>
      <c r="CT40" s="613"/>
      <c r="CU40" s="613"/>
      <c r="CV40" s="613"/>
      <c r="CW40" s="613"/>
      <c r="CX40" s="613"/>
      <c r="CY40" s="613"/>
      <c r="CZ40" s="613"/>
      <c r="DA40" s="613"/>
      <c r="DB40" s="613"/>
      <c r="DC40" s="613"/>
      <c r="DD40" s="613"/>
      <c r="DE40" s="613"/>
      <c r="DF40" s="208"/>
      <c r="DG40" s="614" t="str">
        <f>IF('各会計、関係団体の財政状況及び健全化判断比率'!BR13="","",'各会計、関係団体の財政状況及び健全化判断比率'!BR13)</f>
        <v/>
      </c>
      <c r="DH40" s="614"/>
      <c r="DI40" s="215"/>
      <c r="DJ40" s="183"/>
      <c r="DK40" s="183"/>
      <c r="DL40" s="183"/>
      <c r="DM40" s="183"/>
      <c r="DN40" s="183"/>
      <c r="DO40" s="183"/>
    </row>
    <row r="41" spans="1:119" ht="32.25" customHeight="1" x14ac:dyDescent="0.15">
      <c r="A41" s="184"/>
      <c r="B41" s="210"/>
      <c r="C41" s="612" t="str">
        <f t="shared" si="5"/>
        <v/>
      </c>
      <c r="D41" s="612"/>
      <c r="E41" s="613" t="str">
        <f>IF('各会計、関係団体の財政状況及び健全化判断比率'!B14="","",'各会計、関係団体の財政状況及び健全化判断比率'!B14)</f>
        <v/>
      </c>
      <c r="F41" s="613"/>
      <c r="G41" s="613"/>
      <c r="H41" s="613"/>
      <c r="I41" s="613"/>
      <c r="J41" s="613"/>
      <c r="K41" s="613"/>
      <c r="L41" s="613"/>
      <c r="M41" s="613"/>
      <c r="N41" s="613"/>
      <c r="O41" s="613"/>
      <c r="P41" s="613"/>
      <c r="Q41" s="613"/>
      <c r="R41" s="613"/>
      <c r="S41" s="613"/>
      <c r="T41" s="211"/>
      <c r="U41" s="612" t="str">
        <f t="shared" si="4"/>
        <v/>
      </c>
      <c r="V41" s="612"/>
      <c r="W41" s="613"/>
      <c r="X41" s="613"/>
      <c r="Y41" s="613"/>
      <c r="Z41" s="613"/>
      <c r="AA41" s="613"/>
      <c r="AB41" s="613"/>
      <c r="AC41" s="613"/>
      <c r="AD41" s="613"/>
      <c r="AE41" s="613"/>
      <c r="AF41" s="613"/>
      <c r="AG41" s="613"/>
      <c r="AH41" s="613"/>
      <c r="AI41" s="613"/>
      <c r="AJ41" s="613"/>
      <c r="AK41" s="613"/>
      <c r="AL41" s="211"/>
      <c r="AM41" s="612" t="str">
        <f t="shared" si="0"/>
        <v/>
      </c>
      <c r="AN41" s="612"/>
      <c r="AO41" s="613"/>
      <c r="AP41" s="613"/>
      <c r="AQ41" s="613"/>
      <c r="AR41" s="613"/>
      <c r="AS41" s="613"/>
      <c r="AT41" s="613"/>
      <c r="AU41" s="613"/>
      <c r="AV41" s="613"/>
      <c r="AW41" s="613"/>
      <c r="AX41" s="613"/>
      <c r="AY41" s="613"/>
      <c r="AZ41" s="613"/>
      <c r="BA41" s="613"/>
      <c r="BB41" s="613"/>
      <c r="BC41" s="613"/>
      <c r="BD41" s="211"/>
      <c r="BE41" s="612" t="str">
        <f t="shared" si="1"/>
        <v/>
      </c>
      <c r="BF41" s="612"/>
      <c r="BG41" s="613"/>
      <c r="BH41" s="613"/>
      <c r="BI41" s="613"/>
      <c r="BJ41" s="613"/>
      <c r="BK41" s="613"/>
      <c r="BL41" s="613"/>
      <c r="BM41" s="613"/>
      <c r="BN41" s="613"/>
      <c r="BO41" s="613"/>
      <c r="BP41" s="613"/>
      <c r="BQ41" s="613"/>
      <c r="BR41" s="613"/>
      <c r="BS41" s="613"/>
      <c r="BT41" s="613"/>
      <c r="BU41" s="613"/>
      <c r="BV41" s="211"/>
      <c r="BW41" s="612">
        <f t="shared" si="2"/>
        <v>15</v>
      </c>
      <c r="BX41" s="612"/>
      <c r="BY41" s="613" t="str">
        <f>IF('各会計、関係団体の財政状況及び健全化判断比率'!B75="","",'各会計、関係団体の財政状況及び健全化判断比率'!B75)</f>
        <v>東京都後期高齢者医療広域連合（後期高齢者医療特別会計）</v>
      </c>
      <c r="BZ41" s="613"/>
      <c r="CA41" s="613"/>
      <c r="CB41" s="613"/>
      <c r="CC41" s="613"/>
      <c r="CD41" s="613"/>
      <c r="CE41" s="613"/>
      <c r="CF41" s="613"/>
      <c r="CG41" s="613"/>
      <c r="CH41" s="613"/>
      <c r="CI41" s="613"/>
      <c r="CJ41" s="613"/>
      <c r="CK41" s="613"/>
      <c r="CL41" s="613"/>
      <c r="CM41" s="613"/>
      <c r="CN41" s="211"/>
      <c r="CO41" s="612" t="str">
        <f t="shared" si="3"/>
        <v/>
      </c>
      <c r="CP41" s="612"/>
      <c r="CQ41" s="613" t="str">
        <f>IF('各会計、関係団体の財政状況及び健全化判断比率'!BS14="","",'各会計、関係団体の財政状況及び健全化判断比率'!BS14)</f>
        <v/>
      </c>
      <c r="CR41" s="613"/>
      <c r="CS41" s="613"/>
      <c r="CT41" s="613"/>
      <c r="CU41" s="613"/>
      <c r="CV41" s="613"/>
      <c r="CW41" s="613"/>
      <c r="CX41" s="613"/>
      <c r="CY41" s="613"/>
      <c r="CZ41" s="613"/>
      <c r="DA41" s="613"/>
      <c r="DB41" s="613"/>
      <c r="DC41" s="613"/>
      <c r="DD41" s="613"/>
      <c r="DE41" s="613"/>
      <c r="DF41" s="208"/>
      <c r="DG41" s="614" t="str">
        <f>IF('各会計、関係団体の財政状況及び健全化判断比率'!BR14="","",'各会計、関係団体の財政状況及び健全化判断比率'!BR14)</f>
        <v/>
      </c>
      <c r="DH41" s="614"/>
      <c r="DI41" s="215"/>
      <c r="DJ41" s="183"/>
      <c r="DK41" s="183"/>
      <c r="DL41" s="183"/>
      <c r="DM41" s="183"/>
      <c r="DN41" s="183"/>
      <c r="DO41" s="183"/>
    </row>
    <row r="42" spans="1:119" ht="32.25" customHeight="1" x14ac:dyDescent="0.15">
      <c r="A42" s="183"/>
      <c r="B42" s="210"/>
      <c r="C42" s="612" t="str">
        <f t="shared" si="5"/>
        <v/>
      </c>
      <c r="D42" s="612"/>
      <c r="E42" s="613" t="str">
        <f>IF('各会計、関係団体の財政状況及び健全化判断比率'!B15="","",'各会計、関係団体の財政状況及び健全化判断比率'!B15)</f>
        <v/>
      </c>
      <c r="F42" s="613"/>
      <c r="G42" s="613"/>
      <c r="H42" s="613"/>
      <c r="I42" s="613"/>
      <c r="J42" s="613"/>
      <c r="K42" s="613"/>
      <c r="L42" s="613"/>
      <c r="M42" s="613"/>
      <c r="N42" s="613"/>
      <c r="O42" s="613"/>
      <c r="P42" s="613"/>
      <c r="Q42" s="613"/>
      <c r="R42" s="613"/>
      <c r="S42" s="613"/>
      <c r="T42" s="211"/>
      <c r="U42" s="612" t="str">
        <f t="shared" si="4"/>
        <v/>
      </c>
      <c r="V42" s="612"/>
      <c r="W42" s="613"/>
      <c r="X42" s="613"/>
      <c r="Y42" s="613"/>
      <c r="Z42" s="613"/>
      <c r="AA42" s="613"/>
      <c r="AB42" s="613"/>
      <c r="AC42" s="613"/>
      <c r="AD42" s="613"/>
      <c r="AE42" s="613"/>
      <c r="AF42" s="613"/>
      <c r="AG42" s="613"/>
      <c r="AH42" s="613"/>
      <c r="AI42" s="613"/>
      <c r="AJ42" s="613"/>
      <c r="AK42" s="613"/>
      <c r="AL42" s="211"/>
      <c r="AM42" s="612" t="str">
        <f t="shared" si="0"/>
        <v/>
      </c>
      <c r="AN42" s="612"/>
      <c r="AO42" s="613"/>
      <c r="AP42" s="613"/>
      <c r="AQ42" s="613"/>
      <c r="AR42" s="613"/>
      <c r="AS42" s="613"/>
      <c r="AT42" s="613"/>
      <c r="AU42" s="613"/>
      <c r="AV42" s="613"/>
      <c r="AW42" s="613"/>
      <c r="AX42" s="613"/>
      <c r="AY42" s="613"/>
      <c r="AZ42" s="613"/>
      <c r="BA42" s="613"/>
      <c r="BB42" s="613"/>
      <c r="BC42" s="613"/>
      <c r="BD42" s="211"/>
      <c r="BE42" s="612" t="str">
        <f t="shared" si="1"/>
        <v/>
      </c>
      <c r="BF42" s="612"/>
      <c r="BG42" s="613"/>
      <c r="BH42" s="613"/>
      <c r="BI42" s="613"/>
      <c r="BJ42" s="613"/>
      <c r="BK42" s="613"/>
      <c r="BL42" s="613"/>
      <c r="BM42" s="613"/>
      <c r="BN42" s="613"/>
      <c r="BO42" s="613"/>
      <c r="BP42" s="613"/>
      <c r="BQ42" s="613"/>
      <c r="BR42" s="613"/>
      <c r="BS42" s="613"/>
      <c r="BT42" s="613"/>
      <c r="BU42" s="613"/>
      <c r="BV42" s="211"/>
      <c r="BW42" s="612">
        <f t="shared" si="2"/>
        <v>16</v>
      </c>
      <c r="BX42" s="612"/>
      <c r="BY42" s="613" t="str">
        <f>IF('各会計、関係団体の財政状況及び健全化判断比率'!B76="","",'各会計、関係団体の財政状況及び健全化判断比率'!B76)</f>
        <v>浅川清流環境組合</v>
      </c>
      <c r="BZ42" s="613"/>
      <c r="CA42" s="613"/>
      <c r="CB42" s="613"/>
      <c r="CC42" s="613"/>
      <c r="CD42" s="613"/>
      <c r="CE42" s="613"/>
      <c r="CF42" s="613"/>
      <c r="CG42" s="613"/>
      <c r="CH42" s="613"/>
      <c r="CI42" s="613"/>
      <c r="CJ42" s="613"/>
      <c r="CK42" s="613"/>
      <c r="CL42" s="613"/>
      <c r="CM42" s="613"/>
      <c r="CN42" s="211"/>
      <c r="CO42" s="612" t="str">
        <f t="shared" si="3"/>
        <v/>
      </c>
      <c r="CP42" s="612"/>
      <c r="CQ42" s="613" t="str">
        <f>IF('各会計、関係団体の財政状況及び健全化判断比率'!BS15="","",'各会計、関係団体の財政状況及び健全化判断比率'!BS15)</f>
        <v/>
      </c>
      <c r="CR42" s="613"/>
      <c r="CS42" s="613"/>
      <c r="CT42" s="613"/>
      <c r="CU42" s="613"/>
      <c r="CV42" s="613"/>
      <c r="CW42" s="613"/>
      <c r="CX42" s="613"/>
      <c r="CY42" s="613"/>
      <c r="CZ42" s="613"/>
      <c r="DA42" s="613"/>
      <c r="DB42" s="613"/>
      <c r="DC42" s="613"/>
      <c r="DD42" s="613"/>
      <c r="DE42" s="613"/>
      <c r="DF42" s="208"/>
      <c r="DG42" s="614" t="str">
        <f>IF('各会計、関係団体の財政状況及び健全化判断比率'!BR15="","",'各会計、関係団体の財政状況及び健全化判断比率'!BR15)</f>
        <v/>
      </c>
      <c r="DH42" s="614"/>
      <c r="DI42" s="215"/>
      <c r="DJ42" s="183"/>
      <c r="DK42" s="183"/>
      <c r="DL42" s="183"/>
      <c r="DM42" s="183"/>
      <c r="DN42" s="183"/>
      <c r="DO42" s="183"/>
    </row>
    <row r="43" spans="1:119" ht="32.25" customHeight="1" x14ac:dyDescent="0.15">
      <c r="A43" s="183"/>
      <c r="B43" s="210"/>
      <c r="C43" s="612" t="str">
        <f t="shared" si="5"/>
        <v/>
      </c>
      <c r="D43" s="612"/>
      <c r="E43" s="613" t="str">
        <f>IF('各会計、関係団体の財政状況及び健全化判断比率'!B16="","",'各会計、関係団体の財政状況及び健全化判断比率'!B16)</f>
        <v/>
      </c>
      <c r="F43" s="613"/>
      <c r="G43" s="613"/>
      <c r="H43" s="613"/>
      <c r="I43" s="613"/>
      <c r="J43" s="613"/>
      <c r="K43" s="613"/>
      <c r="L43" s="613"/>
      <c r="M43" s="613"/>
      <c r="N43" s="613"/>
      <c r="O43" s="613"/>
      <c r="P43" s="613"/>
      <c r="Q43" s="613"/>
      <c r="R43" s="613"/>
      <c r="S43" s="613"/>
      <c r="T43" s="211"/>
      <c r="U43" s="612" t="str">
        <f t="shared" si="4"/>
        <v/>
      </c>
      <c r="V43" s="612"/>
      <c r="W43" s="613"/>
      <c r="X43" s="613"/>
      <c r="Y43" s="613"/>
      <c r="Z43" s="613"/>
      <c r="AA43" s="613"/>
      <c r="AB43" s="613"/>
      <c r="AC43" s="613"/>
      <c r="AD43" s="613"/>
      <c r="AE43" s="613"/>
      <c r="AF43" s="613"/>
      <c r="AG43" s="613"/>
      <c r="AH43" s="613"/>
      <c r="AI43" s="613"/>
      <c r="AJ43" s="613"/>
      <c r="AK43" s="613"/>
      <c r="AL43" s="211"/>
      <c r="AM43" s="612" t="str">
        <f t="shared" si="0"/>
        <v/>
      </c>
      <c r="AN43" s="612"/>
      <c r="AO43" s="613"/>
      <c r="AP43" s="613"/>
      <c r="AQ43" s="613"/>
      <c r="AR43" s="613"/>
      <c r="AS43" s="613"/>
      <c r="AT43" s="613"/>
      <c r="AU43" s="613"/>
      <c r="AV43" s="613"/>
      <c r="AW43" s="613"/>
      <c r="AX43" s="613"/>
      <c r="AY43" s="613"/>
      <c r="AZ43" s="613"/>
      <c r="BA43" s="613"/>
      <c r="BB43" s="613"/>
      <c r="BC43" s="613"/>
      <c r="BD43" s="211"/>
      <c r="BE43" s="612" t="str">
        <f t="shared" si="1"/>
        <v/>
      </c>
      <c r="BF43" s="612"/>
      <c r="BG43" s="613"/>
      <c r="BH43" s="613"/>
      <c r="BI43" s="613"/>
      <c r="BJ43" s="613"/>
      <c r="BK43" s="613"/>
      <c r="BL43" s="613"/>
      <c r="BM43" s="613"/>
      <c r="BN43" s="613"/>
      <c r="BO43" s="613"/>
      <c r="BP43" s="613"/>
      <c r="BQ43" s="613"/>
      <c r="BR43" s="613"/>
      <c r="BS43" s="613"/>
      <c r="BT43" s="613"/>
      <c r="BU43" s="613"/>
      <c r="BV43" s="211"/>
      <c r="BW43" s="612" t="str">
        <f t="shared" si="2"/>
        <v/>
      </c>
      <c r="BX43" s="612"/>
      <c r="BY43" s="613" t="str">
        <f>IF('各会計、関係団体の財政状況及び健全化判断比率'!B77="","",'各会計、関係団体の財政状況及び健全化判断比率'!B77)</f>
        <v/>
      </c>
      <c r="BZ43" s="613"/>
      <c r="CA43" s="613"/>
      <c r="CB43" s="613"/>
      <c r="CC43" s="613"/>
      <c r="CD43" s="613"/>
      <c r="CE43" s="613"/>
      <c r="CF43" s="613"/>
      <c r="CG43" s="613"/>
      <c r="CH43" s="613"/>
      <c r="CI43" s="613"/>
      <c r="CJ43" s="613"/>
      <c r="CK43" s="613"/>
      <c r="CL43" s="613"/>
      <c r="CM43" s="613"/>
      <c r="CN43" s="211"/>
      <c r="CO43" s="612" t="str">
        <f t="shared" si="3"/>
        <v/>
      </c>
      <c r="CP43" s="612"/>
      <c r="CQ43" s="613" t="str">
        <f>IF('各会計、関係団体の財政状況及び健全化判断比率'!BS16="","",'各会計、関係団体の財政状況及び健全化判断比率'!BS16)</f>
        <v/>
      </c>
      <c r="CR43" s="613"/>
      <c r="CS43" s="613"/>
      <c r="CT43" s="613"/>
      <c r="CU43" s="613"/>
      <c r="CV43" s="613"/>
      <c r="CW43" s="613"/>
      <c r="CX43" s="613"/>
      <c r="CY43" s="613"/>
      <c r="CZ43" s="613"/>
      <c r="DA43" s="613"/>
      <c r="DB43" s="613"/>
      <c r="DC43" s="613"/>
      <c r="DD43" s="613"/>
      <c r="DE43" s="613"/>
      <c r="DF43" s="208"/>
      <c r="DG43" s="614" t="str">
        <f>IF('各会計、関係団体の財政状況及び健全化判断比率'!BR16="","",'各会計、関係団体の財政状況及び健全化判断比率'!BR16)</f>
        <v/>
      </c>
      <c r="DH43" s="614"/>
      <c r="DI43" s="215"/>
      <c r="DJ43" s="183"/>
      <c r="DK43" s="183"/>
      <c r="DL43" s="183"/>
      <c r="DM43" s="183"/>
      <c r="DN43" s="183"/>
      <c r="DO43" s="183"/>
    </row>
    <row r="44" spans="1:119" ht="13.5" customHeight="1" thickBot="1" x14ac:dyDescent="0.2">
      <c r="A44" s="183"/>
      <c r="B44" s="216"/>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217"/>
      <c r="BF44" s="217"/>
      <c r="BG44" s="217"/>
      <c r="BH44" s="217"/>
      <c r="BI44" s="217"/>
      <c r="BJ44" s="217"/>
      <c r="BK44" s="217"/>
      <c r="BL44" s="217"/>
      <c r="BM44" s="217"/>
      <c r="BN44" s="217"/>
      <c r="BO44" s="217"/>
      <c r="BP44" s="217"/>
      <c r="BQ44" s="217"/>
      <c r="BR44" s="217"/>
      <c r="BS44" s="217"/>
      <c r="BT44" s="217"/>
      <c r="BU44" s="217"/>
      <c r="BV44" s="217"/>
      <c r="BW44" s="217"/>
      <c r="BX44" s="217"/>
      <c r="BY44" s="217"/>
      <c r="BZ44" s="217"/>
      <c r="CA44" s="217"/>
      <c r="CB44" s="217"/>
      <c r="CC44" s="217"/>
      <c r="CD44" s="217"/>
      <c r="CE44" s="217"/>
      <c r="CF44" s="217"/>
      <c r="CG44" s="217"/>
      <c r="CH44" s="217"/>
      <c r="CI44" s="217"/>
      <c r="CJ44" s="217"/>
      <c r="CK44" s="217"/>
      <c r="CL44" s="217"/>
      <c r="CM44" s="217"/>
      <c r="CN44" s="217"/>
      <c r="CO44" s="217"/>
      <c r="CP44" s="217"/>
      <c r="CQ44" s="217"/>
      <c r="CR44" s="217"/>
      <c r="CS44" s="217"/>
      <c r="CT44" s="217"/>
      <c r="CU44" s="217"/>
      <c r="CV44" s="217"/>
      <c r="CW44" s="217"/>
      <c r="CX44" s="217"/>
      <c r="CY44" s="217"/>
      <c r="CZ44" s="217"/>
      <c r="DA44" s="217"/>
      <c r="DB44" s="217"/>
      <c r="DC44" s="217"/>
      <c r="DD44" s="217"/>
      <c r="DE44" s="217"/>
      <c r="DF44" s="217"/>
      <c r="DG44" s="217"/>
      <c r="DH44" s="217"/>
      <c r="DI44" s="218"/>
      <c r="DJ44" s="183"/>
      <c r="DK44" s="183"/>
      <c r="DL44" s="183"/>
      <c r="DM44" s="183"/>
      <c r="DN44" s="183"/>
      <c r="DO44" s="183"/>
    </row>
    <row r="45" spans="1:119" x14ac:dyDescent="0.15">
      <c r="A45" s="183"/>
      <c r="B45" s="183"/>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3"/>
      <c r="BW45" s="183"/>
      <c r="BX45" s="183"/>
      <c r="BY45" s="183"/>
      <c r="BZ45" s="183"/>
      <c r="CA45" s="183"/>
      <c r="CB45" s="183"/>
      <c r="CC45" s="183"/>
      <c r="CD45" s="183"/>
      <c r="CE45" s="183"/>
      <c r="CF45" s="183"/>
      <c r="CG45" s="183"/>
      <c r="CH45" s="183"/>
      <c r="CI45" s="183"/>
      <c r="CJ45" s="183"/>
      <c r="CK45" s="183"/>
      <c r="CL45" s="183"/>
      <c r="CM45" s="183"/>
      <c r="CN45" s="183"/>
      <c r="CO45" s="183"/>
      <c r="CP45" s="183"/>
      <c r="CQ45" s="183"/>
      <c r="CR45" s="183"/>
      <c r="CS45" s="183"/>
      <c r="CT45" s="183"/>
      <c r="CU45" s="183"/>
      <c r="CV45" s="183"/>
      <c r="CW45" s="183"/>
      <c r="CX45" s="183"/>
      <c r="CY45" s="183"/>
      <c r="CZ45" s="183"/>
      <c r="DA45" s="183"/>
      <c r="DB45" s="183"/>
      <c r="DC45" s="183"/>
      <c r="DD45" s="183"/>
      <c r="DE45" s="183"/>
      <c r="DF45" s="183"/>
      <c r="DG45" s="183"/>
      <c r="DH45" s="183"/>
      <c r="DI45" s="183"/>
      <c r="DJ45" s="183"/>
      <c r="DK45" s="183"/>
      <c r="DL45" s="183"/>
      <c r="DM45" s="183"/>
      <c r="DN45" s="183"/>
      <c r="DO45" s="183"/>
    </row>
    <row r="46" spans="1:119" x14ac:dyDescent="0.15">
      <c r="B46" s="183" t="s">
        <v>204</v>
      </c>
      <c r="C46" s="183"/>
      <c r="D46" s="183"/>
      <c r="E46" s="183" t="s">
        <v>205</v>
      </c>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c r="BK46" s="183"/>
      <c r="BL46" s="183"/>
      <c r="BM46" s="183"/>
      <c r="BN46" s="183"/>
      <c r="BO46" s="183"/>
      <c r="BP46" s="183"/>
      <c r="BQ46" s="183"/>
      <c r="BR46" s="183"/>
      <c r="BS46" s="183"/>
      <c r="BT46" s="183"/>
      <c r="BU46" s="183"/>
      <c r="BV46" s="183"/>
      <c r="BW46" s="183"/>
      <c r="BX46" s="183"/>
      <c r="BY46" s="183"/>
      <c r="BZ46" s="183"/>
      <c r="CA46" s="183"/>
      <c r="CB46" s="183"/>
      <c r="CC46" s="183"/>
      <c r="CD46" s="183"/>
      <c r="CE46" s="183"/>
      <c r="CF46" s="183"/>
      <c r="CG46" s="183"/>
      <c r="CH46" s="183"/>
      <c r="CI46" s="183"/>
      <c r="CJ46" s="183"/>
      <c r="CK46" s="183"/>
      <c r="CL46" s="183"/>
      <c r="CM46" s="183"/>
      <c r="CN46" s="183"/>
      <c r="CO46" s="183"/>
      <c r="CP46" s="183"/>
      <c r="CQ46" s="183"/>
      <c r="CR46" s="183"/>
      <c r="CS46" s="183"/>
      <c r="CT46" s="183"/>
      <c r="CU46" s="183"/>
      <c r="CV46" s="183"/>
      <c r="CW46" s="183"/>
      <c r="CX46" s="183"/>
      <c r="CY46" s="183"/>
      <c r="CZ46" s="183"/>
      <c r="DA46" s="183"/>
      <c r="DB46" s="183"/>
      <c r="DC46" s="183"/>
      <c r="DD46" s="183"/>
      <c r="DE46" s="183"/>
      <c r="DF46" s="183"/>
      <c r="DG46" s="183"/>
      <c r="DH46" s="183"/>
      <c r="DI46" s="183"/>
    </row>
    <row r="47" spans="1:119" x14ac:dyDescent="0.15">
      <c r="B47" s="183"/>
      <c r="C47" s="183"/>
      <c r="D47" s="183"/>
      <c r="E47" s="183" t="s">
        <v>206</v>
      </c>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c r="BJ47" s="183"/>
      <c r="BK47" s="183"/>
      <c r="BL47" s="183"/>
      <c r="BM47" s="183"/>
      <c r="BN47" s="183"/>
      <c r="BO47" s="183"/>
      <c r="BP47" s="183"/>
      <c r="BQ47" s="183"/>
      <c r="BR47" s="183"/>
      <c r="BS47" s="183"/>
      <c r="BT47" s="183"/>
      <c r="BU47" s="183"/>
      <c r="BV47" s="183"/>
      <c r="BW47" s="183"/>
      <c r="BX47" s="183"/>
      <c r="BY47" s="183"/>
      <c r="BZ47" s="183"/>
      <c r="CA47" s="183"/>
      <c r="CB47" s="183"/>
      <c r="CC47" s="183"/>
      <c r="CD47" s="183"/>
      <c r="CE47" s="183"/>
      <c r="CF47" s="183"/>
      <c r="CG47" s="183"/>
      <c r="CH47" s="183"/>
      <c r="CI47" s="183"/>
      <c r="CJ47" s="183"/>
      <c r="CK47" s="183"/>
      <c r="CL47" s="183"/>
      <c r="CM47" s="183"/>
      <c r="CN47" s="183"/>
      <c r="CO47" s="183"/>
      <c r="CP47" s="183"/>
      <c r="CQ47" s="183"/>
      <c r="CR47" s="183"/>
      <c r="CS47" s="183"/>
      <c r="CT47" s="183"/>
      <c r="CU47" s="183"/>
      <c r="CV47" s="183"/>
      <c r="CW47" s="183"/>
      <c r="CX47" s="183"/>
      <c r="CY47" s="183"/>
      <c r="CZ47" s="183"/>
      <c r="DA47" s="183"/>
      <c r="DB47" s="183"/>
      <c r="DC47" s="183"/>
      <c r="DD47" s="183"/>
      <c r="DE47" s="183"/>
      <c r="DF47" s="183"/>
      <c r="DG47" s="183"/>
      <c r="DH47" s="183"/>
      <c r="DI47" s="183"/>
    </row>
    <row r="48" spans="1:119" x14ac:dyDescent="0.15">
      <c r="B48" s="183"/>
      <c r="C48" s="183"/>
      <c r="D48" s="183"/>
      <c r="E48" s="183" t="s">
        <v>207</v>
      </c>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83"/>
      <c r="BR48" s="183"/>
      <c r="BS48" s="183"/>
      <c r="BT48" s="183"/>
      <c r="BU48" s="183"/>
      <c r="BV48" s="183"/>
      <c r="BW48" s="183"/>
      <c r="BX48" s="183"/>
      <c r="BY48" s="183"/>
      <c r="BZ48" s="183"/>
      <c r="CA48" s="183"/>
      <c r="CB48" s="183"/>
      <c r="CC48" s="183"/>
      <c r="CD48" s="183"/>
      <c r="CE48" s="183"/>
      <c r="CF48" s="183"/>
      <c r="CG48" s="183"/>
      <c r="CH48" s="183"/>
      <c r="CI48" s="183"/>
      <c r="CJ48" s="183"/>
      <c r="CK48" s="183"/>
      <c r="CL48" s="183"/>
      <c r="CM48" s="183"/>
      <c r="CN48" s="183"/>
      <c r="CO48" s="183"/>
      <c r="CP48" s="183"/>
      <c r="CQ48" s="183"/>
      <c r="CR48" s="183"/>
      <c r="CS48" s="183"/>
      <c r="CT48" s="183"/>
      <c r="CU48" s="183"/>
      <c r="CV48" s="183"/>
      <c r="CW48" s="183"/>
      <c r="CX48" s="183"/>
      <c r="CY48" s="183"/>
      <c r="CZ48" s="183"/>
      <c r="DA48" s="183"/>
      <c r="DB48" s="183"/>
      <c r="DC48" s="183"/>
      <c r="DD48" s="183"/>
      <c r="DE48" s="183"/>
      <c r="DF48" s="183"/>
      <c r="DG48" s="183"/>
      <c r="DH48" s="183"/>
      <c r="DI48" s="183"/>
    </row>
    <row r="49" spans="5:5" x14ac:dyDescent="0.15">
      <c r="E49" s="219" t="s">
        <v>208</v>
      </c>
    </row>
    <row r="50" spans="5:5" x14ac:dyDescent="0.15">
      <c r="E50" s="185" t="s">
        <v>209</v>
      </c>
    </row>
    <row r="51" spans="5:5" x14ac:dyDescent="0.15">
      <c r="E51" s="185" t="s">
        <v>210</v>
      </c>
    </row>
    <row r="52" spans="5:5" x14ac:dyDescent="0.15">
      <c r="E52" s="185"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vUjm6MeXasUNJitdD2Nj69x/AYTwslCK/veqThba8/d6bQ223gJdI4EdnG5ZPZrmJ/VYSdwB7PUCN9+cAvowRA==" saltValue="ENQmBEOsQS0JteWt5ami9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election activeCell="H37" sqref="H37"/>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x14ac:dyDescent="0.15">
      <c r="A34" s="22"/>
      <c r="B34" s="31"/>
      <c r="C34" s="1207" t="s">
        <v>554</v>
      </c>
      <c r="D34" s="1207"/>
      <c r="E34" s="1208"/>
      <c r="F34" s="32">
        <v>5.58</v>
      </c>
      <c r="G34" s="33">
        <v>8.2200000000000006</v>
      </c>
      <c r="H34" s="33">
        <v>6.06</v>
      </c>
      <c r="I34" s="33">
        <v>8.0299999999999994</v>
      </c>
      <c r="J34" s="34">
        <v>4.45</v>
      </c>
      <c r="K34" s="22"/>
      <c r="L34" s="22"/>
      <c r="M34" s="22"/>
      <c r="N34" s="22"/>
      <c r="O34" s="22"/>
      <c r="P34" s="22"/>
    </row>
    <row r="35" spans="1:16" ht="39" customHeight="1" x14ac:dyDescent="0.15">
      <c r="A35" s="22"/>
      <c r="B35" s="35"/>
      <c r="C35" s="1201" t="s">
        <v>555</v>
      </c>
      <c r="D35" s="1202"/>
      <c r="E35" s="1203"/>
      <c r="F35" s="36">
        <v>3.3</v>
      </c>
      <c r="G35" s="37">
        <v>3.92</v>
      </c>
      <c r="H35" s="37">
        <v>3.77</v>
      </c>
      <c r="I35" s="37">
        <v>2.58</v>
      </c>
      <c r="J35" s="38">
        <v>3.07</v>
      </c>
      <c r="K35" s="22"/>
      <c r="L35" s="22"/>
      <c r="M35" s="22"/>
      <c r="N35" s="22"/>
      <c r="O35" s="22"/>
      <c r="P35" s="22"/>
    </row>
    <row r="36" spans="1:16" ht="39" customHeight="1" x14ac:dyDescent="0.15">
      <c r="A36" s="22"/>
      <c r="B36" s="35"/>
      <c r="C36" s="1201" t="s">
        <v>556</v>
      </c>
      <c r="D36" s="1202"/>
      <c r="E36" s="1203"/>
      <c r="F36" s="36">
        <v>0.06</v>
      </c>
      <c r="G36" s="37">
        <v>0.01</v>
      </c>
      <c r="H36" s="37">
        <v>0.61</v>
      </c>
      <c r="I36" s="37">
        <v>0.37</v>
      </c>
      <c r="J36" s="38">
        <v>0.56000000000000005</v>
      </c>
      <c r="K36" s="22"/>
      <c r="L36" s="22"/>
      <c r="M36" s="22"/>
      <c r="N36" s="22"/>
      <c r="O36" s="22"/>
      <c r="P36" s="22"/>
    </row>
    <row r="37" spans="1:16" ht="39" customHeight="1" x14ac:dyDescent="0.15">
      <c r="A37" s="22"/>
      <c r="B37" s="35"/>
      <c r="C37" s="1201" t="s">
        <v>557</v>
      </c>
      <c r="D37" s="1202"/>
      <c r="E37" s="1203"/>
      <c r="F37" s="36">
        <v>0.74</v>
      </c>
      <c r="G37" s="37">
        <v>0.48</v>
      </c>
      <c r="H37" s="37">
        <v>0.42</v>
      </c>
      <c r="I37" s="37">
        <v>1.44</v>
      </c>
      <c r="J37" s="38">
        <v>0.27</v>
      </c>
      <c r="K37" s="22"/>
      <c r="L37" s="22"/>
      <c r="M37" s="22"/>
      <c r="N37" s="22"/>
      <c r="O37" s="22"/>
      <c r="P37" s="22"/>
    </row>
    <row r="38" spans="1:16" ht="39" customHeight="1" x14ac:dyDescent="0.15">
      <c r="A38" s="22"/>
      <c r="B38" s="35"/>
      <c r="C38" s="1201" t="s">
        <v>558</v>
      </c>
      <c r="D38" s="1202"/>
      <c r="E38" s="1203"/>
      <c r="F38" s="36">
        <v>1.01</v>
      </c>
      <c r="G38" s="37">
        <v>0.4</v>
      </c>
      <c r="H38" s="37">
        <v>0.61</v>
      </c>
      <c r="I38" s="37">
        <v>0.45</v>
      </c>
      <c r="J38" s="38">
        <v>0.23</v>
      </c>
      <c r="K38" s="22"/>
      <c r="L38" s="22"/>
      <c r="M38" s="22"/>
      <c r="N38" s="22"/>
      <c r="O38" s="22"/>
      <c r="P38" s="22"/>
    </row>
    <row r="39" spans="1:16" ht="39" customHeight="1" x14ac:dyDescent="0.15">
      <c r="A39" s="22"/>
      <c r="B39" s="35"/>
      <c r="C39" s="1201" t="s">
        <v>559</v>
      </c>
      <c r="D39" s="1202"/>
      <c r="E39" s="1203"/>
      <c r="F39" s="36">
        <v>0.23</v>
      </c>
      <c r="G39" s="37">
        <v>0.3</v>
      </c>
      <c r="H39" s="37">
        <v>0.28999999999999998</v>
      </c>
      <c r="I39" s="37">
        <v>0.21</v>
      </c>
      <c r="J39" s="38">
        <v>0.2</v>
      </c>
      <c r="K39" s="22"/>
      <c r="L39" s="22"/>
      <c r="M39" s="22"/>
      <c r="N39" s="22"/>
      <c r="O39" s="22"/>
      <c r="P39" s="22"/>
    </row>
    <row r="40" spans="1:16" ht="39" customHeight="1" x14ac:dyDescent="0.15">
      <c r="A40" s="22"/>
      <c r="B40" s="35"/>
      <c r="C40" s="1201" t="s">
        <v>560</v>
      </c>
      <c r="D40" s="1202"/>
      <c r="E40" s="1203"/>
      <c r="F40" s="36">
        <v>0.27</v>
      </c>
      <c r="G40" s="37">
        <v>0.04</v>
      </c>
      <c r="H40" s="37">
        <v>0.2</v>
      </c>
      <c r="I40" s="37">
        <v>0.24</v>
      </c>
      <c r="J40" s="38">
        <v>7.0000000000000007E-2</v>
      </c>
      <c r="K40" s="22"/>
      <c r="L40" s="22"/>
      <c r="M40" s="22"/>
      <c r="N40" s="22"/>
      <c r="O40" s="22"/>
      <c r="P40" s="22"/>
    </row>
    <row r="41" spans="1:16" ht="39" customHeight="1" x14ac:dyDescent="0.15">
      <c r="A41" s="22"/>
      <c r="B41" s="35"/>
      <c r="C41" s="1201"/>
      <c r="D41" s="1202"/>
      <c r="E41" s="1203"/>
      <c r="F41" s="36"/>
      <c r="G41" s="37"/>
      <c r="H41" s="37"/>
      <c r="I41" s="37"/>
      <c r="J41" s="38"/>
      <c r="K41" s="22"/>
      <c r="L41" s="22"/>
      <c r="M41" s="22"/>
      <c r="N41" s="22"/>
      <c r="O41" s="22"/>
      <c r="P41" s="22"/>
    </row>
    <row r="42" spans="1:16" ht="39" customHeight="1" x14ac:dyDescent="0.15">
      <c r="A42" s="22"/>
      <c r="B42" s="39"/>
      <c r="C42" s="1201" t="s">
        <v>561</v>
      </c>
      <c r="D42" s="1202"/>
      <c r="E42" s="1203"/>
      <c r="F42" s="36" t="s">
        <v>505</v>
      </c>
      <c r="G42" s="37" t="s">
        <v>505</v>
      </c>
      <c r="H42" s="37" t="s">
        <v>505</v>
      </c>
      <c r="I42" s="37" t="s">
        <v>505</v>
      </c>
      <c r="J42" s="38" t="s">
        <v>505</v>
      </c>
      <c r="K42" s="22"/>
      <c r="L42" s="22"/>
      <c r="M42" s="22"/>
      <c r="N42" s="22"/>
      <c r="O42" s="22"/>
      <c r="P42" s="22"/>
    </row>
    <row r="43" spans="1:16" ht="39" customHeight="1" thickBot="1" x14ac:dyDescent="0.2">
      <c r="A43" s="22"/>
      <c r="B43" s="40"/>
      <c r="C43" s="1204" t="s">
        <v>562</v>
      </c>
      <c r="D43" s="1205"/>
      <c r="E43" s="1206"/>
      <c r="F43" s="41" t="s">
        <v>505</v>
      </c>
      <c r="G43" s="42" t="s">
        <v>505</v>
      </c>
      <c r="H43" s="42" t="s">
        <v>505</v>
      </c>
      <c r="I43" s="42" t="s">
        <v>505</v>
      </c>
      <c r="J43" s="43" t="s">
        <v>505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1bN1Uh0JmdYIeCYr0mfv+XzxrGsfFCIFvDV5cXwY+Bq9wgg+Pql6hRheUGG5z0eqZkXBymHpI3OP9b4Un7WHpQ==" saltValue="gN1Be497IZ5paNB1QqzPJ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election activeCell="K57" sqref="K5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15">
      <c r="A45" s="48"/>
      <c r="B45" s="1209" t="s">
        <v>11</v>
      </c>
      <c r="C45" s="1210"/>
      <c r="D45" s="58"/>
      <c r="E45" s="1215" t="s">
        <v>12</v>
      </c>
      <c r="F45" s="1215"/>
      <c r="G45" s="1215"/>
      <c r="H45" s="1215"/>
      <c r="I45" s="1215"/>
      <c r="J45" s="1216"/>
      <c r="K45" s="59">
        <v>3487</v>
      </c>
      <c r="L45" s="60">
        <v>3094</v>
      </c>
      <c r="M45" s="60">
        <v>3035</v>
      </c>
      <c r="N45" s="60">
        <v>3132</v>
      </c>
      <c r="O45" s="61">
        <v>3180</v>
      </c>
      <c r="P45" s="48"/>
      <c r="Q45" s="48"/>
      <c r="R45" s="48"/>
      <c r="S45" s="48"/>
      <c r="T45" s="48"/>
      <c r="U45" s="48"/>
    </row>
    <row r="46" spans="1:21" ht="30.75" customHeight="1" x14ac:dyDescent="0.15">
      <c r="A46" s="48"/>
      <c r="B46" s="1211"/>
      <c r="C46" s="1212"/>
      <c r="D46" s="62"/>
      <c r="E46" s="1217" t="s">
        <v>13</v>
      </c>
      <c r="F46" s="1217"/>
      <c r="G46" s="1217"/>
      <c r="H46" s="1217"/>
      <c r="I46" s="1217"/>
      <c r="J46" s="1218"/>
      <c r="K46" s="63" t="s">
        <v>505</v>
      </c>
      <c r="L46" s="64" t="s">
        <v>505</v>
      </c>
      <c r="M46" s="64" t="s">
        <v>505</v>
      </c>
      <c r="N46" s="64" t="s">
        <v>505</v>
      </c>
      <c r="O46" s="65" t="s">
        <v>505</v>
      </c>
      <c r="P46" s="48"/>
      <c r="Q46" s="48"/>
      <c r="R46" s="48"/>
      <c r="S46" s="48"/>
      <c r="T46" s="48"/>
      <c r="U46" s="48"/>
    </row>
    <row r="47" spans="1:21" ht="30.75" customHeight="1" x14ac:dyDescent="0.15">
      <c r="A47" s="48"/>
      <c r="B47" s="1211"/>
      <c r="C47" s="1212"/>
      <c r="D47" s="62"/>
      <c r="E47" s="1217" t="s">
        <v>14</v>
      </c>
      <c r="F47" s="1217"/>
      <c r="G47" s="1217"/>
      <c r="H47" s="1217"/>
      <c r="I47" s="1217"/>
      <c r="J47" s="1218"/>
      <c r="K47" s="63" t="s">
        <v>505</v>
      </c>
      <c r="L47" s="64" t="s">
        <v>505</v>
      </c>
      <c r="M47" s="64" t="s">
        <v>505</v>
      </c>
      <c r="N47" s="64" t="s">
        <v>505</v>
      </c>
      <c r="O47" s="65" t="s">
        <v>505</v>
      </c>
      <c r="P47" s="48"/>
      <c r="Q47" s="48"/>
      <c r="R47" s="48"/>
      <c r="S47" s="48"/>
      <c r="T47" s="48"/>
      <c r="U47" s="48"/>
    </row>
    <row r="48" spans="1:21" ht="30.75" customHeight="1" x14ac:dyDescent="0.15">
      <c r="A48" s="48"/>
      <c r="B48" s="1211"/>
      <c r="C48" s="1212"/>
      <c r="D48" s="62"/>
      <c r="E48" s="1217" t="s">
        <v>15</v>
      </c>
      <c r="F48" s="1217"/>
      <c r="G48" s="1217"/>
      <c r="H48" s="1217"/>
      <c r="I48" s="1217"/>
      <c r="J48" s="1218"/>
      <c r="K48" s="63">
        <v>1780</v>
      </c>
      <c r="L48" s="64">
        <v>1804</v>
      </c>
      <c r="M48" s="64">
        <v>1779</v>
      </c>
      <c r="N48" s="64">
        <v>1385</v>
      </c>
      <c r="O48" s="65">
        <v>1486</v>
      </c>
      <c r="P48" s="48"/>
      <c r="Q48" s="48"/>
      <c r="R48" s="48"/>
      <c r="S48" s="48"/>
      <c r="T48" s="48"/>
      <c r="U48" s="48"/>
    </row>
    <row r="49" spans="1:21" ht="30.75" customHeight="1" x14ac:dyDescent="0.15">
      <c r="A49" s="48"/>
      <c r="B49" s="1211"/>
      <c r="C49" s="1212"/>
      <c r="D49" s="62"/>
      <c r="E49" s="1217" t="s">
        <v>16</v>
      </c>
      <c r="F49" s="1217"/>
      <c r="G49" s="1217"/>
      <c r="H49" s="1217"/>
      <c r="I49" s="1217"/>
      <c r="J49" s="1218"/>
      <c r="K49" s="63">
        <v>81</v>
      </c>
      <c r="L49" s="64">
        <v>83</v>
      </c>
      <c r="M49" s="64">
        <v>83</v>
      </c>
      <c r="N49" s="64">
        <v>76</v>
      </c>
      <c r="O49" s="65">
        <v>65</v>
      </c>
      <c r="P49" s="48"/>
      <c r="Q49" s="48"/>
      <c r="R49" s="48"/>
      <c r="S49" s="48"/>
      <c r="T49" s="48"/>
      <c r="U49" s="48"/>
    </row>
    <row r="50" spans="1:21" ht="30.75" customHeight="1" x14ac:dyDescent="0.15">
      <c r="A50" s="48"/>
      <c r="B50" s="1211"/>
      <c r="C50" s="1212"/>
      <c r="D50" s="62"/>
      <c r="E50" s="1217" t="s">
        <v>17</v>
      </c>
      <c r="F50" s="1217"/>
      <c r="G50" s="1217"/>
      <c r="H50" s="1217"/>
      <c r="I50" s="1217"/>
      <c r="J50" s="1218"/>
      <c r="K50" s="63">
        <v>150</v>
      </c>
      <c r="L50" s="64">
        <v>178</v>
      </c>
      <c r="M50" s="64">
        <v>178</v>
      </c>
      <c r="N50" s="64">
        <v>177</v>
      </c>
      <c r="O50" s="65">
        <v>109</v>
      </c>
      <c r="P50" s="48"/>
      <c r="Q50" s="48"/>
      <c r="R50" s="48"/>
      <c r="S50" s="48"/>
      <c r="T50" s="48"/>
      <c r="U50" s="48"/>
    </row>
    <row r="51" spans="1:21" ht="30.75" customHeight="1" x14ac:dyDescent="0.15">
      <c r="A51" s="48"/>
      <c r="B51" s="1213"/>
      <c r="C51" s="1214"/>
      <c r="D51" s="66"/>
      <c r="E51" s="1217" t="s">
        <v>18</v>
      </c>
      <c r="F51" s="1217"/>
      <c r="G51" s="1217"/>
      <c r="H51" s="1217"/>
      <c r="I51" s="1217"/>
      <c r="J51" s="1218"/>
      <c r="K51" s="63" t="s">
        <v>505</v>
      </c>
      <c r="L51" s="64" t="s">
        <v>505</v>
      </c>
      <c r="M51" s="64" t="s">
        <v>505</v>
      </c>
      <c r="N51" s="64" t="s">
        <v>505</v>
      </c>
      <c r="O51" s="65" t="s">
        <v>505</v>
      </c>
      <c r="P51" s="48"/>
      <c r="Q51" s="48"/>
      <c r="R51" s="48"/>
      <c r="S51" s="48"/>
      <c r="T51" s="48"/>
      <c r="U51" s="48"/>
    </row>
    <row r="52" spans="1:21" ht="30.75" customHeight="1" x14ac:dyDescent="0.15">
      <c r="A52" s="48"/>
      <c r="B52" s="1219" t="s">
        <v>19</v>
      </c>
      <c r="C52" s="1220"/>
      <c r="D52" s="66"/>
      <c r="E52" s="1217" t="s">
        <v>20</v>
      </c>
      <c r="F52" s="1217"/>
      <c r="G52" s="1217"/>
      <c r="H52" s="1217"/>
      <c r="I52" s="1217"/>
      <c r="J52" s="1218"/>
      <c r="K52" s="63">
        <v>5746</v>
      </c>
      <c r="L52" s="64">
        <v>5384</v>
      </c>
      <c r="M52" s="64">
        <v>5663</v>
      </c>
      <c r="N52" s="64">
        <v>5535</v>
      </c>
      <c r="O52" s="65">
        <v>5650</v>
      </c>
      <c r="P52" s="48"/>
      <c r="Q52" s="48"/>
      <c r="R52" s="48"/>
      <c r="S52" s="48"/>
      <c r="T52" s="48"/>
      <c r="U52" s="48"/>
    </row>
    <row r="53" spans="1:21" ht="30.75" customHeight="1" thickBot="1" x14ac:dyDescent="0.2">
      <c r="A53" s="48"/>
      <c r="B53" s="1221" t="s">
        <v>21</v>
      </c>
      <c r="C53" s="1222"/>
      <c r="D53" s="67"/>
      <c r="E53" s="1223" t="s">
        <v>22</v>
      </c>
      <c r="F53" s="1223"/>
      <c r="G53" s="1223"/>
      <c r="H53" s="1223"/>
      <c r="I53" s="1223"/>
      <c r="J53" s="1224"/>
      <c r="K53" s="68">
        <v>-248</v>
      </c>
      <c r="L53" s="69">
        <v>-225</v>
      </c>
      <c r="M53" s="69">
        <v>-588</v>
      </c>
      <c r="N53" s="69">
        <v>-765</v>
      </c>
      <c r="O53" s="70">
        <v>-810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563</v>
      </c>
      <c r="L56" s="80" t="s">
        <v>564</v>
      </c>
      <c r="M56" s="80" t="s">
        <v>565</v>
      </c>
      <c r="N56" s="80" t="s">
        <v>566</v>
      </c>
      <c r="O56" s="81" t="s">
        <v>567</v>
      </c>
      <c r="P56" s="48"/>
      <c r="Q56" s="48"/>
      <c r="R56" s="48"/>
      <c r="S56" s="48"/>
      <c r="T56" s="48"/>
      <c r="U56" s="48"/>
    </row>
    <row r="57" spans="1:21" ht="31.5" customHeight="1" x14ac:dyDescent="0.15">
      <c r="B57" s="1225" t="s">
        <v>25</v>
      </c>
      <c r="C57" s="1226"/>
      <c r="D57" s="1229" t="s">
        <v>26</v>
      </c>
      <c r="E57" s="1230"/>
      <c r="F57" s="1230"/>
      <c r="G57" s="1230"/>
      <c r="H57" s="1230"/>
      <c r="I57" s="1230"/>
      <c r="J57" s="1231"/>
      <c r="K57" s="82" t="s">
        <v>587</v>
      </c>
      <c r="L57" s="83" t="s">
        <v>587</v>
      </c>
      <c r="M57" s="83" t="s">
        <v>587</v>
      </c>
      <c r="N57" s="83" t="s">
        <v>587</v>
      </c>
      <c r="O57" s="84" t="s">
        <v>587</v>
      </c>
    </row>
    <row r="58" spans="1:21" ht="31.5" customHeight="1" thickBot="1" x14ac:dyDescent="0.2">
      <c r="B58" s="1227"/>
      <c r="C58" s="1228"/>
      <c r="D58" s="1232" t="s">
        <v>27</v>
      </c>
      <c r="E58" s="1233"/>
      <c r="F58" s="1233"/>
      <c r="G58" s="1233"/>
      <c r="H58" s="1233"/>
      <c r="I58" s="1233"/>
      <c r="J58" s="1234"/>
      <c r="K58" s="85" t="s">
        <v>587</v>
      </c>
      <c r="L58" s="86" t="s">
        <v>587</v>
      </c>
      <c r="M58" s="86" t="s">
        <v>587</v>
      </c>
      <c r="N58" s="86" t="s">
        <v>587</v>
      </c>
      <c r="O58" s="87" t="s">
        <v>587</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JvvC7e9wq9ikyt/21Tu5haG/93oZcEEyTVa2KKVO5DZQGVFeziEjVGPP3x0t7ydEsSXZP8VHtCApEDqx4FPrg==" saltValue="NYDiufZlWQhEuPPYVfcKH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70" zoomScaleNormal="70" zoomScaleSheetLayoutView="100" workbookViewId="0">
      <selection activeCell="AM51" sqref="AM51"/>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546</v>
      </c>
      <c r="J40" s="99" t="s">
        <v>547</v>
      </c>
      <c r="K40" s="99" t="s">
        <v>548</v>
      </c>
      <c r="L40" s="99" t="s">
        <v>549</v>
      </c>
      <c r="M40" s="100" t="s">
        <v>550</v>
      </c>
    </row>
    <row r="41" spans="2:13" ht="27.75" customHeight="1" x14ac:dyDescent="0.15">
      <c r="B41" s="1235" t="s">
        <v>30</v>
      </c>
      <c r="C41" s="1236"/>
      <c r="D41" s="101"/>
      <c r="E41" s="1241" t="s">
        <v>31</v>
      </c>
      <c r="F41" s="1241"/>
      <c r="G41" s="1241"/>
      <c r="H41" s="1242"/>
      <c r="I41" s="102">
        <v>33853</v>
      </c>
      <c r="J41" s="103">
        <v>33806</v>
      </c>
      <c r="K41" s="103">
        <v>34426</v>
      </c>
      <c r="L41" s="103">
        <v>34154</v>
      </c>
      <c r="M41" s="104">
        <v>34447</v>
      </c>
    </row>
    <row r="42" spans="2:13" ht="27.75" customHeight="1" x14ac:dyDescent="0.15">
      <c r="B42" s="1237"/>
      <c r="C42" s="1238"/>
      <c r="D42" s="105"/>
      <c r="E42" s="1243" t="s">
        <v>32</v>
      </c>
      <c r="F42" s="1243"/>
      <c r="G42" s="1243"/>
      <c r="H42" s="1244"/>
      <c r="I42" s="106">
        <v>11812</v>
      </c>
      <c r="J42" s="107">
        <v>11484</v>
      </c>
      <c r="K42" s="107">
        <v>11152</v>
      </c>
      <c r="L42" s="107">
        <v>10374</v>
      </c>
      <c r="M42" s="108">
        <v>8297</v>
      </c>
    </row>
    <row r="43" spans="2:13" ht="27.75" customHeight="1" x14ac:dyDescent="0.15">
      <c r="B43" s="1237"/>
      <c r="C43" s="1238"/>
      <c r="D43" s="105"/>
      <c r="E43" s="1243" t="s">
        <v>33</v>
      </c>
      <c r="F43" s="1243"/>
      <c r="G43" s="1243"/>
      <c r="H43" s="1244"/>
      <c r="I43" s="106">
        <v>19531</v>
      </c>
      <c r="J43" s="107">
        <v>18238</v>
      </c>
      <c r="K43" s="107">
        <v>17151</v>
      </c>
      <c r="L43" s="107">
        <v>15299</v>
      </c>
      <c r="M43" s="108">
        <v>11567</v>
      </c>
    </row>
    <row r="44" spans="2:13" ht="27.75" customHeight="1" x14ac:dyDescent="0.15">
      <c r="B44" s="1237"/>
      <c r="C44" s="1238"/>
      <c r="D44" s="105"/>
      <c r="E44" s="1243" t="s">
        <v>34</v>
      </c>
      <c r="F44" s="1243"/>
      <c r="G44" s="1243"/>
      <c r="H44" s="1244"/>
      <c r="I44" s="106">
        <v>425</v>
      </c>
      <c r="J44" s="107">
        <v>330</v>
      </c>
      <c r="K44" s="107">
        <v>244</v>
      </c>
      <c r="L44" s="107">
        <v>258</v>
      </c>
      <c r="M44" s="108">
        <v>1008</v>
      </c>
    </row>
    <row r="45" spans="2:13" ht="27.75" customHeight="1" x14ac:dyDescent="0.15">
      <c r="B45" s="1237"/>
      <c r="C45" s="1238"/>
      <c r="D45" s="105"/>
      <c r="E45" s="1243" t="s">
        <v>35</v>
      </c>
      <c r="F45" s="1243"/>
      <c r="G45" s="1243"/>
      <c r="H45" s="1244"/>
      <c r="I45" s="106">
        <v>9175</v>
      </c>
      <c r="J45" s="107">
        <v>8982</v>
      </c>
      <c r="K45" s="107">
        <v>9072</v>
      </c>
      <c r="L45" s="107">
        <v>9305</v>
      </c>
      <c r="M45" s="108">
        <v>9493</v>
      </c>
    </row>
    <row r="46" spans="2:13" ht="27.75" customHeight="1" x14ac:dyDescent="0.15">
      <c r="B46" s="1237"/>
      <c r="C46" s="1238"/>
      <c r="D46" s="109"/>
      <c r="E46" s="1243" t="s">
        <v>36</v>
      </c>
      <c r="F46" s="1243"/>
      <c r="G46" s="1243"/>
      <c r="H46" s="1244"/>
      <c r="I46" s="106">
        <v>457</v>
      </c>
      <c r="J46" s="107">
        <v>313</v>
      </c>
      <c r="K46" s="107">
        <v>266</v>
      </c>
      <c r="L46" s="107">
        <v>443</v>
      </c>
      <c r="M46" s="108">
        <v>990</v>
      </c>
    </row>
    <row r="47" spans="2:13" ht="27.75" customHeight="1" x14ac:dyDescent="0.15">
      <c r="B47" s="1237"/>
      <c r="C47" s="1238"/>
      <c r="D47" s="110"/>
      <c r="E47" s="1245" t="s">
        <v>37</v>
      </c>
      <c r="F47" s="1246"/>
      <c r="G47" s="1246"/>
      <c r="H47" s="1247"/>
      <c r="I47" s="106" t="s">
        <v>505</v>
      </c>
      <c r="J47" s="107" t="s">
        <v>505</v>
      </c>
      <c r="K47" s="107" t="s">
        <v>505</v>
      </c>
      <c r="L47" s="107" t="s">
        <v>505</v>
      </c>
      <c r="M47" s="108" t="s">
        <v>505</v>
      </c>
    </row>
    <row r="48" spans="2:13" ht="27.75" customHeight="1" x14ac:dyDescent="0.15">
      <c r="B48" s="1237"/>
      <c r="C48" s="1238"/>
      <c r="D48" s="105"/>
      <c r="E48" s="1243" t="s">
        <v>38</v>
      </c>
      <c r="F48" s="1243"/>
      <c r="G48" s="1243"/>
      <c r="H48" s="1244"/>
      <c r="I48" s="106" t="s">
        <v>505</v>
      </c>
      <c r="J48" s="107" t="s">
        <v>505</v>
      </c>
      <c r="K48" s="107" t="s">
        <v>505</v>
      </c>
      <c r="L48" s="107" t="s">
        <v>505</v>
      </c>
      <c r="M48" s="108" t="s">
        <v>505</v>
      </c>
    </row>
    <row r="49" spans="2:13" ht="27.75" customHeight="1" x14ac:dyDescent="0.15">
      <c r="B49" s="1239"/>
      <c r="C49" s="1240"/>
      <c r="D49" s="105"/>
      <c r="E49" s="1243" t="s">
        <v>39</v>
      </c>
      <c r="F49" s="1243"/>
      <c r="G49" s="1243"/>
      <c r="H49" s="1244"/>
      <c r="I49" s="106" t="s">
        <v>505</v>
      </c>
      <c r="J49" s="107" t="s">
        <v>505</v>
      </c>
      <c r="K49" s="107" t="s">
        <v>505</v>
      </c>
      <c r="L49" s="107" t="s">
        <v>505</v>
      </c>
      <c r="M49" s="108" t="s">
        <v>505</v>
      </c>
    </row>
    <row r="50" spans="2:13" ht="27.75" customHeight="1" x14ac:dyDescent="0.15">
      <c r="B50" s="1248" t="s">
        <v>40</v>
      </c>
      <c r="C50" s="1249"/>
      <c r="D50" s="111"/>
      <c r="E50" s="1243" t="s">
        <v>41</v>
      </c>
      <c r="F50" s="1243"/>
      <c r="G50" s="1243"/>
      <c r="H50" s="1244"/>
      <c r="I50" s="106">
        <v>14200</v>
      </c>
      <c r="J50" s="107">
        <v>14819</v>
      </c>
      <c r="K50" s="107">
        <v>14427</v>
      </c>
      <c r="L50" s="107">
        <v>14595</v>
      </c>
      <c r="M50" s="108">
        <v>14275</v>
      </c>
    </row>
    <row r="51" spans="2:13" ht="27.75" customHeight="1" x14ac:dyDescent="0.15">
      <c r="B51" s="1237"/>
      <c r="C51" s="1238"/>
      <c r="D51" s="105"/>
      <c r="E51" s="1243" t="s">
        <v>42</v>
      </c>
      <c r="F51" s="1243"/>
      <c r="G51" s="1243"/>
      <c r="H51" s="1244"/>
      <c r="I51" s="106">
        <v>18288</v>
      </c>
      <c r="J51" s="107">
        <v>17869</v>
      </c>
      <c r="K51" s="107">
        <v>16246</v>
      </c>
      <c r="L51" s="107">
        <v>17169</v>
      </c>
      <c r="M51" s="108">
        <v>17307</v>
      </c>
    </row>
    <row r="52" spans="2:13" ht="27.75" customHeight="1" x14ac:dyDescent="0.15">
      <c r="B52" s="1239"/>
      <c r="C52" s="1240"/>
      <c r="D52" s="105"/>
      <c r="E52" s="1243" t="s">
        <v>43</v>
      </c>
      <c r="F52" s="1243"/>
      <c r="G52" s="1243"/>
      <c r="H52" s="1244"/>
      <c r="I52" s="106">
        <v>39333</v>
      </c>
      <c r="J52" s="107">
        <v>37973</v>
      </c>
      <c r="K52" s="107">
        <v>36273</v>
      </c>
      <c r="L52" s="107">
        <v>34770</v>
      </c>
      <c r="M52" s="108">
        <v>33883</v>
      </c>
    </row>
    <row r="53" spans="2:13" ht="27.75" customHeight="1" thickBot="1" x14ac:dyDescent="0.2">
      <c r="B53" s="1250" t="s">
        <v>44</v>
      </c>
      <c r="C53" s="1251"/>
      <c r="D53" s="112"/>
      <c r="E53" s="1252" t="s">
        <v>45</v>
      </c>
      <c r="F53" s="1252"/>
      <c r="G53" s="1252"/>
      <c r="H53" s="1253"/>
      <c r="I53" s="113">
        <v>3432</v>
      </c>
      <c r="J53" s="114">
        <v>2490</v>
      </c>
      <c r="K53" s="114">
        <v>5366</v>
      </c>
      <c r="L53" s="114">
        <v>3299</v>
      </c>
      <c r="M53" s="115">
        <v>337</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GfrSQZnSrLMZDefbYYeRjNvyOtG2lUQI+X8pwCJsqMFmHer4GgeNQM1hquWbxL/wGlxPQau6fibjIgtaxfEpYg==" saltValue="ORJZeH9K+F3KA1lcHkckH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election activeCell="F60" sqref="F60"/>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548</v>
      </c>
      <c r="G54" s="124" t="s">
        <v>549</v>
      </c>
      <c r="H54" s="125" t="s">
        <v>550</v>
      </c>
    </row>
    <row r="55" spans="2:8" ht="52.5" customHeight="1" x14ac:dyDescent="0.15">
      <c r="B55" s="126"/>
      <c r="C55" s="1259" t="s">
        <v>48</v>
      </c>
      <c r="D55" s="1259"/>
      <c r="E55" s="1260"/>
      <c r="F55" s="127">
        <v>4252</v>
      </c>
      <c r="G55" s="127">
        <v>4267</v>
      </c>
      <c r="H55" s="128">
        <v>4271</v>
      </c>
    </row>
    <row r="56" spans="2:8" ht="52.5" customHeight="1" x14ac:dyDescent="0.15">
      <c r="B56" s="129"/>
      <c r="C56" s="1261" t="s">
        <v>49</v>
      </c>
      <c r="D56" s="1261"/>
      <c r="E56" s="1262"/>
      <c r="F56" s="130">
        <v>327</v>
      </c>
      <c r="G56" s="130">
        <v>327</v>
      </c>
      <c r="H56" s="131">
        <v>327</v>
      </c>
    </row>
    <row r="57" spans="2:8" ht="53.25" customHeight="1" x14ac:dyDescent="0.15">
      <c r="B57" s="129"/>
      <c r="C57" s="1263" t="s">
        <v>50</v>
      </c>
      <c r="D57" s="1263"/>
      <c r="E57" s="1264"/>
      <c r="F57" s="132">
        <v>9847</v>
      </c>
      <c r="G57" s="132">
        <v>10000</v>
      </c>
      <c r="H57" s="133">
        <v>9677</v>
      </c>
    </row>
    <row r="58" spans="2:8" ht="45.75" customHeight="1" x14ac:dyDescent="0.15">
      <c r="B58" s="134"/>
      <c r="C58" s="1254" t="s">
        <v>583</v>
      </c>
      <c r="D58" s="1255"/>
      <c r="E58" s="1256"/>
      <c r="F58" s="135">
        <v>1571</v>
      </c>
      <c r="G58" s="135">
        <v>1723</v>
      </c>
      <c r="H58" s="136">
        <v>1845</v>
      </c>
    </row>
    <row r="59" spans="2:8" ht="45.75" customHeight="1" x14ac:dyDescent="0.15">
      <c r="B59" s="134"/>
      <c r="C59" s="1254" t="s">
        <v>589</v>
      </c>
      <c r="D59" s="1255"/>
      <c r="E59" s="1256"/>
      <c r="F59" s="135">
        <v>1265</v>
      </c>
      <c r="G59" s="135">
        <v>1435</v>
      </c>
      <c r="H59" s="136">
        <v>1335</v>
      </c>
    </row>
    <row r="60" spans="2:8" ht="45.75" customHeight="1" x14ac:dyDescent="0.15">
      <c r="B60" s="134"/>
      <c r="C60" s="1254" t="s">
        <v>584</v>
      </c>
      <c r="D60" s="1255"/>
      <c r="E60" s="1256"/>
      <c r="F60" s="135">
        <v>656</v>
      </c>
      <c r="G60" s="135">
        <v>668</v>
      </c>
      <c r="H60" s="136">
        <v>807</v>
      </c>
    </row>
    <row r="61" spans="2:8" ht="45.75" customHeight="1" x14ac:dyDescent="0.15">
      <c r="B61" s="134"/>
      <c r="C61" s="1254" t="s">
        <v>586</v>
      </c>
      <c r="D61" s="1255"/>
      <c r="E61" s="1256"/>
      <c r="F61" s="135">
        <v>632</v>
      </c>
      <c r="G61" s="135">
        <v>722</v>
      </c>
      <c r="H61" s="136">
        <v>802</v>
      </c>
    </row>
    <row r="62" spans="2:8" ht="45.75" customHeight="1" thickBot="1" x14ac:dyDescent="0.2">
      <c r="B62" s="137"/>
      <c r="C62" s="1254" t="s">
        <v>585</v>
      </c>
      <c r="D62" s="1255"/>
      <c r="E62" s="1256"/>
      <c r="F62" s="135">
        <v>506</v>
      </c>
      <c r="G62" s="135">
        <v>581</v>
      </c>
      <c r="H62" s="136">
        <v>664</v>
      </c>
    </row>
    <row r="63" spans="2:8" ht="52.5" customHeight="1" thickBot="1" x14ac:dyDescent="0.2">
      <c r="B63" s="138"/>
      <c r="C63" s="1257" t="s">
        <v>51</v>
      </c>
      <c r="D63" s="1257"/>
      <c r="E63" s="1258"/>
      <c r="F63" s="139">
        <v>14427</v>
      </c>
      <c r="G63" s="139">
        <v>14595</v>
      </c>
      <c r="H63" s="140">
        <v>14275</v>
      </c>
    </row>
    <row r="64" spans="2:8" ht="15" customHeight="1" x14ac:dyDescent="0.15"/>
    <row r="65" ht="0" hidden="1" customHeight="1" x14ac:dyDescent="0.15"/>
    <row r="66" ht="0" hidden="1" customHeight="1" x14ac:dyDescent="0.15"/>
  </sheetData>
  <sheetProtection algorithmName="SHA-512" hashValue="4DGPc4ZjdOleyNTH84wJb5UEkKt0JWqiDYPMtbV2iuhRlgb5e7FvO+/qVTbJPP0ssGOEjDtqpNN3Hesc7QYaUA==" saltValue="TMxUjeRssHD/yhllvpLkl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DC99A3-2D64-49CB-ACA7-33793D2821B3}">
  <sheetPr>
    <pageSetUpPr fitToPage="1"/>
  </sheetPr>
  <dimension ref="A1:WZM191"/>
  <sheetViews>
    <sheetView showGridLines="0" zoomScaleNormal="100" zoomScaleSheetLayoutView="55" workbookViewId="0">
      <selection activeCell="AN65" sqref="AN65:DC69"/>
    </sheetView>
  </sheetViews>
  <sheetFormatPr defaultColWidth="0" defaultRowHeight="13.5" customHeight="1" zeroHeight="1" x14ac:dyDescent="0.15"/>
  <cols>
    <col min="1" max="1" width="6.375" style="1267" customWidth="1"/>
    <col min="2" max="107" width="2.5" style="1267" customWidth="1"/>
    <col min="108" max="108" width="6.125" style="1275" customWidth="1"/>
    <col min="109" max="109" width="5.875" style="1274" customWidth="1"/>
    <col min="110" max="110" width="19.125" style="1267" hidden="1"/>
    <col min="111" max="115" width="12.625" style="1267" hidden="1"/>
    <col min="116" max="349" width="8.625" style="1267" hidden="1"/>
    <col min="350" max="355" width="14.875" style="1267" hidden="1"/>
    <col min="356" max="357" width="15.875" style="1267" hidden="1"/>
    <col min="358" max="363" width="16.125" style="1267" hidden="1"/>
    <col min="364" max="364" width="6.125" style="1267" hidden="1"/>
    <col min="365" max="365" width="3" style="1267" hidden="1"/>
    <col min="366" max="605" width="8.625" style="1267" hidden="1"/>
    <col min="606" max="611" width="14.875" style="1267" hidden="1"/>
    <col min="612" max="613" width="15.875" style="1267" hidden="1"/>
    <col min="614" max="619" width="16.125" style="1267" hidden="1"/>
    <col min="620" max="620" width="6.125" style="1267" hidden="1"/>
    <col min="621" max="621" width="3" style="1267" hidden="1"/>
    <col min="622" max="861" width="8.625" style="1267" hidden="1"/>
    <col min="862" max="867" width="14.875" style="1267" hidden="1"/>
    <col min="868" max="869" width="15.875" style="1267" hidden="1"/>
    <col min="870" max="875" width="16.125" style="1267" hidden="1"/>
    <col min="876" max="876" width="6.125" style="1267" hidden="1"/>
    <col min="877" max="877" width="3" style="1267" hidden="1"/>
    <col min="878" max="1117" width="8.625" style="1267" hidden="1"/>
    <col min="1118" max="1123" width="14.875" style="1267" hidden="1"/>
    <col min="1124" max="1125" width="15.875" style="1267" hidden="1"/>
    <col min="1126" max="1131" width="16.125" style="1267" hidden="1"/>
    <col min="1132" max="1132" width="6.125" style="1267" hidden="1"/>
    <col min="1133" max="1133" width="3" style="1267" hidden="1"/>
    <col min="1134" max="1373" width="8.625" style="1267" hidden="1"/>
    <col min="1374" max="1379" width="14.875" style="1267" hidden="1"/>
    <col min="1380" max="1381" width="15.875" style="1267" hidden="1"/>
    <col min="1382" max="1387" width="16.125" style="1267" hidden="1"/>
    <col min="1388" max="1388" width="6.125" style="1267" hidden="1"/>
    <col min="1389" max="1389" width="3" style="1267" hidden="1"/>
    <col min="1390" max="1629" width="8.625" style="1267" hidden="1"/>
    <col min="1630" max="1635" width="14.875" style="1267" hidden="1"/>
    <col min="1636" max="1637" width="15.875" style="1267" hidden="1"/>
    <col min="1638" max="1643" width="16.125" style="1267" hidden="1"/>
    <col min="1644" max="1644" width="6.125" style="1267" hidden="1"/>
    <col min="1645" max="1645" width="3" style="1267" hidden="1"/>
    <col min="1646" max="1885" width="8.625" style="1267" hidden="1"/>
    <col min="1886" max="1891" width="14.875" style="1267" hidden="1"/>
    <col min="1892" max="1893" width="15.875" style="1267" hidden="1"/>
    <col min="1894" max="1899" width="16.125" style="1267" hidden="1"/>
    <col min="1900" max="1900" width="6.125" style="1267" hidden="1"/>
    <col min="1901" max="1901" width="3" style="1267" hidden="1"/>
    <col min="1902" max="2141" width="8.625" style="1267" hidden="1"/>
    <col min="2142" max="2147" width="14.875" style="1267" hidden="1"/>
    <col min="2148" max="2149" width="15.875" style="1267" hidden="1"/>
    <col min="2150" max="2155" width="16.125" style="1267" hidden="1"/>
    <col min="2156" max="2156" width="6.125" style="1267" hidden="1"/>
    <col min="2157" max="2157" width="3" style="1267" hidden="1"/>
    <col min="2158" max="2397" width="8.625" style="1267" hidden="1"/>
    <col min="2398" max="2403" width="14.875" style="1267" hidden="1"/>
    <col min="2404" max="2405" width="15.875" style="1267" hidden="1"/>
    <col min="2406" max="2411" width="16.125" style="1267" hidden="1"/>
    <col min="2412" max="2412" width="6.125" style="1267" hidden="1"/>
    <col min="2413" max="2413" width="3" style="1267" hidden="1"/>
    <col min="2414" max="2653" width="8.625" style="1267" hidden="1"/>
    <col min="2654" max="2659" width="14.875" style="1267" hidden="1"/>
    <col min="2660" max="2661" width="15.875" style="1267" hidden="1"/>
    <col min="2662" max="2667" width="16.125" style="1267" hidden="1"/>
    <col min="2668" max="2668" width="6.125" style="1267" hidden="1"/>
    <col min="2669" max="2669" width="3" style="1267" hidden="1"/>
    <col min="2670" max="2909" width="8.625" style="1267" hidden="1"/>
    <col min="2910" max="2915" width="14.875" style="1267" hidden="1"/>
    <col min="2916" max="2917" width="15.875" style="1267" hidden="1"/>
    <col min="2918" max="2923" width="16.125" style="1267" hidden="1"/>
    <col min="2924" max="2924" width="6.125" style="1267" hidden="1"/>
    <col min="2925" max="2925" width="3" style="1267" hidden="1"/>
    <col min="2926" max="3165" width="8.625" style="1267" hidden="1"/>
    <col min="3166" max="3171" width="14.875" style="1267" hidden="1"/>
    <col min="3172" max="3173" width="15.875" style="1267" hidden="1"/>
    <col min="3174" max="3179" width="16.125" style="1267" hidden="1"/>
    <col min="3180" max="3180" width="6.125" style="1267" hidden="1"/>
    <col min="3181" max="3181" width="3" style="1267" hidden="1"/>
    <col min="3182" max="3421" width="8.625" style="1267" hidden="1"/>
    <col min="3422" max="3427" width="14.875" style="1267" hidden="1"/>
    <col min="3428" max="3429" width="15.875" style="1267" hidden="1"/>
    <col min="3430" max="3435" width="16.125" style="1267" hidden="1"/>
    <col min="3436" max="3436" width="6.125" style="1267" hidden="1"/>
    <col min="3437" max="3437" width="3" style="1267" hidden="1"/>
    <col min="3438" max="3677" width="8.625" style="1267" hidden="1"/>
    <col min="3678" max="3683" width="14.875" style="1267" hidden="1"/>
    <col min="3684" max="3685" width="15.875" style="1267" hidden="1"/>
    <col min="3686" max="3691" width="16.125" style="1267" hidden="1"/>
    <col min="3692" max="3692" width="6.125" style="1267" hidden="1"/>
    <col min="3693" max="3693" width="3" style="1267" hidden="1"/>
    <col min="3694" max="3933" width="8.625" style="1267" hidden="1"/>
    <col min="3934" max="3939" width="14.875" style="1267" hidden="1"/>
    <col min="3940" max="3941" width="15.875" style="1267" hidden="1"/>
    <col min="3942" max="3947" width="16.125" style="1267" hidden="1"/>
    <col min="3948" max="3948" width="6.125" style="1267" hidden="1"/>
    <col min="3949" max="3949" width="3" style="1267" hidden="1"/>
    <col min="3950" max="4189" width="8.625" style="1267" hidden="1"/>
    <col min="4190" max="4195" width="14.875" style="1267" hidden="1"/>
    <col min="4196" max="4197" width="15.875" style="1267" hidden="1"/>
    <col min="4198" max="4203" width="16.125" style="1267" hidden="1"/>
    <col min="4204" max="4204" width="6.125" style="1267" hidden="1"/>
    <col min="4205" max="4205" width="3" style="1267" hidden="1"/>
    <col min="4206" max="4445" width="8.625" style="1267" hidden="1"/>
    <col min="4446" max="4451" width="14.875" style="1267" hidden="1"/>
    <col min="4452" max="4453" width="15.875" style="1267" hidden="1"/>
    <col min="4454" max="4459" width="16.125" style="1267" hidden="1"/>
    <col min="4460" max="4460" width="6.125" style="1267" hidden="1"/>
    <col min="4461" max="4461" width="3" style="1267" hidden="1"/>
    <col min="4462" max="4701" width="8.625" style="1267" hidden="1"/>
    <col min="4702" max="4707" width="14.875" style="1267" hidden="1"/>
    <col min="4708" max="4709" width="15.875" style="1267" hidden="1"/>
    <col min="4710" max="4715" width="16.125" style="1267" hidden="1"/>
    <col min="4716" max="4716" width="6.125" style="1267" hidden="1"/>
    <col min="4717" max="4717" width="3" style="1267" hidden="1"/>
    <col min="4718" max="4957" width="8.625" style="1267" hidden="1"/>
    <col min="4958" max="4963" width="14.875" style="1267" hidden="1"/>
    <col min="4964" max="4965" width="15.875" style="1267" hidden="1"/>
    <col min="4966" max="4971" width="16.125" style="1267" hidden="1"/>
    <col min="4972" max="4972" width="6.125" style="1267" hidden="1"/>
    <col min="4973" max="4973" width="3" style="1267" hidden="1"/>
    <col min="4974" max="5213" width="8.625" style="1267" hidden="1"/>
    <col min="5214" max="5219" width="14.875" style="1267" hidden="1"/>
    <col min="5220" max="5221" width="15.875" style="1267" hidden="1"/>
    <col min="5222" max="5227" width="16.125" style="1267" hidden="1"/>
    <col min="5228" max="5228" width="6.125" style="1267" hidden="1"/>
    <col min="5229" max="5229" width="3" style="1267" hidden="1"/>
    <col min="5230" max="5469" width="8.625" style="1267" hidden="1"/>
    <col min="5470" max="5475" width="14.875" style="1267" hidden="1"/>
    <col min="5476" max="5477" width="15.875" style="1267" hidden="1"/>
    <col min="5478" max="5483" width="16.125" style="1267" hidden="1"/>
    <col min="5484" max="5484" width="6.125" style="1267" hidden="1"/>
    <col min="5485" max="5485" width="3" style="1267" hidden="1"/>
    <col min="5486" max="5725" width="8.625" style="1267" hidden="1"/>
    <col min="5726" max="5731" width="14.875" style="1267" hidden="1"/>
    <col min="5732" max="5733" width="15.875" style="1267" hidden="1"/>
    <col min="5734" max="5739" width="16.125" style="1267" hidden="1"/>
    <col min="5740" max="5740" width="6.125" style="1267" hidden="1"/>
    <col min="5741" max="5741" width="3" style="1267" hidden="1"/>
    <col min="5742" max="5981" width="8.625" style="1267" hidden="1"/>
    <col min="5982" max="5987" width="14.875" style="1267" hidden="1"/>
    <col min="5988" max="5989" width="15.875" style="1267" hidden="1"/>
    <col min="5990" max="5995" width="16.125" style="1267" hidden="1"/>
    <col min="5996" max="5996" width="6.125" style="1267" hidden="1"/>
    <col min="5997" max="5997" width="3" style="1267" hidden="1"/>
    <col min="5998" max="6237" width="8.625" style="1267" hidden="1"/>
    <col min="6238" max="6243" width="14.875" style="1267" hidden="1"/>
    <col min="6244" max="6245" width="15.875" style="1267" hidden="1"/>
    <col min="6246" max="6251" width="16.125" style="1267" hidden="1"/>
    <col min="6252" max="6252" width="6.125" style="1267" hidden="1"/>
    <col min="6253" max="6253" width="3" style="1267" hidden="1"/>
    <col min="6254" max="6493" width="8.625" style="1267" hidden="1"/>
    <col min="6494" max="6499" width="14.875" style="1267" hidden="1"/>
    <col min="6500" max="6501" width="15.875" style="1267" hidden="1"/>
    <col min="6502" max="6507" width="16.125" style="1267" hidden="1"/>
    <col min="6508" max="6508" width="6.125" style="1267" hidden="1"/>
    <col min="6509" max="6509" width="3" style="1267" hidden="1"/>
    <col min="6510" max="6749" width="8.625" style="1267" hidden="1"/>
    <col min="6750" max="6755" width="14.875" style="1267" hidden="1"/>
    <col min="6756" max="6757" width="15.875" style="1267" hidden="1"/>
    <col min="6758" max="6763" width="16.125" style="1267" hidden="1"/>
    <col min="6764" max="6764" width="6.125" style="1267" hidden="1"/>
    <col min="6765" max="6765" width="3" style="1267" hidden="1"/>
    <col min="6766" max="7005" width="8.625" style="1267" hidden="1"/>
    <col min="7006" max="7011" width="14.875" style="1267" hidden="1"/>
    <col min="7012" max="7013" width="15.875" style="1267" hidden="1"/>
    <col min="7014" max="7019" width="16.125" style="1267" hidden="1"/>
    <col min="7020" max="7020" width="6.125" style="1267" hidden="1"/>
    <col min="7021" max="7021" width="3" style="1267" hidden="1"/>
    <col min="7022" max="7261" width="8.625" style="1267" hidden="1"/>
    <col min="7262" max="7267" width="14.875" style="1267" hidden="1"/>
    <col min="7268" max="7269" width="15.875" style="1267" hidden="1"/>
    <col min="7270" max="7275" width="16.125" style="1267" hidden="1"/>
    <col min="7276" max="7276" width="6.125" style="1267" hidden="1"/>
    <col min="7277" max="7277" width="3" style="1267" hidden="1"/>
    <col min="7278" max="7517" width="8.625" style="1267" hidden="1"/>
    <col min="7518" max="7523" width="14.875" style="1267" hidden="1"/>
    <col min="7524" max="7525" width="15.875" style="1267" hidden="1"/>
    <col min="7526" max="7531" width="16.125" style="1267" hidden="1"/>
    <col min="7532" max="7532" width="6.125" style="1267" hidden="1"/>
    <col min="7533" max="7533" width="3" style="1267" hidden="1"/>
    <col min="7534" max="7773" width="8.625" style="1267" hidden="1"/>
    <col min="7774" max="7779" width="14.875" style="1267" hidden="1"/>
    <col min="7780" max="7781" width="15.875" style="1267" hidden="1"/>
    <col min="7782" max="7787" width="16.125" style="1267" hidden="1"/>
    <col min="7788" max="7788" width="6.125" style="1267" hidden="1"/>
    <col min="7789" max="7789" width="3" style="1267" hidden="1"/>
    <col min="7790" max="8029" width="8.625" style="1267" hidden="1"/>
    <col min="8030" max="8035" width="14.875" style="1267" hidden="1"/>
    <col min="8036" max="8037" width="15.875" style="1267" hidden="1"/>
    <col min="8038" max="8043" width="16.125" style="1267" hidden="1"/>
    <col min="8044" max="8044" width="6.125" style="1267" hidden="1"/>
    <col min="8045" max="8045" width="3" style="1267" hidden="1"/>
    <col min="8046" max="8285" width="8.625" style="1267" hidden="1"/>
    <col min="8286" max="8291" width="14.875" style="1267" hidden="1"/>
    <col min="8292" max="8293" width="15.875" style="1267" hidden="1"/>
    <col min="8294" max="8299" width="16.125" style="1267" hidden="1"/>
    <col min="8300" max="8300" width="6.125" style="1267" hidden="1"/>
    <col min="8301" max="8301" width="3" style="1267" hidden="1"/>
    <col min="8302" max="8541" width="8.625" style="1267" hidden="1"/>
    <col min="8542" max="8547" width="14.875" style="1267" hidden="1"/>
    <col min="8548" max="8549" width="15.875" style="1267" hidden="1"/>
    <col min="8550" max="8555" width="16.125" style="1267" hidden="1"/>
    <col min="8556" max="8556" width="6.125" style="1267" hidden="1"/>
    <col min="8557" max="8557" width="3" style="1267" hidden="1"/>
    <col min="8558" max="8797" width="8.625" style="1267" hidden="1"/>
    <col min="8798" max="8803" width="14.875" style="1267" hidden="1"/>
    <col min="8804" max="8805" width="15.875" style="1267" hidden="1"/>
    <col min="8806" max="8811" width="16.125" style="1267" hidden="1"/>
    <col min="8812" max="8812" width="6.125" style="1267" hidden="1"/>
    <col min="8813" max="8813" width="3" style="1267" hidden="1"/>
    <col min="8814" max="9053" width="8.625" style="1267" hidden="1"/>
    <col min="9054" max="9059" width="14.875" style="1267" hidden="1"/>
    <col min="9060" max="9061" width="15.875" style="1267" hidden="1"/>
    <col min="9062" max="9067" width="16.125" style="1267" hidden="1"/>
    <col min="9068" max="9068" width="6.125" style="1267" hidden="1"/>
    <col min="9069" max="9069" width="3" style="1267" hidden="1"/>
    <col min="9070" max="9309" width="8.625" style="1267" hidden="1"/>
    <col min="9310" max="9315" width="14.875" style="1267" hidden="1"/>
    <col min="9316" max="9317" width="15.875" style="1267" hidden="1"/>
    <col min="9318" max="9323" width="16.125" style="1267" hidden="1"/>
    <col min="9324" max="9324" width="6.125" style="1267" hidden="1"/>
    <col min="9325" max="9325" width="3" style="1267" hidden="1"/>
    <col min="9326" max="9565" width="8.625" style="1267" hidden="1"/>
    <col min="9566" max="9571" width="14.875" style="1267" hidden="1"/>
    <col min="9572" max="9573" width="15.875" style="1267" hidden="1"/>
    <col min="9574" max="9579" width="16.125" style="1267" hidden="1"/>
    <col min="9580" max="9580" width="6.125" style="1267" hidden="1"/>
    <col min="9581" max="9581" width="3" style="1267" hidden="1"/>
    <col min="9582" max="9821" width="8.625" style="1267" hidden="1"/>
    <col min="9822" max="9827" width="14.875" style="1267" hidden="1"/>
    <col min="9828" max="9829" width="15.875" style="1267" hidden="1"/>
    <col min="9830" max="9835" width="16.125" style="1267" hidden="1"/>
    <col min="9836" max="9836" width="6.125" style="1267" hidden="1"/>
    <col min="9837" max="9837" width="3" style="1267" hidden="1"/>
    <col min="9838" max="10077" width="8.625" style="1267" hidden="1"/>
    <col min="10078" max="10083" width="14.875" style="1267" hidden="1"/>
    <col min="10084" max="10085" width="15.875" style="1267" hidden="1"/>
    <col min="10086" max="10091" width="16.125" style="1267" hidden="1"/>
    <col min="10092" max="10092" width="6.125" style="1267" hidden="1"/>
    <col min="10093" max="10093" width="3" style="1267" hidden="1"/>
    <col min="10094" max="10333" width="8.625" style="1267" hidden="1"/>
    <col min="10334" max="10339" width="14.875" style="1267" hidden="1"/>
    <col min="10340" max="10341" width="15.875" style="1267" hidden="1"/>
    <col min="10342" max="10347" width="16.125" style="1267" hidden="1"/>
    <col min="10348" max="10348" width="6.125" style="1267" hidden="1"/>
    <col min="10349" max="10349" width="3" style="1267" hidden="1"/>
    <col min="10350" max="10589" width="8.625" style="1267" hidden="1"/>
    <col min="10590" max="10595" width="14.875" style="1267" hidden="1"/>
    <col min="10596" max="10597" width="15.875" style="1267" hidden="1"/>
    <col min="10598" max="10603" width="16.125" style="1267" hidden="1"/>
    <col min="10604" max="10604" width="6.125" style="1267" hidden="1"/>
    <col min="10605" max="10605" width="3" style="1267" hidden="1"/>
    <col min="10606" max="10845" width="8.625" style="1267" hidden="1"/>
    <col min="10846" max="10851" width="14.875" style="1267" hidden="1"/>
    <col min="10852" max="10853" width="15.875" style="1267" hidden="1"/>
    <col min="10854" max="10859" width="16.125" style="1267" hidden="1"/>
    <col min="10860" max="10860" width="6.125" style="1267" hidden="1"/>
    <col min="10861" max="10861" width="3" style="1267" hidden="1"/>
    <col min="10862" max="11101" width="8.625" style="1267" hidden="1"/>
    <col min="11102" max="11107" width="14.875" style="1267" hidden="1"/>
    <col min="11108" max="11109" width="15.875" style="1267" hidden="1"/>
    <col min="11110" max="11115" width="16.125" style="1267" hidden="1"/>
    <col min="11116" max="11116" width="6.125" style="1267" hidden="1"/>
    <col min="11117" max="11117" width="3" style="1267" hidden="1"/>
    <col min="11118" max="11357" width="8.625" style="1267" hidden="1"/>
    <col min="11358" max="11363" width="14.875" style="1267" hidden="1"/>
    <col min="11364" max="11365" width="15.875" style="1267" hidden="1"/>
    <col min="11366" max="11371" width="16.125" style="1267" hidden="1"/>
    <col min="11372" max="11372" width="6.125" style="1267" hidden="1"/>
    <col min="11373" max="11373" width="3" style="1267" hidden="1"/>
    <col min="11374" max="11613" width="8.625" style="1267" hidden="1"/>
    <col min="11614" max="11619" width="14.875" style="1267" hidden="1"/>
    <col min="11620" max="11621" width="15.875" style="1267" hidden="1"/>
    <col min="11622" max="11627" width="16.125" style="1267" hidden="1"/>
    <col min="11628" max="11628" width="6.125" style="1267" hidden="1"/>
    <col min="11629" max="11629" width="3" style="1267" hidden="1"/>
    <col min="11630" max="11869" width="8.625" style="1267" hidden="1"/>
    <col min="11870" max="11875" width="14.875" style="1267" hidden="1"/>
    <col min="11876" max="11877" width="15.875" style="1267" hidden="1"/>
    <col min="11878" max="11883" width="16.125" style="1267" hidden="1"/>
    <col min="11884" max="11884" width="6.125" style="1267" hidden="1"/>
    <col min="11885" max="11885" width="3" style="1267" hidden="1"/>
    <col min="11886" max="12125" width="8.625" style="1267" hidden="1"/>
    <col min="12126" max="12131" width="14.875" style="1267" hidden="1"/>
    <col min="12132" max="12133" width="15.875" style="1267" hidden="1"/>
    <col min="12134" max="12139" width="16.125" style="1267" hidden="1"/>
    <col min="12140" max="12140" width="6.125" style="1267" hidden="1"/>
    <col min="12141" max="12141" width="3" style="1267" hidden="1"/>
    <col min="12142" max="12381" width="8.625" style="1267" hidden="1"/>
    <col min="12382" max="12387" width="14.875" style="1267" hidden="1"/>
    <col min="12388" max="12389" width="15.875" style="1267" hidden="1"/>
    <col min="12390" max="12395" width="16.125" style="1267" hidden="1"/>
    <col min="12396" max="12396" width="6.125" style="1267" hidden="1"/>
    <col min="12397" max="12397" width="3" style="1267" hidden="1"/>
    <col min="12398" max="12637" width="8.625" style="1267" hidden="1"/>
    <col min="12638" max="12643" width="14.875" style="1267" hidden="1"/>
    <col min="12644" max="12645" width="15.875" style="1267" hidden="1"/>
    <col min="12646" max="12651" width="16.125" style="1267" hidden="1"/>
    <col min="12652" max="12652" width="6.125" style="1267" hidden="1"/>
    <col min="12653" max="12653" width="3" style="1267" hidden="1"/>
    <col min="12654" max="12893" width="8.625" style="1267" hidden="1"/>
    <col min="12894" max="12899" width="14.875" style="1267" hidden="1"/>
    <col min="12900" max="12901" width="15.875" style="1267" hidden="1"/>
    <col min="12902" max="12907" width="16.125" style="1267" hidden="1"/>
    <col min="12908" max="12908" width="6.125" style="1267" hidden="1"/>
    <col min="12909" max="12909" width="3" style="1267" hidden="1"/>
    <col min="12910" max="13149" width="8.625" style="1267" hidden="1"/>
    <col min="13150" max="13155" width="14.875" style="1267" hidden="1"/>
    <col min="13156" max="13157" width="15.875" style="1267" hidden="1"/>
    <col min="13158" max="13163" width="16.125" style="1267" hidden="1"/>
    <col min="13164" max="13164" width="6.125" style="1267" hidden="1"/>
    <col min="13165" max="13165" width="3" style="1267" hidden="1"/>
    <col min="13166" max="13405" width="8.625" style="1267" hidden="1"/>
    <col min="13406" max="13411" width="14.875" style="1267" hidden="1"/>
    <col min="13412" max="13413" width="15.875" style="1267" hidden="1"/>
    <col min="13414" max="13419" width="16.125" style="1267" hidden="1"/>
    <col min="13420" max="13420" width="6.125" style="1267" hidden="1"/>
    <col min="13421" max="13421" width="3" style="1267" hidden="1"/>
    <col min="13422" max="13661" width="8.625" style="1267" hidden="1"/>
    <col min="13662" max="13667" width="14.875" style="1267" hidden="1"/>
    <col min="13668" max="13669" width="15.875" style="1267" hidden="1"/>
    <col min="13670" max="13675" width="16.125" style="1267" hidden="1"/>
    <col min="13676" max="13676" width="6.125" style="1267" hidden="1"/>
    <col min="13677" max="13677" width="3" style="1267" hidden="1"/>
    <col min="13678" max="13917" width="8.625" style="1267" hidden="1"/>
    <col min="13918" max="13923" width="14.875" style="1267" hidden="1"/>
    <col min="13924" max="13925" width="15.875" style="1267" hidden="1"/>
    <col min="13926" max="13931" width="16.125" style="1267" hidden="1"/>
    <col min="13932" max="13932" width="6.125" style="1267" hidden="1"/>
    <col min="13933" max="13933" width="3" style="1267" hidden="1"/>
    <col min="13934" max="14173" width="8.625" style="1267" hidden="1"/>
    <col min="14174" max="14179" width="14.875" style="1267" hidden="1"/>
    <col min="14180" max="14181" width="15.875" style="1267" hidden="1"/>
    <col min="14182" max="14187" width="16.125" style="1267" hidden="1"/>
    <col min="14188" max="14188" width="6.125" style="1267" hidden="1"/>
    <col min="14189" max="14189" width="3" style="1267" hidden="1"/>
    <col min="14190" max="14429" width="8.625" style="1267" hidden="1"/>
    <col min="14430" max="14435" width="14.875" style="1267" hidden="1"/>
    <col min="14436" max="14437" width="15.875" style="1267" hidden="1"/>
    <col min="14438" max="14443" width="16.125" style="1267" hidden="1"/>
    <col min="14444" max="14444" width="6.125" style="1267" hidden="1"/>
    <col min="14445" max="14445" width="3" style="1267" hidden="1"/>
    <col min="14446" max="14685" width="8.625" style="1267" hidden="1"/>
    <col min="14686" max="14691" width="14.875" style="1267" hidden="1"/>
    <col min="14692" max="14693" width="15.875" style="1267" hidden="1"/>
    <col min="14694" max="14699" width="16.125" style="1267" hidden="1"/>
    <col min="14700" max="14700" width="6.125" style="1267" hidden="1"/>
    <col min="14701" max="14701" width="3" style="1267" hidden="1"/>
    <col min="14702" max="14941" width="8.625" style="1267" hidden="1"/>
    <col min="14942" max="14947" width="14.875" style="1267" hidden="1"/>
    <col min="14948" max="14949" width="15.875" style="1267" hidden="1"/>
    <col min="14950" max="14955" width="16.125" style="1267" hidden="1"/>
    <col min="14956" max="14956" width="6.125" style="1267" hidden="1"/>
    <col min="14957" max="14957" width="3" style="1267" hidden="1"/>
    <col min="14958" max="15197" width="8.625" style="1267" hidden="1"/>
    <col min="15198" max="15203" width="14.875" style="1267" hidden="1"/>
    <col min="15204" max="15205" width="15.875" style="1267" hidden="1"/>
    <col min="15206" max="15211" width="16.125" style="1267" hidden="1"/>
    <col min="15212" max="15212" width="6.125" style="1267" hidden="1"/>
    <col min="15213" max="15213" width="3" style="1267" hidden="1"/>
    <col min="15214" max="15453" width="8.625" style="1267" hidden="1"/>
    <col min="15454" max="15459" width="14.875" style="1267" hidden="1"/>
    <col min="15460" max="15461" width="15.875" style="1267" hidden="1"/>
    <col min="15462" max="15467" width="16.125" style="1267" hidden="1"/>
    <col min="15468" max="15468" width="6.125" style="1267" hidden="1"/>
    <col min="15469" max="15469" width="3" style="1267" hidden="1"/>
    <col min="15470" max="15709" width="8.625" style="1267" hidden="1"/>
    <col min="15710" max="15715" width="14.875" style="1267" hidden="1"/>
    <col min="15716" max="15717" width="15.875" style="1267" hidden="1"/>
    <col min="15718" max="15723" width="16.125" style="1267" hidden="1"/>
    <col min="15724" max="15724" width="6.125" style="1267" hidden="1"/>
    <col min="15725" max="15725" width="3" style="1267" hidden="1"/>
    <col min="15726" max="15965" width="8.625" style="1267" hidden="1"/>
    <col min="15966" max="15971" width="14.875" style="1267" hidden="1"/>
    <col min="15972" max="15973" width="15.875" style="1267" hidden="1"/>
    <col min="15974" max="15979" width="16.125" style="1267" hidden="1"/>
    <col min="15980" max="15980" width="6.125" style="1267" hidden="1"/>
    <col min="15981" max="15981" width="3" style="1267" hidden="1"/>
    <col min="15982" max="16221" width="8.625" style="1267" hidden="1"/>
    <col min="16222" max="16227" width="14.875" style="1267" hidden="1"/>
    <col min="16228" max="16229" width="15.875" style="1267" hidden="1"/>
    <col min="16230" max="16235" width="16.125" style="1267" hidden="1"/>
    <col min="16236" max="16236" width="6.125" style="1267" hidden="1"/>
    <col min="16237" max="16237" width="3" style="1267" hidden="1"/>
    <col min="16238" max="16384" width="8.625" style="1267" hidden="1"/>
  </cols>
  <sheetData>
    <row r="1" spans="1:143" ht="42.75" customHeight="1" x14ac:dyDescent="0.15">
      <c r="A1" s="1265"/>
      <c r="B1" s="1266"/>
      <c r="DD1" s="1267"/>
      <c r="DE1" s="1267"/>
    </row>
    <row r="2" spans="1:143" ht="25.5" customHeight="1" x14ac:dyDescent="0.15">
      <c r="A2" s="1268"/>
      <c r="C2" s="1268"/>
      <c r="O2" s="1268"/>
      <c r="P2" s="1268"/>
      <c r="Q2" s="1268"/>
      <c r="R2" s="1268"/>
      <c r="S2" s="1268"/>
      <c r="T2" s="1268"/>
      <c r="U2" s="1268"/>
      <c r="V2" s="1268"/>
      <c r="W2" s="1268"/>
      <c r="X2" s="1268"/>
      <c r="Y2" s="1268"/>
      <c r="Z2" s="1268"/>
      <c r="AA2" s="1268"/>
      <c r="AB2" s="1268"/>
      <c r="AC2" s="1268"/>
      <c r="AD2" s="1268"/>
      <c r="AE2" s="1268"/>
      <c r="AF2" s="1268"/>
      <c r="AG2" s="1268"/>
      <c r="AH2" s="1268"/>
      <c r="AI2" s="1268"/>
      <c r="AU2" s="1268"/>
      <c r="BG2" s="1268"/>
      <c r="BS2" s="1268"/>
      <c r="CE2" s="1268"/>
      <c r="CQ2" s="1268"/>
      <c r="DD2" s="1267"/>
      <c r="DE2" s="1267"/>
    </row>
    <row r="3" spans="1:143" ht="25.5" customHeight="1" x14ac:dyDescent="0.15">
      <c r="A3" s="1268"/>
      <c r="C3" s="1268"/>
      <c r="O3" s="1268"/>
      <c r="P3" s="1268"/>
      <c r="Q3" s="1268"/>
      <c r="R3" s="1268"/>
      <c r="S3" s="1268"/>
      <c r="T3" s="1268"/>
      <c r="U3" s="1268"/>
      <c r="V3" s="1268"/>
      <c r="W3" s="1268"/>
      <c r="X3" s="1268"/>
      <c r="Y3" s="1268"/>
      <c r="Z3" s="1268"/>
      <c r="AA3" s="1268"/>
      <c r="AB3" s="1268"/>
      <c r="AC3" s="1268"/>
      <c r="AD3" s="1268"/>
      <c r="AE3" s="1268"/>
      <c r="AF3" s="1268"/>
      <c r="AG3" s="1268"/>
      <c r="AH3" s="1268"/>
      <c r="AI3" s="1268"/>
      <c r="AU3" s="1268"/>
      <c r="BG3" s="1268"/>
      <c r="BS3" s="1268"/>
      <c r="CE3" s="1268"/>
      <c r="CQ3" s="1268"/>
      <c r="DD3" s="1267"/>
      <c r="DE3" s="1267"/>
    </row>
    <row r="4" spans="1:143" s="288" customFormat="1" x14ac:dyDescent="0.15">
      <c r="A4" s="1268"/>
      <c r="B4" s="1268"/>
      <c r="C4" s="1268"/>
      <c r="D4" s="1268"/>
      <c r="E4" s="1268"/>
      <c r="F4" s="1268"/>
      <c r="G4" s="1268"/>
      <c r="H4" s="1268"/>
      <c r="I4" s="1268"/>
      <c r="J4" s="1268"/>
      <c r="K4" s="1268"/>
      <c r="L4" s="1268"/>
      <c r="M4" s="1268"/>
      <c r="N4" s="1268"/>
      <c r="O4" s="1268"/>
      <c r="P4" s="1268"/>
      <c r="Q4" s="1268"/>
      <c r="R4" s="1268"/>
      <c r="S4" s="1268"/>
      <c r="T4" s="1268"/>
      <c r="U4" s="1268"/>
      <c r="V4" s="1268"/>
      <c r="W4" s="1268"/>
      <c r="X4" s="1268"/>
      <c r="Y4" s="1268"/>
      <c r="Z4" s="1268"/>
      <c r="AA4" s="1268"/>
      <c r="AB4" s="1268"/>
      <c r="AC4" s="1268"/>
      <c r="AD4" s="1268"/>
      <c r="AE4" s="1268"/>
      <c r="AF4" s="1268"/>
      <c r="AG4" s="1268"/>
      <c r="AH4" s="1268"/>
      <c r="AI4" s="1268"/>
      <c r="AJ4" s="1268"/>
      <c r="AK4" s="1268"/>
      <c r="AL4" s="1268"/>
      <c r="AM4" s="1268"/>
      <c r="AN4" s="1268"/>
      <c r="AO4" s="1268"/>
      <c r="AP4" s="1268"/>
      <c r="AQ4" s="1268"/>
      <c r="AR4" s="1268"/>
      <c r="AS4" s="1268"/>
      <c r="AT4" s="1268"/>
      <c r="AU4" s="1268"/>
      <c r="AV4" s="1268"/>
      <c r="AW4" s="1268"/>
      <c r="AX4" s="1268"/>
      <c r="AY4" s="1268"/>
      <c r="AZ4" s="1268"/>
      <c r="BA4" s="1268"/>
      <c r="BB4" s="1268"/>
      <c r="BC4" s="1268"/>
      <c r="BD4" s="1268"/>
      <c r="BE4" s="1268"/>
      <c r="BF4" s="1268"/>
      <c r="BG4" s="1268"/>
      <c r="BH4" s="1268"/>
      <c r="BI4" s="1268"/>
      <c r="BJ4" s="1268"/>
      <c r="BK4" s="1268"/>
      <c r="BL4" s="1268"/>
      <c r="BM4" s="1268"/>
      <c r="BN4" s="1268"/>
      <c r="BO4" s="1268"/>
      <c r="BP4" s="1268"/>
      <c r="BQ4" s="1268"/>
      <c r="BR4" s="1268"/>
      <c r="BS4" s="1268"/>
      <c r="BT4" s="1268"/>
      <c r="BU4" s="1268"/>
      <c r="BV4" s="1268"/>
      <c r="BW4" s="1268"/>
      <c r="BX4" s="1268"/>
      <c r="BY4" s="1268"/>
      <c r="BZ4" s="1268"/>
      <c r="CA4" s="1268"/>
      <c r="CB4" s="1268"/>
      <c r="CC4" s="1268"/>
      <c r="CD4" s="1268"/>
      <c r="CE4" s="1268"/>
      <c r="CF4" s="1268"/>
      <c r="CG4" s="1268"/>
      <c r="CH4" s="1268"/>
      <c r="CI4" s="1268"/>
      <c r="CJ4" s="1268"/>
      <c r="CK4" s="1268"/>
      <c r="CL4" s="1268"/>
      <c r="CM4" s="1268"/>
      <c r="CN4" s="1268"/>
      <c r="CO4" s="1268"/>
      <c r="CP4" s="1268"/>
      <c r="CQ4" s="1268"/>
      <c r="CR4" s="1268"/>
      <c r="CS4" s="1268"/>
      <c r="CT4" s="1268"/>
      <c r="CU4" s="1268"/>
      <c r="CV4" s="1268"/>
      <c r="CW4" s="1268"/>
      <c r="CX4" s="1268"/>
      <c r="CY4" s="1268"/>
      <c r="CZ4" s="1268"/>
      <c r="DA4" s="1268"/>
      <c r="DB4" s="1268"/>
      <c r="DC4" s="1268"/>
      <c r="DD4" s="1268"/>
      <c r="DE4" s="1268"/>
      <c r="DF4" s="289"/>
      <c r="DG4" s="289"/>
      <c r="DH4" s="289"/>
      <c r="DI4" s="289"/>
      <c r="DJ4" s="289"/>
      <c r="DK4" s="289"/>
      <c r="DL4" s="289"/>
      <c r="DM4" s="289"/>
      <c r="DN4" s="289"/>
      <c r="DO4" s="289"/>
      <c r="DP4" s="289"/>
      <c r="DQ4" s="289"/>
      <c r="DR4" s="289"/>
      <c r="DS4" s="289"/>
      <c r="DT4" s="289"/>
      <c r="DU4" s="289"/>
      <c r="DV4" s="289"/>
      <c r="DW4" s="289"/>
    </row>
    <row r="5" spans="1:143" s="288" customFormat="1" x14ac:dyDescent="0.15">
      <c r="A5" s="1268"/>
      <c r="B5" s="1268"/>
      <c r="C5" s="1268"/>
      <c r="D5" s="1268"/>
      <c r="E5" s="1268"/>
      <c r="F5" s="1268"/>
      <c r="G5" s="1268"/>
      <c r="H5" s="1268"/>
      <c r="I5" s="1268"/>
      <c r="J5" s="1268"/>
      <c r="K5" s="1268"/>
      <c r="L5" s="1268"/>
      <c r="M5" s="1268"/>
      <c r="N5" s="1268"/>
      <c r="O5" s="1268"/>
      <c r="P5" s="1268"/>
      <c r="Q5" s="1268"/>
      <c r="R5" s="1268"/>
      <c r="S5" s="1268"/>
      <c r="T5" s="1268"/>
      <c r="U5" s="1268"/>
      <c r="V5" s="1268"/>
      <c r="W5" s="1268"/>
      <c r="X5" s="1268"/>
      <c r="Y5" s="1268"/>
      <c r="Z5" s="1268"/>
      <c r="AA5" s="1268"/>
      <c r="AB5" s="1268"/>
      <c r="AC5" s="1268"/>
      <c r="AD5" s="1268"/>
      <c r="AE5" s="1268"/>
      <c r="AF5" s="1268"/>
      <c r="AG5" s="1268"/>
      <c r="AH5" s="1268"/>
      <c r="AI5" s="1268"/>
      <c r="AJ5" s="1268"/>
      <c r="AK5" s="1268"/>
      <c r="AL5" s="1268"/>
      <c r="AM5" s="1268"/>
      <c r="AN5" s="1268"/>
      <c r="AO5" s="1268"/>
      <c r="AP5" s="1268"/>
      <c r="AQ5" s="1268"/>
      <c r="AR5" s="1268"/>
      <c r="AS5" s="1268"/>
      <c r="AT5" s="1268"/>
      <c r="AU5" s="1268"/>
      <c r="AV5" s="1268"/>
      <c r="AW5" s="1268"/>
      <c r="AX5" s="1268"/>
      <c r="AY5" s="1268"/>
      <c r="AZ5" s="1268"/>
      <c r="BA5" s="1268"/>
      <c r="BB5" s="1268"/>
      <c r="BC5" s="1268"/>
      <c r="BD5" s="1268"/>
      <c r="BE5" s="1268"/>
      <c r="BF5" s="1268"/>
      <c r="BG5" s="1268"/>
      <c r="BH5" s="1268"/>
      <c r="BI5" s="1268"/>
      <c r="BJ5" s="1268"/>
      <c r="BK5" s="1268"/>
      <c r="BL5" s="1268"/>
      <c r="BM5" s="1268"/>
      <c r="BN5" s="1268"/>
      <c r="BO5" s="1268"/>
      <c r="BP5" s="1268"/>
      <c r="BQ5" s="1268"/>
      <c r="BR5" s="1268"/>
      <c r="BS5" s="1268"/>
      <c r="BT5" s="1268"/>
      <c r="BU5" s="1268"/>
      <c r="BV5" s="1268"/>
      <c r="BW5" s="1268"/>
      <c r="BX5" s="1268"/>
      <c r="BY5" s="1268"/>
      <c r="BZ5" s="1268"/>
      <c r="CA5" s="1268"/>
      <c r="CB5" s="1268"/>
      <c r="CC5" s="1268"/>
      <c r="CD5" s="1268"/>
      <c r="CE5" s="1268"/>
      <c r="CF5" s="1268"/>
      <c r="CG5" s="1268"/>
      <c r="CH5" s="1268"/>
      <c r="CI5" s="1268"/>
      <c r="CJ5" s="1268"/>
      <c r="CK5" s="1268"/>
      <c r="CL5" s="1268"/>
      <c r="CM5" s="1268"/>
      <c r="CN5" s="1268"/>
      <c r="CO5" s="1268"/>
      <c r="CP5" s="1268"/>
      <c r="CQ5" s="1268"/>
      <c r="CR5" s="1268"/>
      <c r="CS5" s="1268"/>
      <c r="CT5" s="1268"/>
      <c r="CU5" s="1268"/>
      <c r="CV5" s="1268"/>
      <c r="CW5" s="1268"/>
      <c r="CX5" s="1268"/>
      <c r="CY5" s="1268"/>
      <c r="CZ5" s="1268"/>
      <c r="DA5" s="1268"/>
      <c r="DB5" s="1268"/>
      <c r="DC5" s="1268"/>
      <c r="DD5" s="1268"/>
      <c r="DE5" s="1268"/>
      <c r="DF5" s="289"/>
      <c r="DG5" s="289"/>
      <c r="DH5" s="289"/>
      <c r="DI5" s="289"/>
      <c r="DJ5" s="289"/>
      <c r="DK5" s="289"/>
      <c r="DL5" s="289"/>
      <c r="DM5" s="289"/>
      <c r="DN5" s="289"/>
      <c r="DO5" s="289"/>
      <c r="DP5" s="289"/>
      <c r="DQ5" s="289"/>
      <c r="DR5" s="289"/>
      <c r="DS5" s="289"/>
      <c r="DT5" s="289"/>
      <c r="DU5" s="289"/>
      <c r="DV5" s="289"/>
      <c r="DW5" s="289"/>
    </row>
    <row r="6" spans="1:143" s="288" customFormat="1" x14ac:dyDescent="0.15">
      <c r="A6" s="1268"/>
      <c r="B6" s="1268"/>
      <c r="C6" s="1268"/>
      <c r="D6" s="1268"/>
      <c r="E6" s="1268"/>
      <c r="F6" s="1268"/>
      <c r="G6" s="1268"/>
      <c r="H6" s="1268"/>
      <c r="I6" s="1268"/>
      <c r="J6" s="1268"/>
      <c r="K6" s="1268"/>
      <c r="L6" s="1268"/>
      <c r="M6" s="1268"/>
      <c r="N6" s="1268"/>
      <c r="O6" s="1268"/>
      <c r="P6" s="1268"/>
      <c r="Q6" s="1268"/>
      <c r="R6" s="1268"/>
      <c r="S6" s="1268"/>
      <c r="T6" s="1268"/>
      <c r="U6" s="1268"/>
      <c r="V6" s="1268"/>
      <c r="W6" s="1268"/>
      <c r="X6" s="1268"/>
      <c r="Y6" s="1268"/>
      <c r="Z6" s="1268"/>
      <c r="AA6" s="1268"/>
      <c r="AB6" s="1268"/>
      <c r="AC6" s="1268"/>
      <c r="AD6" s="1268"/>
      <c r="AE6" s="1268"/>
      <c r="AF6" s="1268"/>
      <c r="AG6" s="1268"/>
      <c r="AH6" s="1268"/>
      <c r="AI6" s="1268"/>
      <c r="AJ6" s="1268"/>
      <c r="AK6" s="1268"/>
      <c r="AL6" s="1268"/>
      <c r="AM6" s="1268"/>
      <c r="AN6" s="1268"/>
      <c r="AO6" s="1268"/>
      <c r="AP6" s="1268"/>
      <c r="AQ6" s="1268"/>
      <c r="AR6" s="1268"/>
      <c r="AS6" s="1268"/>
      <c r="AT6" s="1268"/>
      <c r="AU6" s="1268"/>
      <c r="AV6" s="1268"/>
      <c r="AW6" s="1268"/>
      <c r="AX6" s="1268"/>
      <c r="AY6" s="1268"/>
      <c r="AZ6" s="1268"/>
      <c r="BA6" s="1268"/>
      <c r="BB6" s="1268"/>
      <c r="BC6" s="1268"/>
      <c r="BD6" s="1268"/>
      <c r="BE6" s="1268"/>
      <c r="BF6" s="1268"/>
      <c r="BG6" s="1268"/>
      <c r="BH6" s="1268"/>
      <c r="BI6" s="1268"/>
      <c r="BJ6" s="1268"/>
      <c r="BK6" s="1268"/>
      <c r="BL6" s="1268"/>
      <c r="BM6" s="1268"/>
      <c r="BN6" s="1268"/>
      <c r="BO6" s="1268"/>
      <c r="BP6" s="1268"/>
      <c r="BQ6" s="1268"/>
      <c r="BR6" s="1268"/>
      <c r="BS6" s="1268"/>
      <c r="BT6" s="1268"/>
      <c r="BU6" s="1268"/>
      <c r="BV6" s="1268"/>
      <c r="BW6" s="1268"/>
      <c r="BX6" s="1268"/>
      <c r="BY6" s="1268"/>
      <c r="BZ6" s="1268"/>
      <c r="CA6" s="1268"/>
      <c r="CB6" s="1268"/>
      <c r="CC6" s="1268"/>
      <c r="CD6" s="1268"/>
      <c r="CE6" s="1268"/>
      <c r="CF6" s="1268"/>
      <c r="CG6" s="1268"/>
      <c r="CH6" s="1268"/>
      <c r="CI6" s="1268"/>
      <c r="CJ6" s="1268"/>
      <c r="CK6" s="1268"/>
      <c r="CL6" s="1268"/>
      <c r="CM6" s="1268"/>
      <c r="CN6" s="1268"/>
      <c r="CO6" s="1268"/>
      <c r="CP6" s="1268"/>
      <c r="CQ6" s="1268"/>
      <c r="CR6" s="1268"/>
      <c r="CS6" s="1268"/>
      <c r="CT6" s="1268"/>
      <c r="CU6" s="1268"/>
      <c r="CV6" s="1268"/>
      <c r="CW6" s="1268"/>
      <c r="CX6" s="1268"/>
      <c r="CY6" s="1268"/>
      <c r="CZ6" s="1268"/>
      <c r="DA6" s="1268"/>
      <c r="DB6" s="1268"/>
      <c r="DC6" s="1268"/>
      <c r="DD6" s="1268"/>
      <c r="DE6" s="1268"/>
      <c r="DF6" s="289"/>
      <c r="DG6" s="289"/>
      <c r="DH6" s="289"/>
      <c r="DI6" s="289"/>
      <c r="DJ6" s="289"/>
      <c r="DK6" s="289"/>
      <c r="DL6" s="289"/>
      <c r="DM6" s="289"/>
      <c r="DN6" s="289"/>
      <c r="DO6" s="289"/>
      <c r="DP6" s="289"/>
      <c r="DQ6" s="289"/>
      <c r="DR6" s="289"/>
      <c r="DS6" s="289"/>
      <c r="DT6" s="289"/>
      <c r="DU6" s="289"/>
      <c r="DV6" s="289"/>
      <c r="DW6" s="289"/>
    </row>
    <row r="7" spans="1:143" s="288" customFormat="1" x14ac:dyDescent="0.15">
      <c r="A7" s="1268"/>
      <c r="B7" s="1268"/>
      <c r="C7" s="1268"/>
      <c r="D7" s="1268"/>
      <c r="E7" s="1268"/>
      <c r="F7" s="1268"/>
      <c r="G7" s="1268"/>
      <c r="H7" s="1268"/>
      <c r="I7" s="1268"/>
      <c r="J7" s="1268"/>
      <c r="K7" s="1268"/>
      <c r="L7" s="1268"/>
      <c r="M7" s="1268"/>
      <c r="N7" s="1268"/>
      <c r="O7" s="1268"/>
      <c r="P7" s="1268"/>
      <c r="Q7" s="1268"/>
      <c r="R7" s="1268"/>
      <c r="S7" s="1268"/>
      <c r="T7" s="1268"/>
      <c r="U7" s="1268"/>
      <c r="V7" s="1268"/>
      <c r="W7" s="1268"/>
      <c r="X7" s="1268"/>
      <c r="Y7" s="1268"/>
      <c r="Z7" s="1268"/>
      <c r="AA7" s="1268"/>
      <c r="AB7" s="1268"/>
      <c r="AC7" s="1268"/>
      <c r="AD7" s="1268"/>
      <c r="AE7" s="1268"/>
      <c r="AF7" s="1268"/>
      <c r="AG7" s="1268"/>
      <c r="AH7" s="1268"/>
      <c r="AI7" s="1268"/>
      <c r="AJ7" s="1268"/>
      <c r="AK7" s="1268"/>
      <c r="AL7" s="1268"/>
      <c r="AM7" s="1268"/>
      <c r="AN7" s="1268"/>
      <c r="AO7" s="1268"/>
      <c r="AP7" s="1268"/>
      <c r="AQ7" s="1268"/>
      <c r="AR7" s="1268"/>
      <c r="AS7" s="1268"/>
      <c r="AT7" s="1268"/>
      <c r="AU7" s="1268"/>
      <c r="AV7" s="1268"/>
      <c r="AW7" s="1268"/>
      <c r="AX7" s="1268"/>
      <c r="AY7" s="1268"/>
      <c r="AZ7" s="1268"/>
      <c r="BA7" s="1268"/>
      <c r="BB7" s="1268"/>
      <c r="BC7" s="1268"/>
      <c r="BD7" s="1268"/>
      <c r="BE7" s="1268"/>
      <c r="BF7" s="1268"/>
      <c r="BG7" s="1268"/>
      <c r="BH7" s="1268"/>
      <c r="BI7" s="1268"/>
      <c r="BJ7" s="1268"/>
      <c r="BK7" s="1268"/>
      <c r="BL7" s="1268"/>
      <c r="BM7" s="1268"/>
      <c r="BN7" s="1268"/>
      <c r="BO7" s="1268"/>
      <c r="BP7" s="1268"/>
      <c r="BQ7" s="1268"/>
      <c r="BR7" s="1268"/>
      <c r="BS7" s="1268"/>
      <c r="BT7" s="1268"/>
      <c r="BU7" s="1268"/>
      <c r="BV7" s="1268"/>
      <c r="BW7" s="1268"/>
      <c r="BX7" s="1268"/>
      <c r="BY7" s="1268"/>
      <c r="BZ7" s="1268"/>
      <c r="CA7" s="1268"/>
      <c r="CB7" s="1268"/>
      <c r="CC7" s="1268"/>
      <c r="CD7" s="1268"/>
      <c r="CE7" s="1268"/>
      <c r="CF7" s="1268"/>
      <c r="CG7" s="1268"/>
      <c r="CH7" s="1268"/>
      <c r="CI7" s="1268"/>
      <c r="CJ7" s="1268"/>
      <c r="CK7" s="1268"/>
      <c r="CL7" s="1268"/>
      <c r="CM7" s="1268"/>
      <c r="CN7" s="1268"/>
      <c r="CO7" s="1268"/>
      <c r="CP7" s="1268"/>
      <c r="CQ7" s="1268"/>
      <c r="CR7" s="1268"/>
      <c r="CS7" s="1268"/>
      <c r="CT7" s="1268"/>
      <c r="CU7" s="1268"/>
      <c r="CV7" s="1268"/>
      <c r="CW7" s="1268"/>
      <c r="CX7" s="1268"/>
      <c r="CY7" s="1268"/>
      <c r="CZ7" s="1268"/>
      <c r="DA7" s="1268"/>
      <c r="DB7" s="1268"/>
      <c r="DC7" s="1268"/>
      <c r="DD7" s="1268"/>
      <c r="DE7" s="1268"/>
      <c r="DF7" s="289"/>
      <c r="DG7" s="289"/>
      <c r="DH7" s="289"/>
      <c r="DI7" s="289"/>
      <c r="DJ7" s="289"/>
      <c r="DK7" s="289"/>
      <c r="DL7" s="289"/>
      <c r="DM7" s="289"/>
      <c r="DN7" s="289"/>
      <c r="DO7" s="289"/>
      <c r="DP7" s="289"/>
      <c r="DQ7" s="289"/>
      <c r="DR7" s="289"/>
      <c r="DS7" s="289"/>
      <c r="DT7" s="289"/>
      <c r="DU7" s="289"/>
      <c r="DV7" s="289"/>
      <c r="DW7" s="289"/>
    </row>
    <row r="8" spans="1:143" s="288" customFormat="1" x14ac:dyDescent="0.15">
      <c r="A8" s="1268"/>
      <c r="B8" s="1268"/>
      <c r="C8" s="1268"/>
      <c r="D8" s="1268"/>
      <c r="E8" s="1268"/>
      <c r="F8" s="1268"/>
      <c r="G8" s="1268"/>
      <c r="H8" s="1268"/>
      <c r="I8" s="1268"/>
      <c r="J8" s="1268"/>
      <c r="K8" s="1268"/>
      <c r="L8" s="1268"/>
      <c r="M8" s="1268"/>
      <c r="N8" s="1268"/>
      <c r="O8" s="1268"/>
      <c r="P8" s="1268"/>
      <c r="Q8" s="1268"/>
      <c r="R8" s="1268"/>
      <c r="S8" s="1268"/>
      <c r="T8" s="1268"/>
      <c r="U8" s="1268"/>
      <c r="V8" s="1268"/>
      <c r="W8" s="1268"/>
      <c r="X8" s="1268"/>
      <c r="Y8" s="1268"/>
      <c r="Z8" s="1268"/>
      <c r="AA8" s="1268"/>
      <c r="AB8" s="1268"/>
      <c r="AC8" s="1268"/>
      <c r="AD8" s="1268"/>
      <c r="AE8" s="1268"/>
      <c r="AF8" s="1268"/>
      <c r="AG8" s="1268"/>
      <c r="AH8" s="1268"/>
      <c r="AI8" s="1268"/>
      <c r="AJ8" s="1268"/>
      <c r="AK8" s="1268"/>
      <c r="AL8" s="1268"/>
      <c r="AM8" s="1268"/>
      <c r="AN8" s="1268"/>
      <c r="AO8" s="1268"/>
      <c r="AP8" s="1268"/>
      <c r="AQ8" s="1268"/>
      <c r="AR8" s="1268"/>
      <c r="AS8" s="1268"/>
      <c r="AT8" s="1268"/>
      <c r="AU8" s="1268"/>
      <c r="AV8" s="1268"/>
      <c r="AW8" s="1268"/>
      <c r="AX8" s="1268"/>
      <c r="AY8" s="1268"/>
      <c r="AZ8" s="1268"/>
      <c r="BA8" s="1268"/>
      <c r="BB8" s="1268"/>
      <c r="BC8" s="1268"/>
      <c r="BD8" s="1268"/>
      <c r="BE8" s="1268"/>
      <c r="BF8" s="1268"/>
      <c r="BG8" s="1268"/>
      <c r="BH8" s="1268"/>
      <c r="BI8" s="1268"/>
      <c r="BJ8" s="1268"/>
      <c r="BK8" s="1268"/>
      <c r="BL8" s="1268"/>
      <c r="BM8" s="1268"/>
      <c r="BN8" s="1268"/>
      <c r="BO8" s="1268"/>
      <c r="BP8" s="1268"/>
      <c r="BQ8" s="1268"/>
      <c r="BR8" s="1268"/>
      <c r="BS8" s="1268"/>
      <c r="BT8" s="1268"/>
      <c r="BU8" s="1268"/>
      <c r="BV8" s="1268"/>
      <c r="BW8" s="1268"/>
      <c r="BX8" s="1268"/>
      <c r="BY8" s="1268"/>
      <c r="BZ8" s="1268"/>
      <c r="CA8" s="1268"/>
      <c r="CB8" s="1268"/>
      <c r="CC8" s="1268"/>
      <c r="CD8" s="1268"/>
      <c r="CE8" s="1268"/>
      <c r="CF8" s="1268"/>
      <c r="CG8" s="1268"/>
      <c r="CH8" s="1268"/>
      <c r="CI8" s="1268"/>
      <c r="CJ8" s="1268"/>
      <c r="CK8" s="1268"/>
      <c r="CL8" s="1268"/>
      <c r="CM8" s="1268"/>
      <c r="CN8" s="1268"/>
      <c r="CO8" s="1268"/>
      <c r="CP8" s="1268"/>
      <c r="CQ8" s="1268"/>
      <c r="CR8" s="1268"/>
      <c r="CS8" s="1268"/>
      <c r="CT8" s="1268"/>
      <c r="CU8" s="1268"/>
      <c r="CV8" s="1268"/>
      <c r="CW8" s="1268"/>
      <c r="CX8" s="1268"/>
      <c r="CY8" s="1268"/>
      <c r="CZ8" s="1268"/>
      <c r="DA8" s="1268"/>
      <c r="DB8" s="1268"/>
      <c r="DC8" s="1268"/>
      <c r="DD8" s="1268"/>
      <c r="DE8" s="1268"/>
      <c r="DF8" s="289"/>
      <c r="DG8" s="289"/>
      <c r="DH8" s="289"/>
      <c r="DI8" s="289"/>
      <c r="DJ8" s="289"/>
      <c r="DK8" s="289"/>
      <c r="DL8" s="289"/>
      <c r="DM8" s="289"/>
      <c r="DN8" s="289"/>
      <c r="DO8" s="289"/>
      <c r="DP8" s="289"/>
      <c r="DQ8" s="289"/>
      <c r="DR8" s="289"/>
      <c r="DS8" s="289"/>
      <c r="DT8" s="289"/>
      <c r="DU8" s="289"/>
      <c r="DV8" s="289"/>
      <c r="DW8" s="289"/>
    </row>
    <row r="9" spans="1:143" s="288" customFormat="1" x14ac:dyDescent="0.15">
      <c r="A9" s="1268"/>
      <c r="B9" s="1268"/>
      <c r="C9" s="1268"/>
      <c r="D9" s="1268"/>
      <c r="E9" s="1268"/>
      <c r="F9" s="1268"/>
      <c r="G9" s="1268"/>
      <c r="H9" s="1268"/>
      <c r="I9" s="1268"/>
      <c r="J9" s="1268"/>
      <c r="K9" s="1268"/>
      <c r="L9" s="1268"/>
      <c r="M9" s="1268"/>
      <c r="N9" s="1268"/>
      <c r="O9" s="1268"/>
      <c r="P9" s="1268"/>
      <c r="Q9" s="1268"/>
      <c r="R9" s="1268"/>
      <c r="S9" s="1268"/>
      <c r="T9" s="1268"/>
      <c r="U9" s="1268"/>
      <c r="V9" s="1268"/>
      <c r="W9" s="1268"/>
      <c r="X9" s="1268"/>
      <c r="Y9" s="1268"/>
      <c r="Z9" s="1268"/>
      <c r="AA9" s="1268"/>
      <c r="AB9" s="1268"/>
      <c r="AC9" s="1268"/>
      <c r="AD9" s="1268"/>
      <c r="AE9" s="1268"/>
      <c r="AF9" s="1268"/>
      <c r="AG9" s="1268"/>
      <c r="AH9" s="1268"/>
      <c r="AI9" s="1268"/>
      <c r="AJ9" s="1268"/>
      <c r="AK9" s="1268"/>
      <c r="AL9" s="1268"/>
      <c r="AM9" s="1268"/>
      <c r="AN9" s="1268"/>
      <c r="AO9" s="1268"/>
      <c r="AP9" s="1268"/>
      <c r="AQ9" s="1268"/>
      <c r="AR9" s="1268"/>
      <c r="AS9" s="1268"/>
      <c r="AT9" s="1268"/>
      <c r="AU9" s="1268"/>
      <c r="AV9" s="1268"/>
      <c r="AW9" s="1268"/>
      <c r="AX9" s="1268"/>
      <c r="AY9" s="1268"/>
      <c r="AZ9" s="1268"/>
      <c r="BA9" s="1268"/>
      <c r="BB9" s="1268"/>
      <c r="BC9" s="1268"/>
      <c r="BD9" s="1268"/>
      <c r="BE9" s="1268"/>
      <c r="BF9" s="1268"/>
      <c r="BG9" s="1268"/>
      <c r="BH9" s="1268"/>
      <c r="BI9" s="1268"/>
      <c r="BJ9" s="1268"/>
      <c r="BK9" s="1268"/>
      <c r="BL9" s="1268"/>
      <c r="BM9" s="1268"/>
      <c r="BN9" s="1268"/>
      <c r="BO9" s="1268"/>
      <c r="BP9" s="1268"/>
      <c r="BQ9" s="1268"/>
      <c r="BR9" s="1268"/>
      <c r="BS9" s="1268"/>
      <c r="BT9" s="1268"/>
      <c r="BU9" s="1268"/>
      <c r="BV9" s="1268"/>
      <c r="BW9" s="1268"/>
      <c r="BX9" s="1268"/>
      <c r="BY9" s="1268"/>
      <c r="BZ9" s="1268"/>
      <c r="CA9" s="1268"/>
      <c r="CB9" s="1268"/>
      <c r="CC9" s="1268"/>
      <c r="CD9" s="1268"/>
      <c r="CE9" s="1268"/>
      <c r="CF9" s="1268"/>
      <c r="CG9" s="1268"/>
      <c r="CH9" s="1268"/>
      <c r="CI9" s="1268"/>
      <c r="CJ9" s="1268"/>
      <c r="CK9" s="1268"/>
      <c r="CL9" s="1268"/>
      <c r="CM9" s="1268"/>
      <c r="CN9" s="1268"/>
      <c r="CO9" s="1268"/>
      <c r="CP9" s="1268"/>
      <c r="CQ9" s="1268"/>
      <c r="CR9" s="1268"/>
      <c r="CS9" s="1268"/>
      <c r="CT9" s="1268"/>
      <c r="CU9" s="1268"/>
      <c r="CV9" s="1268"/>
      <c r="CW9" s="1268"/>
      <c r="CX9" s="1268"/>
      <c r="CY9" s="1268"/>
      <c r="CZ9" s="1268"/>
      <c r="DA9" s="1268"/>
      <c r="DB9" s="1268"/>
      <c r="DC9" s="1268"/>
      <c r="DD9" s="1268"/>
      <c r="DE9" s="1268"/>
      <c r="DF9" s="289"/>
      <c r="DG9" s="289"/>
      <c r="DH9" s="289"/>
      <c r="DI9" s="289"/>
      <c r="DJ9" s="289"/>
      <c r="DK9" s="289"/>
      <c r="DL9" s="289"/>
      <c r="DM9" s="289"/>
      <c r="DN9" s="289"/>
      <c r="DO9" s="289"/>
      <c r="DP9" s="289"/>
      <c r="DQ9" s="289"/>
      <c r="DR9" s="289"/>
      <c r="DS9" s="289"/>
      <c r="DT9" s="289"/>
      <c r="DU9" s="289"/>
      <c r="DV9" s="289"/>
      <c r="DW9" s="289"/>
    </row>
    <row r="10" spans="1:143" s="288" customFormat="1" x14ac:dyDescent="0.15">
      <c r="A10" s="1268"/>
      <c r="B10" s="1268"/>
      <c r="C10" s="1268"/>
      <c r="D10" s="1268"/>
      <c r="E10" s="1268"/>
      <c r="F10" s="1268"/>
      <c r="G10" s="1268"/>
      <c r="H10" s="1268"/>
      <c r="I10" s="1268"/>
      <c r="J10" s="1268"/>
      <c r="K10" s="1268"/>
      <c r="L10" s="1268"/>
      <c r="M10" s="1268"/>
      <c r="N10" s="1268"/>
      <c r="O10" s="1268"/>
      <c r="P10" s="1268"/>
      <c r="Q10" s="1268"/>
      <c r="R10" s="1268"/>
      <c r="S10" s="1268"/>
      <c r="T10" s="1268"/>
      <c r="U10" s="1268"/>
      <c r="V10" s="1268"/>
      <c r="W10" s="1268"/>
      <c r="X10" s="1268"/>
      <c r="Y10" s="1268"/>
      <c r="Z10" s="1268"/>
      <c r="AA10" s="1268"/>
      <c r="AB10" s="1268"/>
      <c r="AC10" s="1268"/>
      <c r="AD10" s="1268"/>
      <c r="AE10" s="1268"/>
      <c r="AF10" s="1268"/>
      <c r="AG10" s="1268"/>
      <c r="AH10" s="1268"/>
      <c r="AI10" s="1268"/>
      <c r="AJ10" s="1268"/>
      <c r="AK10" s="1268"/>
      <c r="AL10" s="1268"/>
      <c r="AM10" s="1268"/>
      <c r="AN10" s="1268"/>
      <c r="AO10" s="1268"/>
      <c r="AP10" s="1268"/>
      <c r="AQ10" s="1268"/>
      <c r="AR10" s="1268"/>
      <c r="AS10" s="1268"/>
      <c r="AT10" s="1268"/>
      <c r="AU10" s="1268"/>
      <c r="AV10" s="1268"/>
      <c r="AW10" s="1268"/>
      <c r="AX10" s="1268"/>
      <c r="AY10" s="1268"/>
      <c r="AZ10" s="1268"/>
      <c r="BA10" s="1268"/>
      <c r="BB10" s="1268"/>
      <c r="BC10" s="1268"/>
      <c r="BD10" s="1268"/>
      <c r="BE10" s="1268"/>
      <c r="BF10" s="1268"/>
      <c r="BG10" s="1268"/>
      <c r="BH10" s="1268"/>
      <c r="BI10" s="1268"/>
      <c r="BJ10" s="1268"/>
      <c r="BK10" s="1268"/>
      <c r="BL10" s="1268"/>
      <c r="BM10" s="1268"/>
      <c r="BN10" s="1268"/>
      <c r="BO10" s="1268"/>
      <c r="BP10" s="1268"/>
      <c r="BQ10" s="1268"/>
      <c r="BR10" s="1268"/>
      <c r="BS10" s="1268"/>
      <c r="BT10" s="1268"/>
      <c r="BU10" s="1268"/>
      <c r="BV10" s="1268"/>
      <c r="BW10" s="1268"/>
      <c r="BX10" s="1268"/>
      <c r="BY10" s="1268"/>
      <c r="BZ10" s="1268"/>
      <c r="CA10" s="1268"/>
      <c r="CB10" s="1268"/>
      <c r="CC10" s="1268"/>
      <c r="CD10" s="1268"/>
      <c r="CE10" s="1268"/>
      <c r="CF10" s="1268"/>
      <c r="CG10" s="1268"/>
      <c r="CH10" s="1268"/>
      <c r="CI10" s="1268"/>
      <c r="CJ10" s="1268"/>
      <c r="CK10" s="1268"/>
      <c r="CL10" s="1268"/>
      <c r="CM10" s="1268"/>
      <c r="CN10" s="1268"/>
      <c r="CO10" s="1268"/>
      <c r="CP10" s="1268"/>
      <c r="CQ10" s="1268"/>
      <c r="CR10" s="1268"/>
      <c r="CS10" s="1268"/>
      <c r="CT10" s="1268"/>
      <c r="CU10" s="1268"/>
      <c r="CV10" s="1268"/>
      <c r="CW10" s="1268"/>
      <c r="CX10" s="1268"/>
      <c r="CY10" s="1268"/>
      <c r="CZ10" s="1268"/>
      <c r="DA10" s="1268"/>
      <c r="DB10" s="1268"/>
      <c r="DC10" s="1268"/>
      <c r="DD10" s="1268"/>
      <c r="DE10" s="1268"/>
      <c r="DF10" s="289"/>
      <c r="DG10" s="289"/>
      <c r="DH10" s="289"/>
      <c r="DI10" s="289"/>
      <c r="DJ10" s="289"/>
      <c r="DK10" s="289"/>
      <c r="DL10" s="289"/>
      <c r="DM10" s="289"/>
      <c r="DN10" s="289"/>
      <c r="DO10" s="289"/>
      <c r="DP10" s="289"/>
      <c r="DQ10" s="289"/>
      <c r="DR10" s="289"/>
      <c r="DS10" s="289"/>
      <c r="DT10" s="289"/>
      <c r="DU10" s="289"/>
      <c r="DV10" s="289"/>
      <c r="DW10" s="289"/>
      <c r="EM10" s="288" t="s">
        <v>590</v>
      </c>
    </row>
    <row r="11" spans="1:143" s="288" customFormat="1" x14ac:dyDescent="0.15">
      <c r="A11" s="1268"/>
      <c r="B11" s="1268"/>
      <c r="C11" s="1268"/>
      <c r="D11" s="1268"/>
      <c r="E11" s="1268"/>
      <c r="F11" s="1268"/>
      <c r="G11" s="1268"/>
      <c r="H11" s="1268"/>
      <c r="I11" s="1268"/>
      <c r="J11" s="1268"/>
      <c r="K11" s="1268"/>
      <c r="L11" s="1268"/>
      <c r="M11" s="1268"/>
      <c r="N11" s="1268"/>
      <c r="O11" s="1268"/>
      <c r="P11" s="1268"/>
      <c r="Q11" s="1268"/>
      <c r="R11" s="1268"/>
      <c r="S11" s="1268"/>
      <c r="T11" s="1268"/>
      <c r="U11" s="1268"/>
      <c r="V11" s="1268"/>
      <c r="W11" s="1268"/>
      <c r="X11" s="1268"/>
      <c r="Y11" s="1268"/>
      <c r="Z11" s="1268"/>
      <c r="AA11" s="1268"/>
      <c r="AB11" s="1268"/>
      <c r="AC11" s="1268"/>
      <c r="AD11" s="1268"/>
      <c r="AE11" s="1268"/>
      <c r="AF11" s="1268"/>
      <c r="AG11" s="1268"/>
      <c r="AH11" s="1268"/>
      <c r="AI11" s="1268"/>
      <c r="AJ11" s="1268"/>
      <c r="AK11" s="1268"/>
      <c r="AL11" s="1268"/>
      <c r="AM11" s="1268"/>
      <c r="AN11" s="1268"/>
      <c r="AO11" s="1268"/>
      <c r="AP11" s="1268"/>
      <c r="AQ11" s="1268"/>
      <c r="AR11" s="1268"/>
      <c r="AS11" s="1268"/>
      <c r="AT11" s="1268"/>
      <c r="AU11" s="1268"/>
      <c r="AV11" s="1268"/>
      <c r="AW11" s="1268"/>
      <c r="AX11" s="1268"/>
      <c r="AY11" s="1268"/>
      <c r="AZ11" s="1268"/>
      <c r="BA11" s="1268"/>
      <c r="BB11" s="1268"/>
      <c r="BC11" s="1268"/>
      <c r="BD11" s="1268"/>
      <c r="BE11" s="1268"/>
      <c r="BF11" s="1268"/>
      <c r="BG11" s="1268"/>
      <c r="BH11" s="1268"/>
      <c r="BI11" s="1268"/>
      <c r="BJ11" s="1268"/>
      <c r="BK11" s="1268"/>
      <c r="BL11" s="1268"/>
      <c r="BM11" s="1268"/>
      <c r="BN11" s="1268"/>
      <c r="BO11" s="1268"/>
      <c r="BP11" s="1268"/>
      <c r="BQ11" s="1268"/>
      <c r="BR11" s="1268"/>
      <c r="BS11" s="1268"/>
      <c r="BT11" s="1268"/>
      <c r="BU11" s="1268"/>
      <c r="BV11" s="1268"/>
      <c r="BW11" s="1268"/>
      <c r="BX11" s="1268"/>
      <c r="BY11" s="1268"/>
      <c r="BZ11" s="1268"/>
      <c r="CA11" s="1268"/>
      <c r="CB11" s="1268"/>
      <c r="CC11" s="1268"/>
      <c r="CD11" s="1268"/>
      <c r="CE11" s="1268"/>
      <c r="CF11" s="1268"/>
      <c r="CG11" s="1268"/>
      <c r="CH11" s="1268"/>
      <c r="CI11" s="1268"/>
      <c r="CJ11" s="1268"/>
      <c r="CK11" s="1268"/>
      <c r="CL11" s="1268"/>
      <c r="CM11" s="1268"/>
      <c r="CN11" s="1268"/>
      <c r="CO11" s="1268"/>
      <c r="CP11" s="1268"/>
      <c r="CQ11" s="1268"/>
      <c r="CR11" s="1268"/>
      <c r="CS11" s="1268"/>
      <c r="CT11" s="1268"/>
      <c r="CU11" s="1268"/>
      <c r="CV11" s="1268"/>
      <c r="CW11" s="1268"/>
      <c r="CX11" s="1268"/>
      <c r="CY11" s="1268"/>
      <c r="CZ11" s="1268"/>
      <c r="DA11" s="1268"/>
      <c r="DB11" s="1268"/>
      <c r="DC11" s="1268"/>
      <c r="DD11" s="1268"/>
      <c r="DE11" s="1268"/>
      <c r="DF11" s="289"/>
      <c r="DG11" s="289"/>
      <c r="DH11" s="289"/>
      <c r="DI11" s="289"/>
      <c r="DJ11" s="289"/>
      <c r="DK11" s="289"/>
      <c r="DL11" s="289"/>
      <c r="DM11" s="289"/>
      <c r="DN11" s="289"/>
      <c r="DO11" s="289"/>
      <c r="DP11" s="289"/>
      <c r="DQ11" s="289"/>
      <c r="DR11" s="289"/>
      <c r="DS11" s="289"/>
      <c r="DT11" s="289"/>
      <c r="DU11" s="289"/>
      <c r="DV11" s="289"/>
      <c r="DW11" s="289"/>
    </row>
    <row r="12" spans="1:143" s="288" customFormat="1" x14ac:dyDescent="0.15">
      <c r="A12" s="1268"/>
      <c r="B12" s="1268"/>
      <c r="C12" s="1268"/>
      <c r="D12" s="1268"/>
      <c r="E12" s="1268"/>
      <c r="F12" s="1268"/>
      <c r="G12" s="1268"/>
      <c r="H12" s="1268"/>
      <c r="I12" s="1268"/>
      <c r="J12" s="1268"/>
      <c r="K12" s="1268"/>
      <c r="L12" s="1268"/>
      <c r="M12" s="1268"/>
      <c r="N12" s="1268"/>
      <c r="O12" s="1268"/>
      <c r="P12" s="1268"/>
      <c r="Q12" s="1268"/>
      <c r="R12" s="1268"/>
      <c r="S12" s="1268"/>
      <c r="T12" s="1268"/>
      <c r="U12" s="1268"/>
      <c r="V12" s="1268"/>
      <c r="W12" s="1268"/>
      <c r="X12" s="1268"/>
      <c r="Y12" s="1268"/>
      <c r="Z12" s="1268"/>
      <c r="AA12" s="1268"/>
      <c r="AB12" s="1268"/>
      <c r="AC12" s="1268"/>
      <c r="AD12" s="1268"/>
      <c r="AE12" s="1268"/>
      <c r="AF12" s="1268"/>
      <c r="AG12" s="1268"/>
      <c r="AH12" s="1268"/>
      <c r="AI12" s="1268"/>
      <c r="AJ12" s="1268"/>
      <c r="AK12" s="1268"/>
      <c r="AL12" s="1268"/>
      <c r="AM12" s="1268"/>
      <c r="AN12" s="1268"/>
      <c r="AO12" s="1268"/>
      <c r="AP12" s="1268"/>
      <c r="AQ12" s="1268"/>
      <c r="AR12" s="1268"/>
      <c r="AS12" s="1268"/>
      <c r="AT12" s="1268"/>
      <c r="AU12" s="1268"/>
      <c r="AV12" s="1268"/>
      <c r="AW12" s="1268"/>
      <c r="AX12" s="1268"/>
      <c r="AY12" s="1268"/>
      <c r="AZ12" s="1268"/>
      <c r="BA12" s="1268"/>
      <c r="BB12" s="1268"/>
      <c r="BC12" s="1268"/>
      <c r="BD12" s="1268"/>
      <c r="BE12" s="1268"/>
      <c r="BF12" s="1268"/>
      <c r="BG12" s="1268"/>
      <c r="BH12" s="1268"/>
      <c r="BI12" s="1268"/>
      <c r="BJ12" s="1268"/>
      <c r="BK12" s="1268"/>
      <c r="BL12" s="1268"/>
      <c r="BM12" s="1268"/>
      <c r="BN12" s="1268"/>
      <c r="BO12" s="1268"/>
      <c r="BP12" s="1268"/>
      <c r="BQ12" s="1268"/>
      <c r="BR12" s="1268"/>
      <c r="BS12" s="1268"/>
      <c r="BT12" s="1268"/>
      <c r="BU12" s="1268"/>
      <c r="BV12" s="1268"/>
      <c r="BW12" s="1268"/>
      <c r="BX12" s="1268"/>
      <c r="BY12" s="1268"/>
      <c r="BZ12" s="1268"/>
      <c r="CA12" s="1268"/>
      <c r="CB12" s="1268"/>
      <c r="CC12" s="1268"/>
      <c r="CD12" s="1268"/>
      <c r="CE12" s="1268"/>
      <c r="CF12" s="1268"/>
      <c r="CG12" s="1268"/>
      <c r="CH12" s="1268"/>
      <c r="CI12" s="1268"/>
      <c r="CJ12" s="1268"/>
      <c r="CK12" s="1268"/>
      <c r="CL12" s="1268"/>
      <c r="CM12" s="1268"/>
      <c r="CN12" s="1268"/>
      <c r="CO12" s="1268"/>
      <c r="CP12" s="1268"/>
      <c r="CQ12" s="1268"/>
      <c r="CR12" s="1268"/>
      <c r="CS12" s="1268"/>
      <c r="CT12" s="1268"/>
      <c r="CU12" s="1268"/>
      <c r="CV12" s="1268"/>
      <c r="CW12" s="1268"/>
      <c r="CX12" s="1268"/>
      <c r="CY12" s="1268"/>
      <c r="CZ12" s="1268"/>
      <c r="DA12" s="1268"/>
      <c r="DB12" s="1268"/>
      <c r="DC12" s="1268"/>
      <c r="DD12" s="1268"/>
      <c r="DE12" s="1268"/>
      <c r="DF12" s="289"/>
      <c r="DG12" s="289"/>
      <c r="DH12" s="289"/>
      <c r="DI12" s="289"/>
      <c r="DJ12" s="289"/>
      <c r="DK12" s="289"/>
      <c r="DL12" s="289"/>
      <c r="DM12" s="289"/>
      <c r="DN12" s="289"/>
      <c r="DO12" s="289"/>
      <c r="DP12" s="289"/>
      <c r="DQ12" s="289"/>
      <c r="DR12" s="289"/>
      <c r="DS12" s="289"/>
      <c r="DT12" s="289"/>
      <c r="DU12" s="289"/>
      <c r="DV12" s="289"/>
      <c r="DW12" s="289"/>
      <c r="EM12" s="288" t="s">
        <v>590</v>
      </c>
    </row>
    <row r="13" spans="1:143" s="288" customFormat="1" x14ac:dyDescent="0.15">
      <c r="A13" s="1268"/>
      <c r="B13" s="1268"/>
      <c r="C13" s="1268"/>
      <c r="D13" s="1268"/>
      <c r="E13" s="1268"/>
      <c r="F13" s="1268"/>
      <c r="G13" s="1268"/>
      <c r="H13" s="1268"/>
      <c r="I13" s="1268"/>
      <c r="J13" s="1268"/>
      <c r="K13" s="1268"/>
      <c r="L13" s="1268"/>
      <c r="M13" s="1268"/>
      <c r="N13" s="1268"/>
      <c r="O13" s="1268"/>
      <c r="P13" s="1268"/>
      <c r="Q13" s="1268"/>
      <c r="R13" s="1268"/>
      <c r="S13" s="1268"/>
      <c r="T13" s="1268"/>
      <c r="U13" s="1268"/>
      <c r="V13" s="1268"/>
      <c r="W13" s="1268"/>
      <c r="X13" s="1268"/>
      <c r="Y13" s="1268"/>
      <c r="Z13" s="1268"/>
      <c r="AA13" s="1268"/>
      <c r="AB13" s="1268"/>
      <c r="AC13" s="1268"/>
      <c r="AD13" s="1268"/>
      <c r="AE13" s="1268"/>
      <c r="AF13" s="1268"/>
      <c r="AG13" s="1268"/>
      <c r="AH13" s="1268"/>
      <c r="AI13" s="1268"/>
      <c r="AJ13" s="1268"/>
      <c r="AK13" s="1268"/>
      <c r="AL13" s="1268"/>
      <c r="AM13" s="1268"/>
      <c r="AN13" s="1268"/>
      <c r="AO13" s="1268"/>
      <c r="AP13" s="1268"/>
      <c r="AQ13" s="1268"/>
      <c r="AR13" s="1268"/>
      <c r="AS13" s="1268"/>
      <c r="AT13" s="1268"/>
      <c r="AU13" s="1268"/>
      <c r="AV13" s="1268"/>
      <c r="AW13" s="1268"/>
      <c r="AX13" s="1268"/>
      <c r="AY13" s="1268"/>
      <c r="AZ13" s="1268"/>
      <c r="BA13" s="1268"/>
      <c r="BB13" s="1268"/>
      <c r="BC13" s="1268"/>
      <c r="BD13" s="1268"/>
      <c r="BE13" s="1268"/>
      <c r="BF13" s="1268"/>
      <c r="BG13" s="1268"/>
      <c r="BH13" s="1268"/>
      <c r="BI13" s="1268"/>
      <c r="BJ13" s="1268"/>
      <c r="BK13" s="1268"/>
      <c r="BL13" s="1268"/>
      <c r="BM13" s="1268"/>
      <c r="BN13" s="1268"/>
      <c r="BO13" s="1268"/>
      <c r="BP13" s="1268"/>
      <c r="BQ13" s="1268"/>
      <c r="BR13" s="1268"/>
      <c r="BS13" s="1268"/>
      <c r="BT13" s="1268"/>
      <c r="BU13" s="1268"/>
      <c r="BV13" s="1268"/>
      <c r="BW13" s="1268"/>
      <c r="BX13" s="1268"/>
      <c r="BY13" s="1268"/>
      <c r="BZ13" s="1268"/>
      <c r="CA13" s="1268"/>
      <c r="CB13" s="1268"/>
      <c r="CC13" s="1268"/>
      <c r="CD13" s="1268"/>
      <c r="CE13" s="1268"/>
      <c r="CF13" s="1268"/>
      <c r="CG13" s="1268"/>
      <c r="CH13" s="1268"/>
      <c r="CI13" s="1268"/>
      <c r="CJ13" s="1268"/>
      <c r="CK13" s="1268"/>
      <c r="CL13" s="1268"/>
      <c r="CM13" s="1268"/>
      <c r="CN13" s="1268"/>
      <c r="CO13" s="1268"/>
      <c r="CP13" s="1268"/>
      <c r="CQ13" s="1268"/>
      <c r="CR13" s="1268"/>
      <c r="CS13" s="1268"/>
      <c r="CT13" s="1268"/>
      <c r="CU13" s="1268"/>
      <c r="CV13" s="1268"/>
      <c r="CW13" s="1268"/>
      <c r="CX13" s="1268"/>
      <c r="CY13" s="1268"/>
      <c r="CZ13" s="1268"/>
      <c r="DA13" s="1268"/>
      <c r="DB13" s="1268"/>
      <c r="DC13" s="1268"/>
      <c r="DD13" s="1268"/>
      <c r="DE13" s="1268"/>
      <c r="DF13" s="289"/>
      <c r="DG13" s="289"/>
      <c r="DH13" s="289"/>
      <c r="DI13" s="289"/>
      <c r="DJ13" s="289"/>
      <c r="DK13" s="289"/>
      <c r="DL13" s="289"/>
      <c r="DM13" s="289"/>
      <c r="DN13" s="289"/>
      <c r="DO13" s="289"/>
      <c r="DP13" s="289"/>
      <c r="DQ13" s="289"/>
      <c r="DR13" s="289"/>
      <c r="DS13" s="289"/>
      <c r="DT13" s="289"/>
      <c r="DU13" s="289"/>
      <c r="DV13" s="289"/>
      <c r="DW13" s="289"/>
    </row>
    <row r="14" spans="1:143" s="288" customFormat="1" x14ac:dyDescent="0.15">
      <c r="A14" s="1268"/>
      <c r="B14" s="1268"/>
      <c r="C14" s="1268"/>
      <c r="D14" s="1268"/>
      <c r="E14" s="1268"/>
      <c r="F14" s="1268"/>
      <c r="G14" s="1268"/>
      <c r="H14" s="1268"/>
      <c r="I14" s="1268"/>
      <c r="J14" s="1268"/>
      <c r="K14" s="1268"/>
      <c r="L14" s="1268"/>
      <c r="M14" s="1268"/>
      <c r="N14" s="1268"/>
      <c r="O14" s="1268"/>
      <c r="P14" s="1268"/>
      <c r="Q14" s="1268"/>
      <c r="R14" s="1268"/>
      <c r="S14" s="1268"/>
      <c r="T14" s="1268"/>
      <c r="U14" s="1268"/>
      <c r="V14" s="1268"/>
      <c r="W14" s="1268"/>
      <c r="X14" s="1268"/>
      <c r="Y14" s="1268"/>
      <c r="Z14" s="1268"/>
      <c r="AA14" s="1268"/>
      <c r="AB14" s="1268"/>
      <c r="AC14" s="1268"/>
      <c r="AD14" s="1268"/>
      <c r="AE14" s="1268"/>
      <c r="AF14" s="1268"/>
      <c r="AG14" s="1268"/>
      <c r="AH14" s="1268"/>
      <c r="AI14" s="1268"/>
      <c r="AJ14" s="1268"/>
      <c r="AK14" s="1268"/>
      <c r="AL14" s="1268"/>
      <c r="AM14" s="1268"/>
      <c r="AN14" s="1268"/>
      <c r="AO14" s="1268"/>
      <c r="AP14" s="1268"/>
      <c r="AQ14" s="1268"/>
      <c r="AR14" s="1268"/>
      <c r="AS14" s="1268"/>
      <c r="AT14" s="1268"/>
      <c r="AU14" s="1268"/>
      <c r="AV14" s="1268"/>
      <c r="AW14" s="1268"/>
      <c r="AX14" s="1268"/>
      <c r="AY14" s="1268"/>
      <c r="AZ14" s="1268"/>
      <c r="BA14" s="1268"/>
      <c r="BB14" s="1268"/>
      <c r="BC14" s="1268"/>
      <c r="BD14" s="1268"/>
      <c r="BE14" s="1268"/>
      <c r="BF14" s="1268"/>
      <c r="BG14" s="1268"/>
      <c r="BH14" s="1268"/>
      <c r="BI14" s="1268"/>
      <c r="BJ14" s="1268"/>
      <c r="BK14" s="1268"/>
      <c r="BL14" s="1268"/>
      <c r="BM14" s="1268"/>
      <c r="BN14" s="1268"/>
      <c r="BO14" s="1268"/>
      <c r="BP14" s="1268"/>
      <c r="BQ14" s="1268"/>
      <c r="BR14" s="1268"/>
      <c r="BS14" s="1268"/>
      <c r="BT14" s="1268"/>
      <c r="BU14" s="1268"/>
      <c r="BV14" s="1268"/>
      <c r="BW14" s="1268"/>
      <c r="BX14" s="1268"/>
      <c r="BY14" s="1268"/>
      <c r="BZ14" s="1268"/>
      <c r="CA14" s="1268"/>
      <c r="CB14" s="1268"/>
      <c r="CC14" s="1268"/>
      <c r="CD14" s="1268"/>
      <c r="CE14" s="1268"/>
      <c r="CF14" s="1268"/>
      <c r="CG14" s="1268"/>
      <c r="CH14" s="1268"/>
      <c r="CI14" s="1268"/>
      <c r="CJ14" s="1268"/>
      <c r="CK14" s="1268"/>
      <c r="CL14" s="1268"/>
      <c r="CM14" s="1268"/>
      <c r="CN14" s="1268"/>
      <c r="CO14" s="1268"/>
      <c r="CP14" s="1268"/>
      <c r="CQ14" s="1268"/>
      <c r="CR14" s="1268"/>
      <c r="CS14" s="1268"/>
      <c r="CT14" s="1268"/>
      <c r="CU14" s="1268"/>
      <c r="CV14" s="1268"/>
      <c r="CW14" s="1268"/>
      <c r="CX14" s="1268"/>
      <c r="CY14" s="1268"/>
      <c r="CZ14" s="1268"/>
      <c r="DA14" s="1268"/>
      <c r="DB14" s="1268"/>
      <c r="DC14" s="1268"/>
      <c r="DD14" s="1268"/>
      <c r="DE14" s="1268"/>
      <c r="DF14" s="289"/>
      <c r="DG14" s="289"/>
      <c r="DH14" s="289"/>
      <c r="DI14" s="289"/>
      <c r="DJ14" s="289"/>
      <c r="DK14" s="289"/>
      <c r="DL14" s="289"/>
      <c r="DM14" s="289"/>
      <c r="DN14" s="289"/>
      <c r="DO14" s="289"/>
      <c r="DP14" s="289"/>
      <c r="DQ14" s="289"/>
      <c r="DR14" s="289"/>
      <c r="DS14" s="289"/>
      <c r="DT14" s="289"/>
      <c r="DU14" s="289"/>
      <c r="DV14" s="289"/>
      <c r="DW14" s="289"/>
    </row>
    <row r="15" spans="1:143" s="288" customFormat="1" x14ac:dyDescent="0.15">
      <c r="A15" s="1267"/>
      <c r="B15" s="1268"/>
      <c r="C15" s="1268"/>
      <c r="D15" s="1268"/>
      <c r="E15" s="1268"/>
      <c r="F15" s="1268"/>
      <c r="G15" s="1268"/>
      <c r="H15" s="1268"/>
      <c r="I15" s="1268"/>
      <c r="J15" s="1268"/>
      <c r="K15" s="1268"/>
      <c r="L15" s="1268"/>
      <c r="M15" s="1268"/>
      <c r="N15" s="1268"/>
      <c r="O15" s="1268"/>
      <c r="P15" s="1268"/>
      <c r="Q15" s="1268"/>
      <c r="R15" s="1268"/>
      <c r="S15" s="1268"/>
      <c r="T15" s="1268"/>
      <c r="U15" s="1268"/>
      <c r="V15" s="1268"/>
      <c r="W15" s="1268"/>
      <c r="X15" s="1268"/>
      <c r="Y15" s="1268"/>
      <c r="Z15" s="1268"/>
      <c r="AA15" s="1268"/>
      <c r="AB15" s="1268"/>
      <c r="AC15" s="1268"/>
      <c r="AD15" s="1268"/>
      <c r="AE15" s="1268"/>
      <c r="AF15" s="1268"/>
      <c r="AG15" s="1268"/>
      <c r="AH15" s="1268"/>
      <c r="AI15" s="1268"/>
      <c r="AJ15" s="1268"/>
      <c r="AK15" s="1268"/>
      <c r="AL15" s="1268"/>
      <c r="AM15" s="1268"/>
      <c r="AN15" s="1268"/>
      <c r="AO15" s="1268"/>
      <c r="AP15" s="1268"/>
      <c r="AQ15" s="1268"/>
      <c r="AR15" s="1268"/>
      <c r="AS15" s="1268"/>
      <c r="AT15" s="1268"/>
      <c r="AU15" s="1268"/>
      <c r="AV15" s="1268"/>
      <c r="AW15" s="1268"/>
      <c r="AX15" s="1268"/>
      <c r="AY15" s="1268"/>
      <c r="AZ15" s="1268"/>
      <c r="BA15" s="1268"/>
      <c r="BB15" s="1268"/>
      <c r="BC15" s="1268"/>
      <c r="BD15" s="1268"/>
      <c r="BE15" s="1268"/>
      <c r="BF15" s="1268"/>
      <c r="BG15" s="1268"/>
      <c r="BH15" s="1268"/>
      <c r="BI15" s="1268"/>
      <c r="BJ15" s="1268"/>
      <c r="BK15" s="1268"/>
      <c r="BL15" s="1268"/>
      <c r="BM15" s="1268"/>
      <c r="BN15" s="1268"/>
      <c r="BO15" s="1268"/>
      <c r="BP15" s="1268"/>
      <c r="BQ15" s="1268"/>
      <c r="BR15" s="1268"/>
      <c r="BS15" s="1268"/>
      <c r="BT15" s="1268"/>
      <c r="BU15" s="1268"/>
      <c r="BV15" s="1268"/>
      <c r="BW15" s="1268"/>
      <c r="BX15" s="1268"/>
      <c r="BY15" s="1268"/>
      <c r="BZ15" s="1268"/>
      <c r="CA15" s="1268"/>
      <c r="CB15" s="1268"/>
      <c r="CC15" s="1268"/>
      <c r="CD15" s="1268"/>
      <c r="CE15" s="1268"/>
      <c r="CF15" s="1268"/>
      <c r="CG15" s="1268"/>
      <c r="CH15" s="1268"/>
      <c r="CI15" s="1268"/>
      <c r="CJ15" s="1268"/>
      <c r="CK15" s="1268"/>
      <c r="CL15" s="1268"/>
      <c r="CM15" s="1268"/>
      <c r="CN15" s="1268"/>
      <c r="CO15" s="1268"/>
      <c r="CP15" s="1268"/>
      <c r="CQ15" s="1268"/>
      <c r="CR15" s="1268"/>
      <c r="CS15" s="1268"/>
      <c r="CT15" s="1268"/>
      <c r="CU15" s="1268"/>
      <c r="CV15" s="1268"/>
      <c r="CW15" s="1268"/>
      <c r="CX15" s="1268"/>
      <c r="CY15" s="1268"/>
      <c r="CZ15" s="1268"/>
      <c r="DA15" s="1268"/>
      <c r="DB15" s="1268"/>
      <c r="DC15" s="1268"/>
      <c r="DD15" s="1268"/>
      <c r="DE15" s="1268"/>
      <c r="DF15" s="289"/>
      <c r="DG15" s="289"/>
      <c r="DH15" s="289"/>
      <c r="DI15" s="289"/>
      <c r="DJ15" s="289"/>
      <c r="DK15" s="289"/>
      <c r="DL15" s="289"/>
      <c r="DM15" s="289"/>
      <c r="DN15" s="289"/>
      <c r="DO15" s="289"/>
      <c r="DP15" s="289"/>
      <c r="DQ15" s="289"/>
      <c r="DR15" s="289"/>
      <c r="DS15" s="289"/>
      <c r="DT15" s="289"/>
      <c r="DU15" s="289"/>
      <c r="DV15" s="289"/>
      <c r="DW15" s="289"/>
    </row>
    <row r="16" spans="1:143" s="288" customFormat="1" x14ac:dyDescent="0.15">
      <c r="A16" s="1267"/>
      <c r="B16" s="1268"/>
      <c r="C16" s="1268"/>
      <c r="D16" s="1268"/>
      <c r="E16" s="1268"/>
      <c r="F16" s="1268"/>
      <c r="G16" s="1268"/>
      <c r="H16" s="1268"/>
      <c r="I16" s="1268"/>
      <c r="J16" s="1268"/>
      <c r="K16" s="1268"/>
      <c r="L16" s="1268"/>
      <c r="M16" s="1268"/>
      <c r="N16" s="1268"/>
      <c r="O16" s="1268"/>
      <c r="P16" s="1268"/>
      <c r="Q16" s="1268"/>
      <c r="R16" s="1268"/>
      <c r="S16" s="1268"/>
      <c r="T16" s="1268"/>
      <c r="U16" s="1268"/>
      <c r="V16" s="1268"/>
      <c r="W16" s="1268"/>
      <c r="X16" s="1268"/>
      <c r="Y16" s="1268"/>
      <c r="Z16" s="1268"/>
      <c r="AA16" s="1268"/>
      <c r="AB16" s="1268"/>
      <c r="AC16" s="1268"/>
      <c r="AD16" s="1268"/>
      <c r="AE16" s="1268"/>
      <c r="AF16" s="1268"/>
      <c r="AG16" s="1268"/>
      <c r="AH16" s="1268"/>
      <c r="AI16" s="1268"/>
      <c r="AJ16" s="1268"/>
      <c r="AK16" s="1268"/>
      <c r="AL16" s="1268"/>
      <c r="AM16" s="1268"/>
      <c r="AN16" s="1268"/>
      <c r="AO16" s="1268"/>
      <c r="AP16" s="1268"/>
      <c r="AQ16" s="1268"/>
      <c r="AR16" s="1268"/>
      <c r="AS16" s="1268"/>
      <c r="AT16" s="1268"/>
      <c r="AU16" s="1268"/>
      <c r="AV16" s="1268"/>
      <c r="AW16" s="1268"/>
      <c r="AX16" s="1268"/>
      <c r="AY16" s="1268"/>
      <c r="AZ16" s="1268"/>
      <c r="BA16" s="1268"/>
      <c r="BB16" s="1268"/>
      <c r="BC16" s="1268"/>
      <c r="BD16" s="1268"/>
      <c r="BE16" s="1268"/>
      <c r="BF16" s="1268"/>
      <c r="BG16" s="1268"/>
      <c r="BH16" s="1268"/>
      <c r="BI16" s="1268"/>
      <c r="BJ16" s="1268"/>
      <c r="BK16" s="1268"/>
      <c r="BL16" s="1268"/>
      <c r="BM16" s="1268"/>
      <c r="BN16" s="1268"/>
      <c r="BO16" s="1268"/>
      <c r="BP16" s="1268"/>
      <c r="BQ16" s="1268"/>
      <c r="BR16" s="1268"/>
      <c r="BS16" s="1268"/>
      <c r="BT16" s="1268"/>
      <c r="BU16" s="1268"/>
      <c r="BV16" s="1268"/>
      <c r="BW16" s="1268"/>
      <c r="BX16" s="1268"/>
      <c r="BY16" s="1268"/>
      <c r="BZ16" s="1268"/>
      <c r="CA16" s="1268"/>
      <c r="CB16" s="1268"/>
      <c r="CC16" s="1268"/>
      <c r="CD16" s="1268"/>
      <c r="CE16" s="1268"/>
      <c r="CF16" s="1268"/>
      <c r="CG16" s="1268"/>
      <c r="CH16" s="1268"/>
      <c r="CI16" s="1268"/>
      <c r="CJ16" s="1268"/>
      <c r="CK16" s="1268"/>
      <c r="CL16" s="1268"/>
      <c r="CM16" s="1268"/>
      <c r="CN16" s="1268"/>
      <c r="CO16" s="1268"/>
      <c r="CP16" s="1268"/>
      <c r="CQ16" s="1268"/>
      <c r="CR16" s="1268"/>
      <c r="CS16" s="1268"/>
      <c r="CT16" s="1268"/>
      <c r="CU16" s="1268"/>
      <c r="CV16" s="1268"/>
      <c r="CW16" s="1268"/>
      <c r="CX16" s="1268"/>
      <c r="CY16" s="1268"/>
      <c r="CZ16" s="1268"/>
      <c r="DA16" s="1268"/>
      <c r="DB16" s="1268"/>
      <c r="DC16" s="1268"/>
      <c r="DD16" s="1268"/>
      <c r="DE16" s="1268"/>
      <c r="DF16" s="289"/>
      <c r="DG16" s="289"/>
      <c r="DH16" s="289"/>
      <c r="DI16" s="289"/>
      <c r="DJ16" s="289"/>
      <c r="DK16" s="289"/>
      <c r="DL16" s="289"/>
      <c r="DM16" s="289"/>
      <c r="DN16" s="289"/>
      <c r="DO16" s="289"/>
      <c r="DP16" s="289"/>
      <c r="DQ16" s="289"/>
      <c r="DR16" s="289"/>
      <c r="DS16" s="289"/>
      <c r="DT16" s="289"/>
      <c r="DU16" s="289"/>
      <c r="DV16" s="289"/>
      <c r="DW16" s="289"/>
    </row>
    <row r="17" spans="1:351" s="288" customFormat="1" x14ac:dyDescent="0.15">
      <c r="A17" s="1267"/>
      <c r="B17" s="1268"/>
      <c r="C17" s="1268"/>
      <c r="D17" s="1268"/>
      <c r="E17" s="1268"/>
      <c r="F17" s="1268"/>
      <c r="G17" s="1268"/>
      <c r="H17" s="1268"/>
      <c r="I17" s="1268"/>
      <c r="J17" s="1268"/>
      <c r="K17" s="1268"/>
      <c r="L17" s="1268"/>
      <c r="M17" s="1268"/>
      <c r="N17" s="1268"/>
      <c r="O17" s="1268"/>
      <c r="P17" s="1268"/>
      <c r="Q17" s="1268"/>
      <c r="R17" s="1268"/>
      <c r="S17" s="1268"/>
      <c r="T17" s="1268"/>
      <c r="U17" s="1268"/>
      <c r="V17" s="1268"/>
      <c r="W17" s="1268"/>
      <c r="X17" s="1268"/>
      <c r="Y17" s="1268"/>
      <c r="Z17" s="1268"/>
      <c r="AA17" s="1268"/>
      <c r="AB17" s="1268"/>
      <c r="AC17" s="1268"/>
      <c r="AD17" s="1268"/>
      <c r="AE17" s="1268"/>
      <c r="AF17" s="1268"/>
      <c r="AG17" s="1268"/>
      <c r="AH17" s="1268"/>
      <c r="AI17" s="1268"/>
      <c r="AJ17" s="1268"/>
      <c r="AK17" s="1268"/>
      <c r="AL17" s="1268"/>
      <c r="AM17" s="1268"/>
      <c r="AN17" s="1268"/>
      <c r="AO17" s="1268"/>
      <c r="AP17" s="1268"/>
      <c r="AQ17" s="1268"/>
      <c r="AR17" s="1268"/>
      <c r="AS17" s="1268"/>
      <c r="AT17" s="1268"/>
      <c r="AU17" s="1268"/>
      <c r="AV17" s="1268"/>
      <c r="AW17" s="1268"/>
      <c r="AX17" s="1268"/>
      <c r="AY17" s="1268"/>
      <c r="AZ17" s="1268"/>
      <c r="BA17" s="1268"/>
      <c r="BB17" s="1268"/>
      <c r="BC17" s="1268"/>
      <c r="BD17" s="1268"/>
      <c r="BE17" s="1268"/>
      <c r="BF17" s="1268"/>
      <c r="BG17" s="1268"/>
      <c r="BH17" s="1268"/>
      <c r="BI17" s="1268"/>
      <c r="BJ17" s="1268"/>
      <c r="BK17" s="1268"/>
      <c r="BL17" s="1268"/>
      <c r="BM17" s="1268"/>
      <c r="BN17" s="1268"/>
      <c r="BO17" s="1268"/>
      <c r="BP17" s="1268"/>
      <c r="BQ17" s="1268"/>
      <c r="BR17" s="1268"/>
      <c r="BS17" s="1268"/>
      <c r="BT17" s="1268"/>
      <c r="BU17" s="1268"/>
      <c r="BV17" s="1268"/>
      <c r="BW17" s="1268"/>
      <c r="BX17" s="1268"/>
      <c r="BY17" s="1268"/>
      <c r="BZ17" s="1268"/>
      <c r="CA17" s="1268"/>
      <c r="CB17" s="1268"/>
      <c r="CC17" s="1268"/>
      <c r="CD17" s="1268"/>
      <c r="CE17" s="1268"/>
      <c r="CF17" s="1268"/>
      <c r="CG17" s="1268"/>
      <c r="CH17" s="1268"/>
      <c r="CI17" s="1268"/>
      <c r="CJ17" s="1268"/>
      <c r="CK17" s="1268"/>
      <c r="CL17" s="1268"/>
      <c r="CM17" s="1268"/>
      <c r="CN17" s="1268"/>
      <c r="CO17" s="1268"/>
      <c r="CP17" s="1268"/>
      <c r="CQ17" s="1268"/>
      <c r="CR17" s="1268"/>
      <c r="CS17" s="1268"/>
      <c r="CT17" s="1268"/>
      <c r="CU17" s="1268"/>
      <c r="CV17" s="1268"/>
      <c r="CW17" s="1268"/>
      <c r="CX17" s="1268"/>
      <c r="CY17" s="1268"/>
      <c r="CZ17" s="1268"/>
      <c r="DA17" s="1268"/>
      <c r="DB17" s="1268"/>
      <c r="DC17" s="1268"/>
      <c r="DD17" s="1268"/>
      <c r="DE17" s="1268"/>
      <c r="DF17" s="289"/>
      <c r="DG17" s="289"/>
      <c r="DH17" s="289"/>
      <c r="DI17" s="289"/>
      <c r="DJ17" s="289"/>
      <c r="DK17" s="289"/>
      <c r="DL17" s="289"/>
      <c r="DM17" s="289"/>
      <c r="DN17" s="289"/>
      <c r="DO17" s="289"/>
      <c r="DP17" s="289"/>
      <c r="DQ17" s="289"/>
      <c r="DR17" s="289"/>
      <c r="DS17" s="289"/>
      <c r="DT17" s="289"/>
      <c r="DU17" s="289"/>
      <c r="DV17" s="289"/>
      <c r="DW17" s="289"/>
    </row>
    <row r="18" spans="1:351" s="288" customFormat="1" x14ac:dyDescent="0.15">
      <c r="A18" s="1267"/>
      <c r="B18" s="1268"/>
      <c r="C18" s="1268"/>
      <c r="D18" s="1268"/>
      <c r="E18" s="1268"/>
      <c r="F18" s="1268"/>
      <c r="G18" s="1268"/>
      <c r="H18" s="1268"/>
      <c r="I18" s="1268"/>
      <c r="J18" s="1268"/>
      <c r="K18" s="1268"/>
      <c r="L18" s="1268"/>
      <c r="M18" s="1268"/>
      <c r="N18" s="1268"/>
      <c r="O18" s="1268"/>
      <c r="P18" s="1268"/>
      <c r="Q18" s="1268"/>
      <c r="R18" s="1268"/>
      <c r="S18" s="1268"/>
      <c r="T18" s="1268"/>
      <c r="U18" s="1268"/>
      <c r="V18" s="1268"/>
      <c r="W18" s="1268"/>
      <c r="X18" s="1268"/>
      <c r="Y18" s="1268"/>
      <c r="Z18" s="1268"/>
      <c r="AA18" s="1268"/>
      <c r="AB18" s="1268"/>
      <c r="AC18" s="1268"/>
      <c r="AD18" s="1268"/>
      <c r="AE18" s="1268"/>
      <c r="AF18" s="1268"/>
      <c r="AG18" s="1268"/>
      <c r="AH18" s="1268"/>
      <c r="AI18" s="1268"/>
      <c r="AJ18" s="1268"/>
      <c r="AK18" s="1268"/>
      <c r="AL18" s="1268"/>
      <c r="AM18" s="1268"/>
      <c r="AN18" s="1268"/>
      <c r="AO18" s="1268"/>
      <c r="AP18" s="1268"/>
      <c r="AQ18" s="1268"/>
      <c r="AR18" s="1268"/>
      <c r="AS18" s="1268"/>
      <c r="AT18" s="1268"/>
      <c r="AU18" s="1268"/>
      <c r="AV18" s="1268"/>
      <c r="AW18" s="1268"/>
      <c r="AX18" s="1268"/>
      <c r="AY18" s="1268"/>
      <c r="AZ18" s="1268"/>
      <c r="BA18" s="1268"/>
      <c r="BB18" s="1268"/>
      <c r="BC18" s="1268"/>
      <c r="BD18" s="1268"/>
      <c r="BE18" s="1268"/>
      <c r="BF18" s="1268"/>
      <c r="BG18" s="1268"/>
      <c r="BH18" s="1268"/>
      <c r="BI18" s="1268"/>
      <c r="BJ18" s="1268"/>
      <c r="BK18" s="1268"/>
      <c r="BL18" s="1268"/>
      <c r="BM18" s="1268"/>
      <c r="BN18" s="1268"/>
      <c r="BO18" s="1268"/>
      <c r="BP18" s="1268"/>
      <c r="BQ18" s="1268"/>
      <c r="BR18" s="1268"/>
      <c r="BS18" s="1268"/>
      <c r="BT18" s="1268"/>
      <c r="BU18" s="1268"/>
      <c r="BV18" s="1268"/>
      <c r="BW18" s="1268"/>
      <c r="BX18" s="1268"/>
      <c r="BY18" s="1268"/>
      <c r="BZ18" s="1268"/>
      <c r="CA18" s="1268"/>
      <c r="CB18" s="1268"/>
      <c r="CC18" s="1268"/>
      <c r="CD18" s="1268"/>
      <c r="CE18" s="1268"/>
      <c r="CF18" s="1268"/>
      <c r="CG18" s="1268"/>
      <c r="CH18" s="1268"/>
      <c r="CI18" s="1268"/>
      <c r="CJ18" s="1268"/>
      <c r="CK18" s="1268"/>
      <c r="CL18" s="1268"/>
      <c r="CM18" s="1268"/>
      <c r="CN18" s="1268"/>
      <c r="CO18" s="1268"/>
      <c r="CP18" s="1268"/>
      <c r="CQ18" s="1268"/>
      <c r="CR18" s="1268"/>
      <c r="CS18" s="1268"/>
      <c r="CT18" s="1268"/>
      <c r="CU18" s="1268"/>
      <c r="CV18" s="1268"/>
      <c r="CW18" s="1268"/>
      <c r="CX18" s="1268"/>
      <c r="CY18" s="1268"/>
      <c r="CZ18" s="1268"/>
      <c r="DA18" s="1268"/>
      <c r="DB18" s="1268"/>
      <c r="DC18" s="1268"/>
      <c r="DD18" s="1268"/>
      <c r="DE18" s="1268"/>
      <c r="DF18" s="289"/>
      <c r="DG18" s="289"/>
      <c r="DH18" s="289"/>
      <c r="DI18" s="289"/>
      <c r="DJ18" s="289"/>
      <c r="DK18" s="289"/>
      <c r="DL18" s="289"/>
      <c r="DM18" s="289"/>
      <c r="DN18" s="289"/>
      <c r="DO18" s="289"/>
      <c r="DP18" s="289"/>
      <c r="DQ18" s="289"/>
      <c r="DR18" s="289"/>
      <c r="DS18" s="289"/>
      <c r="DT18" s="289"/>
      <c r="DU18" s="289"/>
      <c r="DV18" s="289"/>
      <c r="DW18" s="289"/>
    </row>
    <row r="19" spans="1:351" x14ac:dyDescent="0.15">
      <c r="DD19" s="1267"/>
      <c r="DE19" s="1267"/>
    </row>
    <row r="20" spans="1:351" x14ac:dyDescent="0.15">
      <c r="DD20" s="1267"/>
      <c r="DE20" s="1267"/>
    </row>
    <row r="21" spans="1:351" ht="17.25" x14ac:dyDescent="0.15">
      <c r="B21" s="1269"/>
      <c r="C21" s="1270"/>
      <c r="D21" s="1270"/>
      <c r="E21" s="1270"/>
      <c r="F21" s="1270"/>
      <c r="G21" s="1270"/>
      <c r="H21" s="1270"/>
      <c r="I21" s="1270"/>
      <c r="J21" s="1270"/>
      <c r="K21" s="1270"/>
      <c r="L21" s="1270"/>
      <c r="M21" s="1270"/>
      <c r="N21" s="1271"/>
      <c r="O21" s="1270"/>
      <c r="P21" s="1270"/>
      <c r="Q21" s="1270"/>
      <c r="R21" s="1270"/>
      <c r="S21" s="1270"/>
      <c r="T21" s="1270"/>
      <c r="U21" s="1270"/>
      <c r="V21" s="1270"/>
      <c r="W21" s="1270"/>
      <c r="X21" s="1270"/>
      <c r="Y21" s="1270"/>
      <c r="Z21" s="1270"/>
      <c r="AA21" s="1270"/>
      <c r="AB21" s="1270"/>
      <c r="AC21" s="1270"/>
      <c r="AD21" s="1270"/>
      <c r="AE21" s="1270"/>
      <c r="AF21" s="1270"/>
      <c r="AG21" s="1270"/>
      <c r="AH21" s="1270"/>
      <c r="AI21" s="1270"/>
      <c r="AJ21" s="1270"/>
      <c r="AK21" s="1270"/>
      <c r="AL21" s="1270"/>
      <c r="AM21" s="1270"/>
      <c r="AN21" s="1270"/>
      <c r="AO21" s="1270"/>
      <c r="AP21" s="1270"/>
      <c r="AQ21" s="1270"/>
      <c r="AR21" s="1270"/>
      <c r="AS21" s="1270"/>
      <c r="AT21" s="1271"/>
      <c r="AU21" s="1270"/>
      <c r="AV21" s="1270"/>
      <c r="AW21" s="1270"/>
      <c r="AX21" s="1270"/>
      <c r="AY21" s="1270"/>
      <c r="AZ21" s="1270"/>
      <c r="BA21" s="1270"/>
      <c r="BB21" s="1270"/>
      <c r="BC21" s="1270"/>
      <c r="BD21" s="1270"/>
      <c r="BE21" s="1270"/>
      <c r="BF21" s="1271"/>
      <c r="BG21" s="1270"/>
      <c r="BH21" s="1270"/>
      <c r="BI21" s="1270"/>
      <c r="BJ21" s="1270"/>
      <c r="BK21" s="1270"/>
      <c r="BL21" s="1270"/>
      <c r="BM21" s="1270"/>
      <c r="BN21" s="1270"/>
      <c r="BO21" s="1270"/>
      <c r="BP21" s="1270"/>
      <c r="BQ21" s="1270"/>
      <c r="BR21" s="1271"/>
      <c r="BS21" s="1270"/>
      <c r="BT21" s="1270"/>
      <c r="BU21" s="1270"/>
      <c r="BV21" s="1270"/>
      <c r="BW21" s="1270"/>
      <c r="BX21" s="1270"/>
      <c r="BY21" s="1270"/>
      <c r="BZ21" s="1270"/>
      <c r="CA21" s="1270"/>
      <c r="CB21" s="1270"/>
      <c r="CC21" s="1270"/>
      <c r="CD21" s="1271"/>
      <c r="CE21" s="1270"/>
      <c r="CF21" s="1270"/>
      <c r="CG21" s="1270"/>
      <c r="CH21" s="1270"/>
      <c r="CI21" s="1270"/>
      <c r="CJ21" s="1270"/>
      <c r="CK21" s="1270"/>
      <c r="CL21" s="1270"/>
      <c r="CM21" s="1270"/>
      <c r="CN21" s="1270"/>
      <c r="CO21" s="1270"/>
      <c r="CP21" s="1271"/>
      <c r="CQ21" s="1270"/>
      <c r="CR21" s="1270"/>
      <c r="CS21" s="1270"/>
      <c r="CT21" s="1270"/>
      <c r="CU21" s="1270"/>
      <c r="CV21" s="1270"/>
      <c r="CW21" s="1270"/>
      <c r="CX21" s="1270"/>
      <c r="CY21" s="1270"/>
      <c r="CZ21" s="1270"/>
      <c r="DA21" s="1270"/>
      <c r="DB21" s="1271"/>
      <c r="DC21" s="1270"/>
      <c r="DD21" s="1272"/>
      <c r="DE21" s="1267"/>
      <c r="MM21" s="1273"/>
    </row>
    <row r="22" spans="1:351" ht="17.25" x14ac:dyDescent="0.15">
      <c r="B22" s="1274"/>
      <c r="MM22" s="1273"/>
    </row>
    <row r="23" spans="1:351" x14ac:dyDescent="0.15">
      <c r="B23" s="1274"/>
    </row>
    <row r="24" spans="1:351" x14ac:dyDescent="0.15">
      <c r="B24" s="1274"/>
    </row>
    <row r="25" spans="1:351" x14ac:dyDescent="0.15">
      <c r="B25" s="1274"/>
    </row>
    <row r="26" spans="1:351" x14ac:dyDescent="0.15">
      <c r="B26" s="1274"/>
    </row>
    <row r="27" spans="1:351" x14ac:dyDescent="0.15">
      <c r="B27" s="1274"/>
    </row>
    <row r="28" spans="1:351" x14ac:dyDescent="0.15">
      <c r="B28" s="1274"/>
    </row>
    <row r="29" spans="1:351" x14ac:dyDescent="0.15">
      <c r="B29" s="1274"/>
    </row>
    <row r="30" spans="1:351" x14ac:dyDescent="0.15">
      <c r="B30" s="1274"/>
    </row>
    <row r="31" spans="1:351" x14ac:dyDescent="0.15">
      <c r="B31" s="1274"/>
    </row>
    <row r="32" spans="1:351" x14ac:dyDescent="0.15">
      <c r="B32" s="1274"/>
    </row>
    <row r="33" spans="2:109" x14ac:dyDescent="0.15">
      <c r="B33" s="1274"/>
    </row>
    <row r="34" spans="2:109" x14ac:dyDescent="0.15">
      <c r="B34" s="1274"/>
    </row>
    <row r="35" spans="2:109" x14ac:dyDescent="0.15">
      <c r="B35" s="1274"/>
    </row>
    <row r="36" spans="2:109" x14ac:dyDescent="0.15">
      <c r="B36" s="1274"/>
    </row>
    <row r="37" spans="2:109" x14ac:dyDescent="0.15">
      <c r="B37" s="1274"/>
    </row>
    <row r="38" spans="2:109" x14ac:dyDescent="0.15">
      <c r="B38" s="1274"/>
    </row>
    <row r="39" spans="2:109" x14ac:dyDescent="0.15">
      <c r="B39" s="1276"/>
      <c r="C39" s="1277"/>
      <c r="D39" s="1277"/>
      <c r="E39" s="1277"/>
      <c r="F39" s="1277"/>
      <c r="G39" s="1277"/>
      <c r="H39" s="1277"/>
      <c r="I39" s="1277"/>
      <c r="J39" s="1277"/>
      <c r="K39" s="1277"/>
      <c r="L39" s="1277"/>
      <c r="M39" s="1277"/>
      <c r="N39" s="1277"/>
      <c r="O39" s="1277"/>
      <c r="P39" s="1277"/>
      <c r="Q39" s="1277"/>
      <c r="R39" s="1277"/>
      <c r="S39" s="1277"/>
      <c r="T39" s="1277"/>
      <c r="U39" s="1277"/>
      <c r="V39" s="1277"/>
      <c r="W39" s="1277"/>
      <c r="X39" s="1277"/>
      <c r="Y39" s="1277"/>
      <c r="Z39" s="1277"/>
      <c r="AA39" s="1277"/>
      <c r="AB39" s="1277"/>
      <c r="AC39" s="1277"/>
      <c r="AD39" s="1277"/>
      <c r="AE39" s="1277"/>
      <c r="AF39" s="1277"/>
      <c r="AG39" s="1277"/>
      <c r="AH39" s="1277"/>
      <c r="AI39" s="1277"/>
      <c r="AJ39" s="1277"/>
      <c r="AK39" s="1277"/>
      <c r="AL39" s="1277"/>
      <c r="AM39" s="1277"/>
      <c r="AN39" s="1277"/>
      <c r="AO39" s="1277"/>
      <c r="AP39" s="1277"/>
      <c r="AQ39" s="1277"/>
      <c r="AR39" s="1277"/>
      <c r="AS39" s="1277"/>
      <c r="AT39" s="1277"/>
      <c r="AU39" s="1277"/>
      <c r="AV39" s="1277"/>
      <c r="AW39" s="1277"/>
      <c r="AX39" s="1277"/>
      <c r="AY39" s="1277"/>
      <c r="AZ39" s="1277"/>
      <c r="BA39" s="1277"/>
      <c r="BB39" s="1277"/>
      <c r="BC39" s="1277"/>
      <c r="BD39" s="1277"/>
      <c r="BE39" s="1277"/>
      <c r="BF39" s="1277"/>
      <c r="BG39" s="1277"/>
      <c r="BH39" s="1277"/>
      <c r="BI39" s="1277"/>
      <c r="BJ39" s="1277"/>
      <c r="BK39" s="1277"/>
      <c r="BL39" s="1277"/>
      <c r="BM39" s="1277"/>
      <c r="BN39" s="1277"/>
      <c r="BO39" s="1277"/>
      <c r="BP39" s="1277"/>
      <c r="BQ39" s="1277"/>
      <c r="BR39" s="1277"/>
      <c r="BS39" s="1277"/>
      <c r="BT39" s="1277"/>
      <c r="BU39" s="1277"/>
      <c r="BV39" s="1277"/>
      <c r="BW39" s="1277"/>
      <c r="BX39" s="1277"/>
      <c r="BY39" s="1277"/>
      <c r="BZ39" s="1277"/>
      <c r="CA39" s="1277"/>
      <c r="CB39" s="1277"/>
      <c r="CC39" s="1277"/>
      <c r="CD39" s="1277"/>
      <c r="CE39" s="1277"/>
      <c r="CF39" s="1277"/>
      <c r="CG39" s="1277"/>
      <c r="CH39" s="1277"/>
      <c r="CI39" s="1277"/>
      <c r="CJ39" s="1277"/>
      <c r="CK39" s="1277"/>
      <c r="CL39" s="1277"/>
      <c r="CM39" s="1277"/>
      <c r="CN39" s="1277"/>
      <c r="CO39" s="1277"/>
      <c r="CP39" s="1277"/>
      <c r="CQ39" s="1277"/>
      <c r="CR39" s="1277"/>
      <c r="CS39" s="1277"/>
      <c r="CT39" s="1277"/>
      <c r="CU39" s="1277"/>
      <c r="CV39" s="1277"/>
      <c r="CW39" s="1277"/>
      <c r="CX39" s="1277"/>
      <c r="CY39" s="1277"/>
      <c r="CZ39" s="1277"/>
      <c r="DA39" s="1277"/>
      <c r="DB39" s="1277"/>
      <c r="DC39" s="1277"/>
      <c r="DD39" s="1278"/>
    </row>
    <row r="40" spans="2:109" x14ac:dyDescent="0.15">
      <c r="B40" s="1279"/>
      <c r="DD40" s="1279"/>
      <c r="DE40" s="1267"/>
    </row>
    <row r="41" spans="2:109" ht="17.25" x14ac:dyDescent="0.15">
      <c r="B41" s="1280" t="s">
        <v>591</v>
      </c>
      <c r="C41" s="1270"/>
      <c r="D41" s="1270"/>
      <c r="E41" s="1270"/>
      <c r="F41" s="1270"/>
      <c r="G41" s="1270"/>
      <c r="H41" s="1270"/>
      <c r="I41" s="1270"/>
      <c r="J41" s="1270"/>
      <c r="K41" s="1270"/>
      <c r="L41" s="1270"/>
      <c r="M41" s="1270"/>
      <c r="N41" s="1270"/>
      <c r="O41" s="1270"/>
      <c r="P41" s="1270"/>
      <c r="Q41" s="1270"/>
      <c r="R41" s="1270"/>
      <c r="S41" s="1270"/>
      <c r="T41" s="1270"/>
      <c r="U41" s="1270"/>
      <c r="V41" s="1270"/>
      <c r="W41" s="1270"/>
      <c r="X41" s="1270"/>
      <c r="Y41" s="1270"/>
      <c r="Z41" s="1270"/>
      <c r="AA41" s="1270"/>
      <c r="AB41" s="1270"/>
      <c r="AC41" s="1270"/>
      <c r="AD41" s="1270"/>
      <c r="AE41" s="1270"/>
      <c r="AF41" s="1270"/>
      <c r="AG41" s="1270"/>
      <c r="AH41" s="1270"/>
      <c r="AI41" s="1270"/>
      <c r="AJ41" s="1270"/>
      <c r="AK41" s="1270"/>
      <c r="AL41" s="1270"/>
      <c r="AM41" s="1270"/>
      <c r="AN41" s="1270"/>
      <c r="AO41" s="1270"/>
      <c r="AP41" s="1270"/>
      <c r="AQ41" s="1270"/>
      <c r="AR41" s="1270"/>
      <c r="AS41" s="1270"/>
      <c r="AT41" s="1270"/>
      <c r="AU41" s="1270"/>
      <c r="AV41" s="1270"/>
      <c r="AW41" s="1270"/>
      <c r="AX41" s="1270"/>
      <c r="AY41" s="1270"/>
      <c r="AZ41" s="1270"/>
      <c r="BA41" s="1270"/>
      <c r="BB41" s="1270"/>
      <c r="BC41" s="1270"/>
      <c r="BD41" s="1270"/>
      <c r="BE41" s="1270"/>
      <c r="BF41" s="1270"/>
      <c r="BG41" s="1270"/>
      <c r="BH41" s="1270"/>
      <c r="BI41" s="1270"/>
      <c r="BJ41" s="1270"/>
      <c r="BK41" s="1270"/>
      <c r="BL41" s="1270"/>
      <c r="BM41" s="1270"/>
      <c r="BN41" s="1270"/>
      <c r="BO41" s="1270"/>
      <c r="BP41" s="1270"/>
      <c r="BQ41" s="1270"/>
      <c r="BR41" s="1270"/>
      <c r="BS41" s="1270"/>
      <c r="BT41" s="1270"/>
      <c r="BU41" s="1270"/>
      <c r="BV41" s="1270"/>
      <c r="BW41" s="1270"/>
      <c r="BX41" s="1270"/>
      <c r="BY41" s="1270"/>
      <c r="BZ41" s="1270"/>
      <c r="CA41" s="1270"/>
      <c r="CB41" s="1270"/>
      <c r="CC41" s="1270"/>
      <c r="CD41" s="1270"/>
      <c r="CE41" s="1270"/>
      <c r="CF41" s="1270"/>
      <c r="CG41" s="1270"/>
      <c r="CH41" s="1270"/>
      <c r="CI41" s="1270"/>
      <c r="CJ41" s="1270"/>
      <c r="CK41" s="1270"/>
      <c r="CL41" s="1270"/>
      <c r="CM41" s="1270"/>
      <c r="CN41" s="1270"/>
      <c r="CO41" s="1270"/>
      <c r="CP41" s="1270"/>
      <c r="CQ41" s="1270"/>
      <c r="CR41" s="1270"/>
      <c r="CS41" s="1270"/>
      <c r="CT41" s="1270"/>
      <c r="CU41" s="1270"/>
      <c r="CV41" s="1270"/>
      <c r="CW41" s="1270"/>
      <c r="CX41" s="1270"/>
      <c r="CY41" s="1270"/>
      <c r="CZ41" s="1270"/>
      <c r="DA41" s="1270"/>
      <c r="DB41" s="1270"/>
      <c r="DC41" s="1270"/>
      <c r="DD41" s="1272"/>
    </row>
    <row r="42" spans="2:109" x14ac:dyDescent="0.15">
      <c r="B42" s="1274"/>
      <c r="G42" s="1281"/>
      <c r="I42" s="1282"/>
      <c r="J42" s="1282"/>
      <c r="K42" s="1282"/>
      <c r="AM42" s="1281"/>
      <c r="AN42" s="1281" t="s">
        <v>592</v>
      </c>
      <c r="AP42" s="1282"/>
      <c r="AQ42" s="1282"/>
      <c r="AR42" s="1282"/>
      <c r="AY42" s="1281"/>
      <c r="BA42" s="1282"/>
      <c r="BB42" s="1282"/>
      <c r="BC42" s="1282"/>
      <c r="BK42" s="1281"/>
      <c r="BM42" s="1282"/>
      <c r="BN42" s="1282"/>
      <c r="BO42" s="1282"/>
      <c r="BW42" s="1281"/>
      <c r="BY42" s="1282"/>
      <c r="BZ42" s="1282"/>
      <c r="CA42" s="1282"/>
      <c r="CI42" s="1281"/>
      <c r="CK42" s="1282"/>
      <c r="CL42" s="1282"/>
      <c r="CM42" s="1282"/>
      <c r="CU42" s="1281"/>
      <c r="CW42" s="1282"/>
      <c r="CX42" s="1282"/>
      <c r="CY42" s="1282"/>
    </row>
    <row r="43" spans="2:109" ht="13.5" customHeight="1" x14ac:dyDescent="0.15">
      <c r="B43" s="1274"/>
      <c r="AN43" s="1283" t="s">
        <v>593</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12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12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12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12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1274"/>
      <c r="H48" s="1292"/>
      <c r="I48" s="1292"/>
      <c r="J48" s="1292"/>
      <c r="AN48" s="1292"/>
      <c r="AO48" s="1292"/>
      <c r="AP48" s="1292"/>
      <c r="AZ48" s="1292"/>
      <c r="BA48" s="1292"/>
      <c r="BB48" s="1292"/>
      <c r="BL48" s="1292"/>
      <c r="BM48" s="1292"/>
      <c r="BN48" s="1292"/>
      <c r="BX48" s="1292"/>
      <c r="BY48" s="1292"/>
      <c r="BZ48" s="1292"/>
      <c r="CJ48" s="1292"/>
      <c r="CK48" s="1292"/>
      <c r="CL48" s="1292"/>
      <c r="CV48" s="1292"/>
      <c r="CW48" s="1292"/>
      <c r="CX48" s="1292"/>
    </row>
    <row r="49" spans="1:109" x14ac:dyDescent="0.15">
      <c r="B49" s="1274"/>
      <c r="AN49" s="1267" t="s">
        <v>594</v>
      </c>
    </row>
    <row r="50" spans="1:109" x14ac:dyDescent="0.15">
      <c r="B50" s="1274"/>
      <c r="G50" s="1293"/>
      <c r="H50" s="1293"/>
      <c r="I50" s="1293"/>
      <c r="J50" s="1293"/>
      <c r="K50" s="1294"/>
      <c r="L50" s="1294"/>
      <c r="M50" s="1295"/>
      <c r="N50" s="1295"/>
      <c r="AN50" s="1296"/>
      <c r="AO50" s="1297"/>
      <c r="AP50" s="1297"/>
      <c r="AQ50" s="1297"/>
      <c r="AR50" s="1297"/>
      <c r="AS50" s="1297"/>
      <c r="AT50" s="1297"/>
      <c r="AU50" s="1297"/>
      <c r="AV50" s="1297"/>
      <c r="AW50" s="1297"/>
      <c r="AX50" s="1297"/>
      <c r="AY50" s="1297"/>
      <c r="AZ50" s="1297"/>
      <c r="BA50" s="1297"/>
      <c r="BB50" s="1297"/>
      <c r="BC50" s="1297"/>
      <c r="BD50" s="1297"/>
      <c r="BE50" s="1297"/>
      <c r="BF50" s="1297"/>
      <c r="BG50" s="1297"/>
      <c r="BH50" s="1297"/>
      <c r="BI50" s="1297"/>
      <c r="BJ50" s="1297"/>
      <c r="BK50" s="1297"/>
      <c r="BL50" s="1297"/>
      <c r="BM50" s="1297"/>
      <c r="BN50" s="1297"/>
      <c r="BO50" s="1298"/>
      <c r="BP50" s="1299" t="s">
        <v>546</v>
      </c>
      <c r="BQ50" s="1299"/>
      <c r="BR50" s="1299"/>
      <c r="BS50" s="1299"/>
      <c r="BT50" s="1299"/>
      <c r="BU50" s="1299"/>
      <c r="BV50" s="1299"/>
      <c r="BW50" s="1299"/>
      <c r="BX50" s="1299" t="s">
        <v>547</v>
      </c>
      <c r="BY50" s="1299"/>
      <c r="BZ50" s="1299"/>
      <c r="CA50" s="1299"/>
      <c r="CB50" s="1299"/>
      <c r="CC50" s="1299"/>
      <c r="CD50" s="1299"/>
      <c r="CE50" s="1299"/>
      <c r="CF50" s="1299" t="s">
        <v>548</v>
      </c>
      <c r="CG50" s="1299"/>
      <c r="CH50" s="1299"/>
      <c r="CI50" s="1299"/>
      <c r="CJ50" s="1299"/>
      <c r="CK50" s="1299"/>
      <c r="CL50" s="1299"/>
      <c r="CM50" s="1299"/>
      <c r="CN50" s="1299" t="s">
        <v>549</v>
      </c>
      <c r="CO50" s="1299"/>
      <c r="CP50" s="1299"/>
      <c r="CQ50" s="1299"/>
      <c r="CR50" s="1299"/>
      <c r="CS50" s="1299"/>
      <c r="CT50" s="1299"/>
      <c r="CU50" s="1299"/>
      <c r="CV50" s="1299" t="s">
        <v>550</v>
      </c>
      <c r="CW50" s="1299"/>
      <c r="CX50" s="1299"/>
      <c r="CY50" s="1299"/>
      <c r="CZ50" s="1299"/>
      <c r="DA50" s="1299"/>
      <c r="DB50" s="1299"/>
      <c r="DC50" s="1299"/>
    </row>
    <row r="51" spans="1:109" ht="13.5" customHeight="1" x14ac:dyDescent="0.15">
      <c r="B51" s="1274"/>
      <c r="G51" s="1300"/>
      <c r="H51" s="1300"/>
      <c r="I51" s="1301"/>
      <c r="J51" s="1301"/>
      <c r="K51" s="1302"/>
      <c r="L51" s="1302"/>
      <c r="M51" s="1302"/>
      <c r="N51" s="1302"/>
      <c r="AM51" s="1292"/>
      <c r="AN51" s="1303" t="s">
        <v>595</v>
      </c>
      <c r="AO51" s="1303"/>
      <c r="AP51" s="1303"/>
      <c r="AQ51" s="1303"/>
      <c r="AR51" s="1303"/>
      <c r="AS51" s="1303"/>
      <c r="AT51" s="1303"/>
      <c r="AU51" s="1303"/>
      <c r="AV51" s="1303"/>
      <c r="AW51" s="1303"/>
      <c r="AX51" s="1303"/>
      <c r="AY51" s="1303"/>
      <c r="AZ51" s="1303"/>
      <c r="BA51" s="1303"/>
      <c r="BB51" s="1303" t="s">
        <v>596</v>
      </c>
      <c r="BC51" s="1303"/>
      <c r="BD51" s="1303"/>
      <c r="BE51" s="1303"/>
      <c r="BF51" s="1303"/>
      <c r="BG51" s="1303"/>
      <c r="BH51" s="1303"/>
      <c r="BI51" s="1303"/>
      <c r="BJ51" s="1303"/>
      <c r="BK51" s="1303"/>
      <c r="BL51" s="1303"/>
      <c r="BM51" s="1303"/>
      <c r="BN51" s="1303"/>
      <c r="BO51" s="1303"/>
      <c r="BP51" s="1304"/>
      <c r="BQ51" s="1305"/>
      <c r="BR51" s="1305"/>
      <c r="BS51" s="1305"/>
      <c r="BT51" s="1305"/>
      <c r="BU51" s="1305"/>
      <c r="BV51" s="1305"/>
      <c r="BW51" s="1305"/>
      <c r="BX51" s="1305">
        <v>8.1999999999999993</v>
      </c>
      <c r="BY51" s="1305"/>
      <c r="BZ51" s="1305"/>
      <c r="CA51" s="1305"/>
      <c r="CB51" s="1305"/>
      <c r="CC51" s="1305"/>
      <c r="CD51" s="1305"/>
      <c r="CE51" s="1305"/>
      <c r="CF51" s="1305">
        <v>17.3</v>
      </c>
      <c r="CG51" s="1305"/>
      <c r="CH51" s="1305"/>
      <c r="CI51" s="1305"/>
      <c r="CJ51" s="1305"/>
      <c r="CK51" s="1305"/>
      <c r="CL51" s="1305"/>
      <c r="CM51" s="1305"/>
      <c r="CN51" s="1305">
        <v>10.6</v>
      </c>
      <c r="CO51" s="1305"/>
      <c r="CP51" s="1305"/>
      <c r="CQ51" s="1305"/>
      <c r="CR51" s="1305"/>
      <c r="CS51" s="1305"/>
      <c r="CT51" s="1305"/>
      <c r="CU51" s="1305"/>
      <c r="CV51" s="1305">
        <v>1</v>
      </c>
      <c r="CW51" s="1305"/>
      <c r="CX51" s="1305"/>
      <c r="CY51" s="1305"/>
      <c r="CZ51" s="1305"/>
      <c r="DA51" s="1305"/>
      <c r="DB51" s="1305"/>
      <c r="DC51" s="1305"/>
    </row>
    <row r="52" spans="1:109" x14ac:dyDescent="0.15">
      <c r="B52" s="1274"/>
      <c r="G52" s="1300"/>
      <c r="H52" s="1300"/>
      <c r="I52" s="1301"/>
      <c r="J52" s="1301"/>
      <c r="K52" s="1302"/>
      <c r="L52" s="1302"/>
      <c r="M52" s="1302"/>
      <c r="N52" s="1302"/>
      <c r="AM52" s="1292"/>
      <c r="AN52" s="1303"/>
      <c r="AO52" s="1303"/>
      <c r="AP52" s="1303"/>
      <c r="AQ52" s="1303"/>
      <c r="AR52" s="1303"/>
      <c r="AS52" s="1303"/>
      <c r="AT52" s="1303"/>
      <c r="AU52" s="1303"/>
      <c r="AV52" s="1303"/>
      <c r="AW52" s="1303"/>
      <c r="AX52" s="1303"/>
      <c r="AY52" s="1303"/>
      <c r="AZ52" s="1303"/>
      <c r="BA52" s="1303"/>
      <c r="BB52" s="1303"/>
      <c r="BC52" s="1303"/>
      <c r="BD52" s="1303"/>
      <c r="BE52" s="1303"/>
      <c r="BF52" s="1303"/>
      <c r="BG52" s="1303"/>
      <c r="BH52" s="1303"/>
      <c r="BI52" s="1303"/>
      <c r="BJ52" s="1303"/>
      <c r="BK52" s="1303"/>
      <c r="BL52" s="1303"/>
      <c r="BM52" s="1303"/>
      <c r="BN52" s="1303"/>
      <c r="BO52" s="1303"/>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1282"/>
      <c r="B53" s="1274"/>
      <c r="G53" s="1300"/>
      <c r="H53" s="1300"/>
      <c r="I53" s="1293"/>
      <c r="J53" s="1293"/>
      <c r="K53" s="1302"/>
      <c r="L53" s="1302"/>
      <c r="M53" s="1302"/>
      <c r="N53" s="1302"/>
      <c r="AM53" s="1292"/>
      <c r="AN53" s="1303"/>
      <c r="AO53" s="1303"/>
      <c r="AP53" s="1303"/>
      <c r="AQ53" s="1303"/>
      <c r="AR53" s="1303"/>
      <c r="AS53" s="1303"/>
      <c r="AT53" s="1303"/>
      <c r="AU53" s="1303"/>
      <c r="AV53" s="1303"/>
      <c r="AW53" s="1303"/>
      <c r="AX53" s="1303"/>
      <c r="AY53" s="1303"/>
      <c r="AZ53" s="1303"/>
      <c r="BA53" s="1303"/>
      <c r="BB53" s="1303" t="s">
        <v>597</v>
      </c>
      <c r="BC53" s="1303"/>
      <c r="BD53" s="1303"/>
      <c r="BE53" s="1303"/>
      <c r="BF53" s="1303"/>
      <c r="BG53" s="1303"/>
      <c r="BH53" s="1303"/>
      <c r="BI53" s="1303"/>
      <c r="BJ53" s="1303"/>
      <c r="BK53" s="1303"/>
      <c r="BL53" s="1303"/>
      <c r="BM53" s="1303"/>
      <c r="BN53" s="1303"/>
      <c r="BO53" s="1303"/>
      <c r="BP53" s="1304"/>
      <c r="BQ53" s="1305"/>
      <c r="BR53" s="1305"/>
      <c r="BS53" s="1305"/>
      <c r="BT53" s="1305"/>
      <c r="BU53" s="1305"/>
      <c r="BV53" s="1305"/>
      <c r="BW53" s="1305"/>
      <c r="BX53" s="1305">
        <v>60</v>
      </c>
      <c r="BY53" s="1305"/>
      <c r="BZ53" s="1305"/>
      <c r="CA53" s="1305"/>
      <c r="CB53" s="1305"/>
      <c r="CC53" s="1305"/>
      <c r="CD53" s="1305"/>
      <c r="CE53" s="1305"/>
      <c r="CF53" s="1305">
        <v>60.3</v>
      </c>
      <c r="CG53" s="1305"/>
      <c r="CH53" s="1305"/>
      <c r="CI53" s="1305"/>
      <c r="CJ53" s="1305"/>
      <c r="CK53" s="1305"/>
      <c r="CL53" s="1305"/>
      <c r="CM53" s="1305"/>
      <c r="CN53" s="1305">
        <v>61.6</v>
      </c>
      <c r="CO53" s="1305"/>
      <c r="CP53" s="1305"/>
      <c r="CQ53" s="1305"/>
      <c r="CR53" s="1305"/>
      <c r="CS53" s="1305"/>
      <c r="CT53" s="1305"/>
      <c r="CU53" s="1305"/>
      <c r="CV53" s="1305">
        <v>62.5</v>
      </c>
      <c r="CW53" s="1305"/>
      <c r="CX53" s="1305"/>
      <c r="CY53" s="1305"/>
      <c r="CZ53" s="1305"/>
      <c r="DA53" s="1305"/>
      <c r="DB53" s="1305"/>
      <c r="DC53" s="1305"/>
    </row>
    <row r="54" spans="1:109" x14ac:dyDescent="0.15">
      <c r="A54" s="1282"/>
      <c r="B54" s="1274"/>
      <c r="G54" s="1300"/>
      <c r="H54" s="1300"/>
      <c r="I54" s="1293"/>
      <c r="J54" s="1293"/>
      <c r="K54" s="1302"/>
      <c r="L54" s="1302"/>
      <c r="M54" s="1302"/>
      <c r="N54" s="1302"/>
      <c r="AM54" s="1292"/>
      <c r="AN54" s="1303"/>
      <c r="AO54" s="1303"/>
      <c r="AP54" s="1303"/>
      <c r="AQ54" s="1303"/>
      <c r="AR54" s="1303"/>
      <c r="AS54" s="1303"/>
      <c r="AT54" s="1303"/>
      <c r="AU54" s="1303"/>
      <c r="AV54" s="1303"/>
      <c r="AW54" s="1303"/>
      <c r="AX54" s="1303"/>
      <c r="AY54" s="1303"/>
      <c r="AZ54" s="1303"/>
      <c r="BA54" s="1303"/>
      <c r="BB54" s="1303"/>
      <c r="BC54" s="1303"/>
      <c r="BD54" s="1303"/>
      <c r="BE54" s="1303"/>
      <c r="BF54" s="1303"/>
      <c r="BG54" s="1303"/>
      <c r="BH54" s="1303"/>
      <c r="BI54" s="1303"/>
      <c r="BJ54" s="1303"/>
      <c r="BK54" s="1303"/>
      <c r="BL54" s="1303"/>
      <c r="BM54" s="1303"/>
      <c r="BN54" s="1303"/>
      <c r="BO54" s="1303"/>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1282"/>
      <c r="B55" s="1274"/>
      <c r="G55" s="1293"/>
      <c r="H55" s="1293"/>
      <c r="I55" s="1293"/>
      <c r="J55" s="1293"/>
      <c r="K55" s="1302"/>
      <c r="L55" s="1302"/>
      <c r="M55" s="1302"/>
      <c r="N55" s="1302"/>
      <c r="AN55" s="1299" t="s">
        <v>598</v>
      </c>
      <c r="AO55" s="1299"/>
      <c r="AP55" s="1299"/>
      <c r="AQ55" s="1299"/>
      <c r="AR55" s="1299"/>
      <c r="AS55" s="1299"/>
      <c r="AT55" s="1299"/>
      <c r="AU55" s="1299"/>
      <c r="AV55" s="1299"/>
      <c r="AW55" s="1299"/>
      <c r="AX55" s="1299"/>
      <c r="AY55" s="1299"/>
      <c r="AZ55" s="1299"/>
      <c r="BA55" s="1299"/>
      <c r="BB55" s="1303" t="s">
        <v>596</v>
      </c>
      <c r="BC55" s="1303"/>
      <c r="BD55" s="1303"/>
      <c r="BE55" s="1303"/>
      <c r="BF55" s="1303"/>
      <c r="BG55" s="1303"/>
      <c r="BH55" s="1303"/>
      <c r="BI55" s="1303"/>
      <c r="BJ55" s="1303"/>
      <c r="BK55" s="1303"/>
      <c r="BL55" s="1303"/>
      <c r="BM55" s="1303"/>
      <c r="BN55" s="1303"/>
      <c r="BO55" s="1303"/>
      <c r="BP55" s="1304"/>
      <c r="BQ55" s="1305"/>
      <c r="BR55" s="1305"/>
      <c r="BS55" s="1305"/>
      <c r="BT55" s="1305"/>
      <c r="BU55" s="1305"/>
      <c r="BV55" s="1305"/>
      <c r="BW55" s="1305"/>
      <c r="BX55" s="1305">
        <v>21.2</v>
      </c>
      <c r="BY55" s="1305"/>
      <c r="BZ55" s="1305"/>
      <c r="CA55" s="1305"/>
      <c r="CB55" s="1305"/>
      <c r="CC55" s="1305"/>
      <c r="CD55" s="1305"/>
      <c r="CE55" s="1305"/>
      <c r="CF55" s="1305">
        <v>16.600000000000001</v>
      </c>
      <c r="CG55" s="1305"/>
      <c r="CH55" s="1305"/>
      <c r="CI55" s="1305"/>
      <c r="CJ55" s="1305"/>
      <c r="CK55" s="1305"/>
      <c r="CL55" s="1305"/>
      <c r="CM55" s="1305"/>
      <c r="CN55" s="1305">
        <v>17.399999999999999</v>
      </c>
      <c r="CO55" s="1305"/>
      <c r="CP55" s="1305"/>
      <c r="CQ55" s="1305"/>
      <c r="CR55" s="1305"/>
      <c r="CS55" s="1305"/>
      <c r="CT55" s="1305"/>
      <c r="CU55" s="1305"/>
      <c r="CV55" s="1305">
        <v>12.1</v>
      </c>
      <c r="CW55" s="1305"/>
      <c r="CX55" s="1305"/>
      <c r="CY55" s="1305"/>
      <c r="CZ55" s="1305"/>
      <c r="DA55" s="1305"/>
      <c r="DB55" s="1305"/>
      <c r="DC55" s="1305"/>
    </row>
    <row r="56" spans="1:109" x14ac:dyDescent="0.15">
      <c r="A56" s="1282"/>
      <c r="B56" s="1274"/>
      <c r="G56" s="1293"/>
      <c r="H56" s="1293"/>
      <c r="I56" s="1293"/>
      <c r="J56" s="1293"/>
      <c r="K56" s="1302"/>
      <c r="L56" s="1302"/>
      <c r="M56" s="1302"/>
      <c r="N56" s="1302"/>
      <c r="AN56" s="1299"/>
      <c r="AO56" s="1299"/>
      <c r="AP56" s="1299"/>
      <c r="AQ56" s="1299"/>
      <c r="AR56" s="1299"/>
      <c r="AS56" s="1299"/>
      <c r="AT56" s="1299"/>
      <c r="AU56" s="1299"/>
      <c r="AV56" s="1299"/>
      <c r="AW56" s="1299"/>
      <c r="AX56" s="1299"/>
      <c r="AY56" s="1299"/>
      <c r="AZ56" s="1299"/>
      <c r="BA56" s="1299"/>
      <c r="BB56" s="1303"/>
      <c r="BC56" s="1303"/>
      <c r="BD56" s="1303"/>
      <c r="BE56" s="1303"/>
      <c r="BF56" s="1303"/>
      <c r="BG56" s="1303"/>
      <c r="BH56" s="1303"/>
      <c r="BI56" s="1303"/>
      <c r="BJ56" s="1303"/>
      <c r="BK56" s="1303"/>
      <c r="BL56" s="1303"/>
      <c r="BM56" s="1303"/>
      <c r="BN56" s="1303"/>
      <c r="BO56" s="1303"/>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1282" customFormat="1" x14ac:dyDescent="0.15">
      <c r="B57" s="1306"/>
      <c r="G57" s="1293"/>
      <c r="H57" s="1293"/>
      <c r="I57" s="1307"/>
      <c r="J57" s="1307"/>
      <c r="K57" s="1302"/>
      <c r="L57" s="1302"/>
      <c r="M57" s="1302"/>
      <c r="N57" s="1302"/>
      <c r="AM57" s="1267"/>
      <c r="AN57" s="1299"/>
      <c r="AO57" s="1299"/>
      <c r="AP57" s="1299"/>
      <c r="AQ57" s="1299"/>
      <c r="AR57" s="1299"/>
      <c r="AS57" s="1299"/>
      <c r="AT57" s="1299"/>
      <c r="AU57" s="1299"/>
      <c r="AV57" s="1299"/>
      <c r="AW57" s="1299"/>
      <c r="AX57" s="1299"/>
      <c r="AY57" s="1299"/>
      <c r="AZ57" s="1299"/>
      <c r="BA57" s="1299"/>
      <c r="BB57" s="1303" t="s">
        <v>597</v>
      </c>
      <c r="BC57" s="1303"/>
      <c r="BD57" s="1303"/>
      <c r="BE57" s="1303"/>
      <c r="BF57" s="1303"/>
      <c r="BG57" s="1303"/>
      <c r="BH57" s="1303"/>
      <c r="BI57" s="1303"/>
      <c r="BJ57" s="1303"/>
      <c r="BK57" s="1303"/>
      <c r="BL57" s="1303"/>
      <c r="BM57" s="1303"/>
      <c r="BN57" s="1303"/>
      <c r="BO57" s="1303"/>
      <c r="BP57" s="1304"/>
      <c r="BQ57" s="1305"/>
      <c r="BR57" s="1305"/>
      <c r="BS57" s="1305"/>
      <c r="BT57" s="1305"/>
      <c r="BU57" s="1305"/>
      <c r="BV57" s="1305"/>
      <c r="BW57" s="1305"/>
      <c r="BX57" s="1305">
        <v>50.4</v>
      </c>
      <c r="BY57" s="1305"/>
      <c r="BZ57" s="1305"/>
      <c r="CA57" s="1305"/>
      <c r="CB57" s="1305"/>
      <c r="CC57" s="1305"/>
      <c r="CD57" s="1305"/>
      <c r="CE57" s="1305"/>
      <c r="CF57" s="1305">
        <v>58.6</v>
      </c>
      <c r="CG57" s="1305"/>
      <c r="CH57" s="1305"/>
      <c r="CI57" s="1305"/>
      <c r="CJ57" s="1305"/>
      <c r="CK57" s="1305"/>
      <c r="CL57" s="1305"/>
      <c r="CM57" s="1305"/>
      <c r="CN57" s="1305">
        <v>58.9</v>
      </c>
      <c r="CO57" s="1305"/>
      <c r="CP57" s="1305"/>
      <c r="CQ57" s="1305"/>
      <c r="CR57" s="1305"/>
      <c r="CS57" s="1305"/>
      <c r="CT57" s="1305"/>
      <c r="CU57" s="1305"/>
      <c r="CV57" s="1305">
        <v>59.2</v>
      </c>
      <c r="CW57" s="1305"/>
      <c r="CX57" s="1305"/>
      <c r="CY57" s="1305"/>
      <c r="CZ57" s="1305"/>
      <c r="DA57" s="1305"/>
      <c r="DB57" s="1305"/>
      <c r="DC57" s="1305"/>
      <c r="DD57" s="1308"/>
      <c r="DE57" s="1306"/>
    </row>
    <row r="58" spans="1:109" s="1282" customFormat="1" x14ac:dyDescent="0.15">
      <c r="A58" s="1267"/>
      <c r="B58" s="1306"/>
      <c r="G58" s="1293"/>
      <c r="H58" s="1293"/>
      <c r="I58" s="1307"/>
      <c r="J58" s="1307"/>
      <c r="K58" s="1302"/>
      <c r="L58" s="1302"/>
      <c r="M58" s="1302"/>
      <c r="N58" s="1302"/>
      <c r="AM58" s="1267"/>
      <c r="AN58" s="1299"/>
      <c r="AO58" s="1299"/>
      <c r="AP58" s="1299"/>
      <c r="AQ58" s="1299"/>
      <c r="AR58" s="1299"/>
      <c r="AS58" s="1299"/>
      <c r="AT58" s="1299"/>
      <c r="AU58" s="1299"/>
      <c r="AV58" s="1299"/>
      <c r="AW58" s="1299"/>
      <c r="AX58" s="1299"/>
      <c r="AY58" s="1299"/>
      <c r="AZ58" s="1299"/>
      <c r="BA58" s="1299"/>
      <c r="BB58" s="1303"/>
      <c r="BC58" s="1303"/>
      <c r="BD58" s="1303"/>
      <c r="BE58" s="1303"/>
      <c r="BF58" s="1303"/>
      <c r="BG58" s="1303"/>
      <c r="BH58" s="1303"/>
      <c r="BI58" s="1303"/>
      <c r="BJ58" s="1303"/>
      <c r="BK58" s="1303"/>
      <c r="BL58" s="1303"/>
      <c r="BM58" s="1303"/>
      <c r="BN58" s="1303"/>
      <c r="BO58" s="1303"/>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1308"/>
      <c r="DE58" s="1306"/>
    </row>
    <row r="59" spans="1:109" s="1282" customFormat="1" x14ac:dyDescent="0.15">
      <c r="A59" s="1267"/>
      <c r="B59" s="1306"/>
      <c r="K59" s="1309"/>
      <c r="L59" s="1309"/>
      <c r="M59" s="1309"/>
      <c r="N59" s="1309"/>
      <c r="AQ59" s="1309"/>
      <c r="AR59" s="1309"/>
      <c r="AS59" s="1309"/>
      <c r="AT59" s="1309"/>
      <c r="BC59" s="1309"/>
      <c r="BD59" s="1309"/>
      <c r="BE59" s="1309"/>
      <c r="BF59" s="1309"/>
      <c r="BO59" s="1309"/>
      <c r="BP59" s="1309"/>
      <c r="BQ59" s="1309"/>
      <c r="BR59" s="1309"/>
      <c r="CA59" s="1309"/>
      <c r="CB59" s="1309"/>
      <c r="CC59" s="1309"/>
      <c r="CD59" s="1309"/>
      <c r="CM59" s="1309"/>
      <c r="CN59" s="1309"/>
      <c r="CO59" s="1309"/>
      <c r="CP59" s="1309"/>
      <c r="CY59" s="1309"/>
      <c r="CZ59" s="1309"/>
      <c r="DA59" s="1309"/>
      <c r="DB59" s="1309"/>
      <c r="DC59" s="1309"/>
      <c r="DD59" s="1308"/>
      <c r="DE59" s="1306"/>
    </row>
    <row r="60" spans="1:109" s="1282" customFormat="1" x14ac:dyDescent="0.15">
      <c r="A60" s="1267"/>
      <c r="B60" s="1306"/>
      <c r="K60" s="1309"/>
      <c r="L60" s="1309"/>
      <c r="M60" s="1309"/>
      <c r="N60" s="1309"/>
      <c r="AQ60" s="1309"/>
      <c r="AR60" s="1309"/>
      <c r="AS60" s="1309"/>
      <c r="AT60" s="1309"/>
      <c r="BC60" s="1309"/>
      <c r="BD60" s="1309"/>
      <c r="BE60" s="1309"/>
      <c r="BF60" s="1309"/>
      <c r="BO60" s="1309"/>
      <c r="BP60" s="1309"/>
      <c r="BQ60" s="1309"/>
      <c r="BR60" s="1309"/>
      <c r="CA60" s="1309"/>
      <c r="CB60" s="1309"/>
      <c r="CC60" s="1309"/>
      <c r="CD60" s="1309"/>
      <c r="CM60" s="1309"/>
      <c r="CN60" s="1309"/>
      <c r="CO60" s="1309"/>
      <c r="CP60" s="1309"/>
      <c r="CY60" s="1309"/>
      <c r="CZ60" s="1309"/>
      <c r="DA60" s="1309"/>
      <c r="DB60" s="1309"/>
      <c r="DC60" s="1309"/>
      <c r="DD60" s="1308"/>
      <c r="DE60" s="1306"/>
    </row>
    <row r="61" spans="1:109" s="1282" customFormat="1" x14ac:dyDescent="0.15">
      <c r="A61" s="1267"/>
      <c r="B61" s="1310"/>
      <c r="C61" s="1311"/>
      <c r="D61" s="1311"/>
      <c r="E61" s="1311"/>
      <c r="F61" s="1311"/>
      <c r="G61" s="1311"/>
      <c r="H61" s="1311"/>
      <c r="I61" s="1311"/>
      <c r="J61" s="1311"/>
      <c r="K61" s="1311"/>
      <c r="L61" s="1311"/>
      <c r="M61" s="1312"/>
      <c r="N61" s="1312"/>
      <c r="O61" s="1311"/>
      <c r="P61" s="1311"/>
      <c r="Q61" s="1311"/>
      <c r="R61" s="1311"/>
      <c r="S61" s="1311"/>
      <c r="T61" s="1311"/>
      <c r="U61" s="1311"/>
      <c r="V61" s="1311"/>
      <c r="W61" s="1311"/>
      <c r="X61" s="1311"/>
      <c r="Y61" s="1311"/>
      <c r="Z61" s="1311"/>
      <c r="AA61" s="1311"/>
      <c r="AB61" s="1311"/>
      <c r="AC61" s="1311"/>
      <c r="AD61" s="1311"/>
      <c r="AE61" s="1311"/>
      <c r="AF61" s="1311"/>
      <c r="AG61" s="1311"/>
      <c r="AH61" s="1311"/>
      <c r="AI61" s="1311"/>
      <c r="AJ61" s="1311"/>
      <c r="AK61" s="1311"/>
      <c r="AL61" s="1311"/>
      <c r="AM61" s="1311"/>
      <c r="AN61" s="1311"/>
      <c r="AO61" s="1311"/>
      <c r="AP61" s="1311"/>
      <c r="AQ61" s="1311"/>
      <c r="AR61" s="1311"/>
      <c r="AS61" s="1312"/>
      <c r="AT61" s="1312"/>
      <c r="AU61" s="1311"/>
      <c r="AV61" s="1311"/>
      <c r="AW61" s="1311"/>
      <c r="AX61" s="1311"/>
      <c r="AY61" s="1311"/>
      <c r="AZ61" s="1311"/>
      <c r="BA61" s="1311"/>
      <c r="BB61" s="1311"/>
      <c r="BC61" s="1311"/>
      <c r="BD61" s="1311"/>
      <c r="BE61" s="1312"/>
      <c r="BF61" s="1312"/>
      <c r="BG61" s="1311"/>
      <c r="BH61" s="1311"/>
      <c r="BI61" s="1311"/>
      <c r="BJ61" s="1311"/>
      <c r="BK61" s="1311"/>
      <c r="BL61" s="1311"/>
      <c r="BM61" s="1311"/>
      <c r="BN61" s="1311"/>
      <c r="BO61" s="1311"/>
      <c r="BP61" s="1311"/>
      <c r="BQ61" s="1312"/>
      <c r="BR61" s="1312"/>
      <c r="BS61" s="1311"/>
      <c r="BT61" s="1311"/>
      <c r="BU61" s="1311"/>
      <c r="BV61" s="1311"/>
      <c r="BW61" s="1311"/>
      <c r="BX61" s="1311"/>
      <c r="BY61" s="1311"/>
      <c r="BZ61" s="1311"/>
      <c r="CA61" s="1311"/>
      <c r="CB61" s="1311"/>
      <c r="CC61" s="1312"/>
      <c r="CD61" s="1312"/>
      <c r="CE61" s="1311"/>
      <c r="CF61" s="1311"/>
      <c r="CG61" s="1311"/>
      <c r="CH61" s="1311"/>
      <c r="CI61" s="1311"/>
      <c r="CJ61" s="1311"/>
      <c r="CK61" s="1311"/>
      <c r="CL61" s="1311"/>
      <c r="CM61" s="1311"/>
      <c r="CN61" s="1311"/>
      <c r="CO61" s="1312"/>
      <c r="CP61" s="1312"/>
      <c r="CQ61" s="1311"/>
      <c r="CR61" s="1311"/>
      <c r="CS61" s="1311"/>
      <c r="CT61" s="1311"/>
      <c r="CU61" s="1311"/>
      <c r="CV61" s="1311"/>
      <c r="CW61" s="1311"/>
      <c r="CX61" s="1311"/>
      <c r="CY61" s="1311"/>
      <c r="CZ61" s="1311"/>
      <c r="DA61" s="1312"/>
      <c r="DB61" s="1312"/>
      <c r="DC61" s="1312"/>
      <c r="DD61" s="1313"/>
      <c r="DE61" s="1306"/>
    </row>
    <row r="62" spans="1:109" x14ac:dyDescent="0.15">
      <c r="B62" s="1279"/>
      <c r="C62" s="1279"/>
      <c r="D62" s="1279"/>
      <c r="E62" s="1279"/>
      <c r="F62" s="1279"/>
      <c r="G62" s="1279"/>
      <c r="H62" s="1279"/>
      <c r="I62" s="1279"/>
      <c r="J62" s="1279"/>
      <c r="K62" s="1279"/>
      <c r="L62" s="1279"/>
      <c r="M62" s="1279"/>
      <c r="N62" s="1279"/>
      <c r="O62" s="1279"/>
      <c r="P62" s="1279"/>
      <c r="Q62" s="1279"/>
      <c r="R62" s="1279"/>
      <c r="S62" s="1279"/>
      <c r="T62" s="1279"/>
      <c r="U62" s="1279"/>
      <c r="V62" s="1279"/>
      <c r="W62" s="1279"/>
      <c r="X62" s="1279"/>
      <c r="Y62" s="1279"/>
      <c r="Z62" s="1279"/>
      <c r="AA62" s="1279"/>
      <c r="AB62" s="1279"/>
      <c r="AC62" s="1279"/>
      <c r="AD62" s="1279"/>
      <c r="AE62" s="1279"/>
      <c r="AF62" s="1279"/>
      <c r="AG62" s="1279"/>
      <c r="AH62" s="1279"/>
      <c r="AI62" s="1279"/>
      <c r="AJ62" s="1279"/>
      <c r="AK62" s="1279"/>
      <c r="AL62" s="1279"/>
      <c r="AM62" s="1279"/>
      <c r="AN62" s="1279"/>
      <c r="AO62" s="1279"/>
      <c r="AP62" s="1279"/>
      <c r="AQ62" s="1279"/>
      <c r="AR62" s="1279"/>
      <c r="AS62" s="1279"/>
      <c r="AT62" s="1279"/>
      <c r="AU62" s="1279"/>
      <c r="AV62" s="1279"/>
      <c r="AW62" s="1279"/>
      <c r="AX62" s="1279"/>
      <c r="AY62" s="1279"/>
      <c r="AZ62" s="1279"/>
      <c r="BA62" s="1279"/>
      <c r="BB62" s="1279"/>
      <c r="BC62" s="1279"/>
      <c r="BD62" s="1279"/>
      <c r="BE62" s="1279"/>
      <c r="BF62" s="1279"/>
      <c r="BG62" s="1279"/>
      <c r="BH62" s="1279"/>
      <c r="BI62" s="1279"/>
      <c r="BJ62" s="1279"/>
      <c r="BK62" s="1279"/>
      <c r="BL62" s="1279"/>
      <c r="BM62" s="1279"/>
      <c r="BN62" s="1279"/>
      <c r="BO62" s="1279"/>
      <c r="BP62" s="1279"/>
      <c r="BQ62" s="1279"/>
      <c r="BR62" s="1279"/>
      <c r="BS62" s="1279"/>
      <c r="BT62" s="1279"/>
      <c r="BU62" s="1279"/>
      <c r="BV62" s="1279"/>
      <c r="BW62" s="1279"/>
      <c r="BX62" s="1279"/>
      <c r="BY62" s="1279"/>
      <c r="BZ62" s="1279"/>
      <c r="CA62" s="1279"/>
      <c r="CB62" s="1279"/>
      <c r="CC62" s="1279"/>
      <c r="CD62" s="1279"/>
      <c r="CE62" s="1279"/>
      <c r="CF62" s="1279"/>
      <c r="CG62" s="1279"/>
      <c r="CH62" s="1279"/>
      <c r="CI62" s="1279"/>
      <c r="CJ62" s="1279"/>
      <c r="CK62" s="1279"/>
      <c r="CL62" s="1279"/>
      <c r="CM62" s="1279"/>
      <c r="CN62" s="1279"/>
      <c r="CO62" s="1279"/>
      <c r="CP62" s="1279"/>
      <c r="CQ62" s="1279"/>
      <c r="CR62" s="1279"/>
      <c r="CS62" s="1279"/>
      <c r="CT62" s="1279"/>
      <c r="CU62" s="1279"/>
      <c r="CV62" s="1279"/>
      <c r="CW62" s="1279"/>
      <c r="CX62" s="1279"/>
      <c r="CY62" s="1279"/>
      <c r="CZ62" s="1279"/>
      <c r="DA62" s="1279"/>
      <c r="DB62" s="1279"/>
      <c r="DC62" s="1279"/>
      <c r="DD62" s="1279"/>
      <c r="DE62" s="1267"/>
    </row>
    <row r="63" spans="1:109" ht="17.25" x14ac:dyDescent="0.15">
      <c r="B63" s="1314" t="s">
        <v>599</v>
      </c>
    </row>
    <row r="64" spans="1:109" x14ac:dyDescent="0.15">
      <c r="B64" s="1274"/>
      <c r="G64" s="1281"/>
      <c r="I64" s="1315"/>
      <c r="J64" s="1315"/>
      <c r="K64" s="1315"/>
      <c r="L64" s="1315"/>
      <c r="M64" s="1315"/>
      <c r="N64" s="1316"/>
      <c r="AM64" s="1281"/>
      <c r="AN64" s="1281" t="s">
        <v>592</v>
      </c>
      <c r="AP64" s="1282"/>
      <c r="AQ64" s="1282"/>
      <c r="AR64" s="1282"/>
      <c r="AY64" s="1281"/>
      <c r="BA64" s="1282"/>
      <c r="BB64" s="1282"/>
      <c r="BC64" s="1282"/>
      <c r="BK64" s="1281"/>
      <c r="BM64" s="1282"/>
      <c r="BN64" s="1282"/>
      <c r="BO64" s="1282"/>
      <c r="BW64" s="1281"/>
      <c r="BY64" s="1282"/>
      <c r="BZ64" s="1282"/>
      <c r="CA64" s="1282"/>
      <c r="CI64" s="1281"/>
      <c r="CK64" s="1282"/>
      <c r="CL64" s="1282"/>
      <c r="CM64" s="1282"/>
      <c r="CU64" s="1281"/>
      <c r="CW64" s="1282"/>
      <c r="CX64" s="1282"/>
      <c r="CY64" s="1282"/>
    </row>
    <row r="65" spans="2:107" x14ac:dyDescent="0.15">
      <c r="B65" s="1274"/>
      <c r="AN65" s="1283" t="s">
        <v>600</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12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12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12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12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1274"/>
      <c r="H70" s="1317"/>
      <c r="I70" s="1317"/>
      <c r="J70" s="1318"/>
      <c r="K70" s="1318"/>
      <c r="L70" s="1319"/>
      <c r="M70" s="1318"/>
      <c r="N70" s="1319"/>
      <c r="AN70" s="1292"/>
      <c r="AO70" s="1292"/>
      <c r="AP70" s="1292"/>
      <c r="AZ70" s="1292"/>
      <c r="BA70" s="1292"/>
      <c r="BB70" s="1292"/>
      <c r="BL70" s="1292"/>
      <c r="BM70" s="1292"/>
      <c r="BN70" s="1292"/>
      <c r="BX70" s="1292"/>
      <c r="BY70" s="1292"/>
      <c r="BZ70" s="1292"/>
      <c r="CJ70" s="1292"/>
      <c r="CK70" s="1292"/>
      <c r="CL70" s="1292"/>
      <c r="CV70" s="1292"/>
      <c r="CW70" s="1292"/>
      <c r="CX70" s="1292"/>
    </row>
    <row r="71" spans="2:107" x14ac:dyDescent="0.15">
      <c r="B71" s="1274"/>
      <c r="G71" s="1320"/>
      <c r="I71" s="1321"/>
      <c r="J71" s="1318"/>
      <c r="K71" s="1318"/>
      <c r="L71" s="1319"/>
      <c r="M71" s="1318"/>
      <c r="N71" s="1319"/>
      <c r="AM71" s="1320"/>
      <c r="AN71" s="1267" t="s">
        <v>594</v>
      </c>
    </row>
    <row r="72" spans="2:107" x14ac:dyDescent="0.15">
      <c r="B72" s="1274"/>
      <c r="G72" s="1293"/>
      <c r="H72" s="1293"/>
      <c r="I72" s="1293"/>
      <c r="J72" s="1293"/>
      <c r="K72" s="1294"/>
      <c r="L72" s="1294"/>
      <c r="M72" s="1295"/>
      <c r="N72" s="1295"/>
      <c r="AN72" s="1296"/>
      <c r="AO72" s="1297"/>
      <c r="AP72" s="1297"/>
      <c r="AQ72" s="1297"/>
      <c r="AR72" s="1297"/>
      <c r="AS72" s="1297"/>
      <c r="AT72" s="1297"/>
      <c r="AU72" s="1297"/>
      <c r="AV72" s="1297"/>
      <c r="AW72" s="1297"/>
      <c r="AX72" s="1297"/>
      <c r="AY72" s="1297"/>
      <c r="AZ72" s="1297"/>
      <c r="BA72" s="1297"/>
      <c r="BB72" s="1297"/>
      <c r="BC72" s="1297"/>
      <c r="BD72" s="1297"/>
      <c r="BE72" s="1297"/>
      <c r="BF72" s="1297"/>
      <c r="BG72" s="1297"/>
      <c r="BH72" s="1297"/>
      <c r="BI72" s="1297"/>
      <c r="BJ72" s="1297"/>
      <c r="BK72" s="1297"/>
      <c r="BL72" s="1297"/>
      <c r="BM72" s="1297"/>
      <c r="BN72" s="1297"/>
      <c r="BO72" s="1298"/>
      <c r="BP72" s="1299" t="s">
        <v>546</v>
      </c>
      <c r="BQ72" s="1299"/>
      <c r="BR72" s="1299"/>
      <c r="BS72" s="1299"/>
      <c r="BT72" s="1299"/>
      <c r="BU72" s="1299"/>
      <c r="BV72" s="1299"/>
      <c r="BW72" s="1299"/>
      <c r="BX72" s="1299" t="s">
        <v>547</v>
      </c>
      <c r="BY72" s="1299"/>
      <c r="BZ72" s="1299"/>
      <c r="CA72" s="1299"/>
      <c r="CB72" s="1299"/>
      <c r="CC72" s="1299"/>
      <c r="CD72" s="1299"/>
      <c r="CE72" s="1299"/>
      <c r="CF72" s="1299" t="s">
        <v>548</v>
      </c>
      <c r="CG72" s="1299"/>
      <c r="CH72" s="1299"/>
      <c r="CI72" s="1299"/>
      <c r="CJ72" s="1299"/>
      <c r="CK72" s="1299"/>
      <c r="CL72" s="1299"/>
      <c r="CM72" s="1299"/>
      <c r="CN72" s="1299" t="s">
        <v>549</v>
      </c>
      <c r="CO72" s="1299"/>
      <c r="CP72" s="1299"/>
      <c r="CQ72" s="1299"/>
      <c r="CR72" s="1299"/>
      <c r="CS72" s="1299"/>
      <c r="CT72" s="1299"/>
      <c r="CU72" s="1299"/>
      <c r="CV72" s="1299" t="s">
        <v>550</v>
      </c>
      <c r="CW72" s="1299"/>
      <c r="CX72" s="1299"/>
      <c r="CY72" s="1299"/>
      <c r="CZ72" s="1299"/>
      <c r="DA72" s="1299"/>
      <c r="DB72" s="1299"/>
      <c r="DC72" s="1299"/>
    </row>
    <row r="73" spans="2:107" x14ac:dyDescent="0.15">
      <c r="B73" s="1274"/>
      <c r="G73" s="1300"/>
      <c r="H73" s="1300"/>
      <c r="I73" s="1300"/>
      <c r="J73" s="1300"/>
      <c r="K73" s="1322"/>
      <c r="L73" s="1322"/>
      <c r="M73" s="1322"/>
      <c r="N73" s="1322"/>
      <c r="AM73" s="1292"/>
      <c r="AN73" s="1303" t="s">
        <v>595</v>
      </c>
      <c r="AO73" s="1303"/>
      <c r="AP73" s="1303"/>
      <c r="AQ73" s="1303"/>
      <c r="AR73" s="1303"/>
      <c r="AS73" s="1303"/>
      <c r="AT73" s="1303"/>
      <c r="AU73" s="1303"/>
      <c r="AV73" s="1303"/>
      <c r="AW73" s="1303"/>
      <c r="AX73" s="1303"/>
      <c r="AY73" s="1303"/>
      <c r="AZ73" s="1303"/>
      <c r="BA73" s="1303"/>
      <c r="BB73" s="1303" t="s">
        <v>596</v>
      </c>
      <c r="BC73" s="1303"/>
      <c r="BD73" s="1303"/>
      <c r="BE73" s="1303"/>
      <c r="BF73" s="1303"/>
      <c r="BG73" s="1303"/>
      <c r="BH73" s="1303"/>
      <c r="BI73" s="1303"/>
      <c r="BJ73" s="1303"/>
      <c r="BK73" s="1303"/>
      <c r="BL73" s="1303"/>
      <c r="BM73" s="1303"/>
      <c r="BN73" s="1303"/>
      <c r="BO73" s="1303"/>
      <c r="BP73" s="1305">
        <v>11.8</v>
      </c>
      <c r="BQ73" s="1305"/>
      <c r="BR73" s="1305"/>
      <c r="BS73" s="1305"/>
      <c r="BT73" s="1305"/>
      <c r="BU73" s="1305"/>
      <c r="BV73" s="1305"/>
      <c r="BW73" s="1305"/>
      <c r="BX73" s="1305">
        <v>8.1999999999999993</v>
      </c>
      <c r="BY73" s="1305"/>
      <c r="BZ73" s="1305"/>
      <c r="CA73" s="1305"/>
      <c r="CB73" s="1305"/>
      <c r="CC73" s="1305"/>
      <c r="CD73" s="1305"/>
      <c r="CE73" s="1305"/>
      <c r="CF73" s="1305">
        <v>17.3</v>
      </c>
      <c r="CG73" s="1305"/>
      <c r="CH73" s="1305"/>
      <c r="CI73" s="1305"/>
      <c r="CJ73" s="1305"/>
      <c r="CK73" s="1305"/>
      <c r="CL73" s="1305"/>
      <c r="CM73" s="1305"/>
      <c r="CN73" s="1305">
        <v>10.6</v>
      </c>
      <c r="CO73" s="1305"/>
      <c r="CP73" s="1305"/>
      <c r="CQ73" s="1305"/>
      <c r="CR73" s="1305"/>
      <c r="CS73" s="1305"/>
      <c r="CT73" s="1305"/>
      <c r="CU73" s="1305"/>
      <c r="CV73" s="1305">
        <v>1</v>
      </c>
      <c r="CW73" s="1305"/>
      <c r="CX73" s="1305"/>
      <c r="CY73" s="1305"/>
      <c r="CZ73" s="1305"/>
      <c r="DA73" s="1305"/>
      <c r="DB73" s="1305"/>
      <c r="DC73" s="1305"/>
    </row>
    <row r="74" spans="2:107" x14ac:dyDescent="0.15">
      <c r="B74" s="1274"/>
      <c r="G74" s="1300"/>
      <c r="H74" s="1300"/>
      <c r="I74" s="1300"/>
      <c r="J74" s="1300"/>
      <c r="K74" s="1322"/>
      <c r="L74" s="1322"/>
      <c r="M74" s="1322"/>
      <c r="N74" s="1322"/>
      <c r="AM74" s="1292"/>
      <c r="AN74" s="1303"/>
      <c r="AO74" s="1303"/>
      <c r="AP74" s="1303"/>
      <c r="AQ74" s="1303"/>
      <c r="AR74" s="1303"/>
      <c r="AS74" s="1303"/>
      <c r="AT74" s="1303"/>
      <c r="AU74" s="1303"/>
      <c r="AV74" s="1303"/>
      <c r="AW74" s="1303"/>
      <c r="AX74" s="1303"/>
      <c r="AY74" s="1303"/>
      <c r="AZ74" s="1303"/>
      <c r="BA74" s="1303"/>
      <c r="BB74" s="1303"/>
      <c r="BC74" s="1303"/>
      <c r="BD74" s="1303"/>
      <c r="BE74" s="1303"/>
      <c r="BF74" s="1303"/>
      <c r="BG74" s="1303"/>
      <c r="BH74" s="1303"/>
      <c r="BI74" s="1303"/>
      <c r="BJ74" s="1303"/>
      <c r="BK74" s="1303"/>
      <c r="BL74" s="1303"/>
      <c r="BM74" s="1303"/>
      <c r="BN74" s="1303"/>
      <c r="BO74" s="1303"/>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1274"/>
      <c r="G75" s="1300"/>
      <c r="H75" s="1300"/>
      <c r="I75" s="1293"/>
      <c r="J75" s="1293"/>
      <c r="K75" s="1302"/>
      <c r="L75" s="1302"/>
      <c r="M75" s="1302"/>
      <c r="N75" s="1302"/>
      <c r="AM75" s="1292"/>
      <c r="AN75" s="1303"/>
      <c r="AO75" s="1303"/>
      <c r="AP75" s="1303"/>
      <c r="AQ75" s="1303"/>
      <c r="AR75" s="1303"/>
      <c r="AS75" s="1303"/>
      <c r="AT75" s="1303"/>
      <c r="AU75" s="1303"/>
      <c r="AV75" s="1303"/>
      <c r="AW75" s="1303"/>
      <c r="AX75" s="1303"/>
      <c r="AY75" s="1303"/>
      <c r="AZ75" s="1303"/>
      <c r="BA75" s="1303"/>
      <c r="BB75" s="1303" t="s">
        <v>601</v>
      </c>
      <c r="BC75" s="1303"/>
      <c r="BD75" s="1303"/>
      <c r="BE75" s="1303"/>
      <c r="BF75" s="1303"/>
      <c r="BG75" s="1303"/>
      <c r="BH75" s="1303"/>
      <c r="BI75" s="1303"/>
      <c r="BJ75" s="1303"/>
      <c r="BK75" s="1303"/>
      <c r="BL75" s="1303"/>
      <c r="BM75" s="1303"/>
      <c r="BN75" s="1303"/>
      <c r="BO75" s="1303"/>
      <c r="BP75" s="1305">
        <v>0</v>
      </c>
      <c r="BQ75" s="1305"/>
      <c r="BR75" s="1305"/>
      <c r="BS75" s="1305"/>
      <c r="BT75" s="1305"/>
      <c r="BU75" s="1305"/>
      <c r="BV75" s="1305"/>
      <c r="BW75" s="1305"/>
      <c r="BX75" s="1305">
        <v>-0.5</v>
      </c>
      <c r="BY75" s="1305"/>
      <c r="BZ75" s="1305"/>
      <c r="CA75" s="1305"/>
      <c r="CB75" s="1305"/>
      <c r="CC75" s="1305"/>
      <c r="CD75" s="1305"/>
      <c r="CE75" s="1305"/>
      <c r="CF75" s="1305">
        <v>-1.1000000000000001</v>
      </c>
      <c r="CG75" s="1305"/>
      <c r="CH75" s="1305"/>
      <c r="CI75" s="1305"/>
      <c r="CJ75" s="1305"/>
      <c r="CK75" s="1305"/>
      <c r="CL75" s="1305"/>
      <c r="CM75" s="1305"/>
      <c r="CN75" s="1305">
        <v>-1.7</v>
      </c>
      <c r="CO75" s="1305"/>
      <c r="CP75" s="1305"/>
      <c r="CQ75" s="1305"/>
      <c r="CR75" s="1305"/>
      <c r="CS75" s="1305"/>
      <c r="CT75" s="1305"/>
      <c r="CU75" s="1305"/>
      <c r="CV75" s="1305">
        <v>-2.2999999999999998</v>
      </c>
      <c r="CW75" s="1305"/>
      <c r="CX75" s="1305"/>
      <c r="CY75" s="1305"/>
      <c r="CZ75" s="1305"/>
      <c r="DA75" s="1305"/>
      <c r="DB75" s="1305"/>
      <c r="DC75" s="1305"/>
    </row>
    <row r="76" spans="2:107" x14ac:dyDescent="0.15">
      <c r="B76" s="1274"/>
      <c r="G76" s="1300"/>
      <c r="H76" s="1300"/>
      <c r="I76" s="1293"/>
      <c r="J76" s="1293"/>
      <c r="K76" s="1302"/>
      <c r="L76" s="1302"/>
      <c r="M76" s="1302"/>
      <c r="N76" s="1302"/>
      <c r="AM76" s="1292"/>
      <c r="AN76" s="1303"/>
      <c r="AO76" s="1303"/>
      <c r="AP76" s="1303"/>
      <c r="AQ76" s="1303"/>
      <c r="AR76" s="1303"/>
      <c r="AS76" s="1303"/>
      <c r="AT76" s="1303"/>
      <c r="AU76" s="1303"/>
      <c r="AV76" s="1303"/>
      <c r="AW76" s="1303"/>
      <c r="AX76" s="1303"/>
      <c r="AY76" s="1303"/>
      <c r="AZ76" s="1303"/>
      <c r="BA76" s="1303"/>
      <c r="BB76" s="1303"/>
      <c r="BC76" s="1303"/>
      <c r="BD76" s="1303"/>
      <c r="BE76" s="1303"/>
      <c r="BF76" s="1303"/>
      <c r="BG76" s="1303"/>
      <c r="BH76" s="1303"/>
      <c r="BI76" s="1303"/>
      <c r="BJ76" s="1303"/>
      <c r="BK76" s="1303"/>
      <c r="BL76" s="1303"/>
      <c r="BM76" s="1303"/>
      <c r="BN76" s="1303"/>
      <c r="BO76" s="1303"/>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1274"/>
      <c r="G77" s="1293"/>
      <c r="H77" s="1293"/>
      <c r="I77" s="1293"/>
      <c r="J77" s="1293"/>
      <c r="K77" s="1322"/>
      <c r="L77" s="1322"/>
      <c r="M77" s="1322"/>
      <c r="N77" s="1322"/>
      <c r="AN77" s="1299" t="s">
        <v>598</v>
      </c>
      <c r="AO77" s="1299"/>
      <c r="AP77" s="1299"/>
      <c r="AQ77" s="1299"/>
      <c r="AR77" s="1299"/>
      <c r="AS77" s="1299"/>
      <c r="AT77" s="1299"/>
      <c r="AU77" s="1299"/>
      <c r="AV77" s="1299"/>
      <c r="AW77" s="1299"/>
      <c r="AX77" s="1299"/>
      <c r="AY77" s="1299"/>
      <c r="AZ77" s="1299"/>
      <c r="BA77" s="1299"/>
      <c r="BB77" s="1303" t="s">
        <v>596</v>
      </c>
      <c r="BC77" s="1303"/>
      <c r="BD77" s="1303"/>
      <c r="BE77" s="1303"/>
      <c r="BF77" s="1303"/>
      <c r="BG77" s="1303"/>
      <c r="BH77" s="1303"/>
      <c r="BI77" s="1303"/>
      <c r="BJ77" s="1303"/>
      <c r="BK77" s="1303"/>
      <c r="BL77" s="1303"/>
      <c r="BM77" s="1303"/>
      <c r="BN77" s="1303"/>
      <c r="BO77" s="1303"/>
      <c r="BP77" s="1305">
        <v>30.5</v>
      </c>
      <c r="BQ77" s="1305"/>
      <c r="BR77" s="1305"/>
      <c r="BS77" s="1305"/>
      <c r="BT77" s="1305"/>
      <c r="BU77" s="1305"/>
      <c r="BV77" s="1305"/>
      <c r="BW77" s="1305"/>
      <c r="BX77" s="1305">
        <v>21.2</v>
      </c>
      <c r="BY77" s="1305"/>
      <c r="BZ77" s="1305"/>
      <c r="CA77" s="1305"/>
      <c r="CB77" s="1305"/>
      <c r="CC77" s="1305"/>
      <c r="CD77" s="1305"/>
      <c r="CE77" s="1305"/>
      <c r="CF77" s="1305">
        <v>16.600000000000001</v>
      </c>
      <c r="CG77" s="1305"/>
      <c r="CH77" s="1305"/>
      <c r="CI77" s="1305"/>
      <c r="CJ77" s="1305"/>
      <c r="CK77" s="1305"/>
      <c r="CL77" s="1305"/>
      <c r="CM77" s="1305"/>
      <c r="CN77" s="1305">
        <v>17.399999999999999</v>
      </c>
      <c r="CO77" s="1305"/>
      <c r="CP77" s="1305"/>
      <c r="CQ77" s="1305"/>
      <c r="CR77" s="1305"/>
      <c r="CS77" s="1305"/>
      <c r="CT77" s="1305"/>
      <c r="CU77" s="1305"/>
      <c r="CV77" s="1305">
        <v>12.1</v>
      </c>
      <c r="CW77" s="1305"/>
      <c r="CX77" s="1305"/>
      <c r="CY77" s="1305"/>
      <c r="CZ77" s="1305"/>
      <c r="DA77" s="1305"/>
      <c r="DB77" s="1305"/>
      <c r="DC77" s="1305"/>
    </row>
    <row r="78" spans="2:107" x14ac:dyDescent="0.15">
      <c r="B78" s="1274"/>
      <c r="G78" s="1293"/>
      <c r="H78" s="1293"/>
      <c r="I78" s="1293"/>
      <c r="J78" s="1293"/>
      <c r="K78" s="1322"/>
      <c r="L78" s="1322"/>
      <c r="M78" s="1322"/>
      <c r="N78" s="1322"/>
      <c r="AN78" s="1299"/>
      <c r="AO78" s="1299"/>
      <c r="AP78" s="1299"/>
      <c r="AQ78" s="1299"/>
      <c r="AR78" s="1299"/>
      <c r="AS78" s="1299"/>
      <c r="AT78" s="1299"/>
      <c r="AU78" s="1299"/>
      <c r="AV78" s="1299"/>
      <c r="AW78" s="1299"/>
      <c r="AX78" s="1299"/>
      <c r="AY78" s="1299"/>
      <c r="AZ78" s="1299"/>
      <c r="BA78" s="1299"/>
      <c r="BB78" s="1303"/>
      <c r="BC78" s="1303"/>
      <c r="BD78" s="1303"/>
      <c r="BE78" s="1303"/>
      <c r="BF78" s="1303"/>
      <c r="BG78" s="1303"/>
      <c r="BH78" s="1303"/>
      <c r="BI78" s="1303"/>
      <c r="BJ78" s="1303"/>
      <c r="BK78" s="1303"/>
      <c r="BL78" s="1303"/>
      <c r="BM78" s="1303"/>
      <c r="BN78" s="1303"/>
      <c r="BO78" s="1303"/>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1274"/>
      <c r="G79" s="1293"/>
      <c r="H79" s="1293"/>
      <c r="I79" s="1307"/>
      <c r="J79" s="1307"/>
      <c r="K79" s="1323"/>
      <c r="L79" s="1323"/>
      <c r="M79" s="1323"/>
      <c r="N79" s="1323"/>
      <c r="AN79" s="1299"/>
      <c r="AO79" s="1299"/>
      <c r="AP79" s="1299"/>
      <c r="AQ79" s="1299"/>
      <c r="AR79" s="1299"/>
      <c r="AS79" s="1299"/>
      <c r="AT79" s="1299"/>
      <c r="AU79" s="1299"/>
      <c r="AV79" s="1299"/>
      <c r="AW79" s="1299"/>
      <c r="AX79" s="1299"/>
      <c r="AY79" s="1299"/>
      <c r="AZ79" s="1299"/>
      <c r="BA79" s="1299"/>
      <c r="BB79" s="1303" t="s">
        <v>601</v>
      </c>
      <c r="BC79" s="1303"/>
      <c r="BD79" s="1303"/>
      <c r="BE79" s="1303"/>
      <c r="BF79" s="1303"/>
      <c r="BG79" s="1303"/>
      <c r="BH79" s="1303"/>
      <c r="BI79" s="1303"/>
      <c r="BJ79" s="1303"/>
      <c r="BK79" s="1303"/>
      <c r="BL79" s="1303"/>
      <c r="BM79" s="1303"/>
      <c r="BN79" s="1303"/>
      <c r="BO79" s="1303"/>
      <c r="BP79" s="1305">
        <v>5.2</v>
      </c>
      <c r="BQ79" s="1305"/>
      <c r="BR79" s="1305"/>
      <c r="BS79" s="1305"/>
      <c r="BT79" s="1305"/>
      <c r="BU79" s="1305"/>
      <c r="BV79" s="1305"/>
      <c r="BW79" s="1305"/>
      <c r="BX79" s="1305">
        <v>4.0999999999999996</v>
      </c>
      <c r="BY79" s="1305"/>
      <c r="BZ79" s="1305"/>
      <c r="CA79" s="1305"/>
      <c r="CB79" s="1305"/>
      <c r="CC79" s="1305"/>
      <c r="CD79" s="1305"/>
      <c r="CE79" s="1305"/>
      <c r="CF79" s="1305">
        <v>3.6</v>
      </c>
      <c r="CG79" s="1305"/>
      <c r="CH79" s="1305"/>
      <c r="CI79" s="1305"/>
      <c r="CJ79" s="1305"/>
      <c r="CK79" s="1305"/>
      <c r="CL79" s="1305"/>
      <c r="CM79" s="1305"/>
      <c r="CN79" s="1305">
        <v>3.6</v>
      </c>
      <c r="CO79" s="1305"/>
      <c r="CP79" s="1305"/>
      <c r="CQ79" s="1305"/>
      <c r="CR79" s="1305"/>
      <c r="CS79" s="1305"/>
      <c r="CT79" s="1305"/>
      <c r="CU79" s="1305"/>
      <c r="CV79" s="1305">
        <v>3.5</v>
      </c>
      <c r="CW79" s="1305"/>
      <c r="CX79" s="1305"/>
      <c r="CY79" s="1305"/>
      <c r="CZ79" s="1305"/>
      <c r="DA79" s="1305"/>
      <c r="DB79" s="1305"/>
      <c r="DC79" s="1305"/>
    </row>
    <row r="80" spans="2:107" x14ac:dyDescent="0.15">
      <c r="B80" s="1274"/>
      <c r="G80" s="1293"/>
      <c r="H80" s="1293"/>
      <c r="I80" s="1307"/>
      <c r="J80" s="1307"/>
      <c r="K80" s="1323"/>
      <c r="L80" s="1323"/>
      <c r="M80" s="1323"/>
      <c r="N80" s="1323"/>
      <c r="AN80" s="1299"/>
      <c r="AO80" s="1299"/>
      <c r="AP80" s="1299"/>
      <c r="AQ80" s="1299"/>
      <c r="AR80" s="1299"/>
      <c r="AS80" s="1299"/>
      <c r="AT80" s="1299"/>
      <c r="AU80" s="1299"/>
      <c r="AV80" s="1299"/>
      <c r="AW80" s="1299"/>
      <c r="AX80" s="1299"/>
      <c r="AY80" s="1299"/>
      <c r="AZ80" s="1299"/>
      <c r="BA80" s="1299"/>
      <c r="BB80" s="1303"/>
      <c r="BC80" s="1303"/>
      <c r="BD80" s="1303"/>
      <c r="BE80" s="1303"/>
      <c r="BF80" s="1303"/>
      <c r="BG80" s="1303"/>
      <c r="BH80" s="1303"/>
      <c r="BI80" s="1303"/>
      <c r="BJ80" s="1303"/>
      <c r="BK80" s="1303"/>
      <c r="BL80" s="1303"/>
      <c r="BM80" s="1303"/>
      <c r="BN80" s="1303"/>
      <c r="BO80" s="1303"/>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1274"/>
    </row>
    <row r="82" spans="2:109" ht="17.25" x14ac:dyDescent="0.15">
      <c r="B82" s="1274"/>
      <c r="K82" s="1324"/>
      <c r="L82" s="1324"/>
      <c r="M82" s="1324"/>
      <c r="N82" s="1324"/>
      <c r="AQ82" s="1324"/>
      <c r="AR82" s="1324"/>
      <c r="AS82" s="1324"/>
      <c r="AT82" s="1324"/>
      <c r="BC82" s="1324"/>
      <c r="BD82" s="1324"/>
      <c r="BE82" s="1324"/>
      <c r="BF82" s="1324"/>
      <c r="BO82" s="1324"/>
      <c r="BP82" s="1324"/>
      <c r="BQ82" s="1324"/>
      <c r="BR82" s="1324"/>
      <c r="CA82" s="1324"/>
      <c r="CB82" s="1324"/>
      <c r="CC82" s="1324"/>
      <c r="CD82" s="1324"/>
      <c r="CM82" s="1324"/>
      <c r="CN82" s="1324"/>
      <c r="CO82" s="1324"/>
      <c r="CP82" s="1324"/>
      <c r="CY82" s="1324"/>
      <c r="CZ82" s="1324"/>
      <c r="DA82" s="1324"/>
      <c r="DB82" s="1324"/>
      <c r="DC82" s="1324"/>
    </row>
    <row r="83" spans="2:109" x14ac:dyDescent="0.15">
      <c r="B83" s="1276"/>
      <c r="C83" s="1277"/>
      <c r="D83" s="1277"/>
      <c r="E83" s="1277"/>
      <c r="F83" s="1277"/>
      <c r="G83" s="1277"/>
      <c r="H83" s="1277"/>
      <c r="I83" s="1277"/>
      <c r="J83" s="1277"/>
      <c r="K83" s="1277"/>
      <c r="L83" s="1277"/>
      <c r="M83" s="1277"/>
      <c r="N83" s="1277"/>
      <c r="O83" s="1277"/>
      <c r="P83" s="1277"/>
      <c r="Q83" s="1277"/>
      <c r="R83" s="1277"/>
      <c r="S83" s="1277"/>
      <c r="T83" s="1277"/>
      <c r="U83" s="1277"/>
      <c r="V83" s="1277"/>
      <c r="W83" s="1277"/>
      <c r="X83" s="1277"/>
      <c r="Y83" s="1277"/>
      <c r="Z83" s="1277"/>
      <c r="AA83" s="1277"/>
      <c r="AB83" s="1277"/>
      <c r="AC83" s="1277"/>
      <c r="AD83" s="1277"/>
      <c r="AE83" s="1277"/>
      <c r="AF83" s="1277"/>
      <c r="AG83" s="1277"/>
      <c r="AH83" s="1277"/>
      <c r="AI83" s="1277"/>
      <c r="AJ83" s="1277"/>
      <c r="AK83" s="1277"/>
      <c r="AL83" s="1277"/>
      <c r="AM83" s="1277"/>
      <c r="AN83" s="1277"/>
      <c r="AO83" s="1277"/>
      <c r="AP83" s="1277"/>
      <c r="AQ83" s="1277"/>
      <c r="AR83" s="1277"/>
      <c r="AS83" s="1277"/>
      <c r="AT83" s="1277"/>
      <c r="AU83" s="1277"/>
      <c r="AV83" s="1277"/>
      <c r="AW83" s="1277"/>
      <c r="AX83" s="1277"/>
      <c r="AY83" s="1277"/>
      <c r="AZ83" s="1277"/>
      <c r="BA83" s="1277"/>
      <c r="BB83" s="1277"/>
      <c r="BC83" s="1277"/>
      <c r="BD83" s="1277"/>
      <c r="BE83" s="1277"/>
      <c r="BF83" s="1277"/>
      <c r="BG83" s="1277"/>
      <c r="BH83" s="1277"/>
      <c r="BI83" s="1277"/>
      <c r="BJ83" s="1277"/>
      <c r="BK83" s="1277"/>
      <c r="BL83" s="1277"/>
      <c r="BM83" s="1277"/>
      <c r="BN83" s="1277"/>
      <c r="BO83" s="1277"/>
      <c r="BP83" s="1277"/>
      <c r="BQ83" s="1277"/>
      <c r="BR83" s="1277"/>
      <c r="BS83" s="1277"/>
      <c r="BT83" s="1277"/>
      <c r="BU83" s="1277"/>
      <c r="BV83" s="1277"/>
      <c r="BW83" s="1277"/>
      <c r="BX83" s="1277"/>
      <c r="BY83" s="1277"/>
      <c r="BZ83" s="1277"/>
      <c r="CA83" s="1277"/>
      <c r="CB83" s="1277"/>
      <c r="CC83" s="1277"/>
      <c r="CD83" s="1277"/>
      <c r="CE83" s="1277"/>
      <c r="CF83" s="1277"/>
      <c r="CG83" s="1277"/>
      <c r="CH83" s="1277"/>
      <c r="CI83" s="1277"/>
      <c r="CJ83" s="1277"/>
      <c r="CK83" s="1277"/>
      <c r="CL83" s="1277"/>
      <c r="CM83" s="1277"/>
      <c r="CN83" s="1277"/>
      <c r="CO83" s="1277"/>
      <c r="CP83" s="1277"/>
      <c r="CQ83" s="1277"/>
      <c r="CR83" s="1277"/>
      <c r="CS83" s="1277"/>
      <c r="CT83" s="1277"/>
      <c r="CU83" s="1277"/>
      <c r="CV83" s="1277"/>
      <c r="CW83" s="1277"/>
      <c r="CX83" s="1277"/>
      <c r="CY83" s="1277"/>
      <c r="CZ83" s="1277"/>
      <c r="DA83" s="1277"/>
      <c r="DB83" s="1277"/>
      <c r="DC83" s="1277"/>
      <c r="DD83" s="1278"/>
    </row>
    <row r="84" spans="2:109" x14ac:dyDescent="0.15">
      <c r="DD84" s="1267"/>
      <c r="DE84" s="1267"/>
    </row>
    <row r="85" spans="2:109" x14ac:dyDescent="0.15">
      <c r="DD85" s="1267"/>
      <c r="DE85" s="1267"/>
    </row>
    <row r="86" spans="2:109" hidden="1" x14ac:dyDescent="0.15">
      <c r="DD86" s="1267"/>
      <c r="DE86" s="1267"/>
    </row>
    <row r="87" spans="2:109" hidden="1" x14ac:dyDescent="0.15">
      <c r="K87" s="1325"/>
      <c r="AQ87" s="1325"/>
      <c r="BC87" s="1325"/>
      <c r="BO87" s="1325"/>
      <c r="CA87" s="1325"/>
      <c r="CM87" s="1325"/>
      <c r="CY87" s="1325"/>
      <c r="DD87" s="1267"/>
      <c r="DE87" s="1267"/>
    </row>
    <row r="88" spans="2:109" hidden="1" x14ac:dyDescent="0.15">
      <c r="DD88" s="1267"/>
      <c r="DE88" s="1267"/>
    </row>
    <row r="89" spans="2:109" hidden="1" x14ac:dyDescent="0.15">
      <c r="DD89" s="1267"/>
      <c r="DE89" s="1267"/>
    </row>
    <row r="90" spans="2:109" hidden="1" x14ac:dyDescent="0.15">
      <c r="DD90" s="1267"/>
      <c r="DE90" s="1267"/>
    </row>
    <row r="91" spans="2:109" hidden="1" x14ac:dyDescent="0.15">
      <c r="DD91" s="1267"/>
      <c r="DE91" s="1267"/>
    </row>
    <row r="92" spans="2:109" ht="13.5" hidden="1" customHeight="1" x14ac:dyDescent="0.15">
      <c r="DD92" s="1267"/>
      <c r="DE92" s="1267"/>
    </row>
    <row r="93" spans="2:109" ht="13.5" hidden="1" customHeight="1" x14ac:dyDescent="0.15">
      <c r="DD93" s="1267"/>
      <c r="DE93" s="1267"/>
    </row>
    <row r="94" spans="2:109" ht="13.5" hidden="1" customHeight="1" x14ac:dyDescent="0.15">
      <c r="DD94" s="1267"/>
      <c r="DE94" s="1267"/>
    </row>
    <row r="95" spans="2:109" ht="13.5" hidden="1" customHeight="1" x14ac:dyDescent="0.15">
      <c r="DD95" s="1267"/>
      <c r="DE95" s="1267"/>
    </row>
    <row r="96" spans="2:109" ht="13.5" hidden="1" customHeight="1" x14ac:dyDescent="0.15">
      <c r="DD96" s="1267"/>
      <c r="DE96" s="1267"/>
    </row>
    <row r="97" spans="108:109" ht="13.5" hidden="1" customHeight="1" x14ac:dyDescent="0.15">
      <c r="DD97" s="1267"/>
      <c r="DE97" s="1267"/>
    </row>
    <row r="98" spans="108:109" ht="13.5" hidden="1" customHeight="1" x14ac:dyDescent="0.15">
      <c r="DD98" s="1267"/>
      <c r="DE98" s="1267"/>
    </row>
    <row r="99" spans="108:109" ht="13.5" hidden="1" customHeight="1" x14ac:dyDescent="0.15">
      <c r="DD99" s="1267"/>
      <c r="DE99" s="1267"/>
    </row>
    <row r="100" spans="108:109" ht="13.5" hidden="1" customHeight="1" x14ac:dyDescent="0.15">
      <c r="DD100" s="1267"/>
      <c r="DE100" s="1267"/>
    </row>
    <row r="101" spans="108:109" ht="13.5" hidden="1" customHeight="1" x14ac:dyDescent="0.15">
      <c r="DD101" s="1267"/>
      <c r="DE101" s="1267"/>
    </row>
    <row r="102" spans="108:109" ht="13.5" hidden="1" customHeight="1" x14ac:dyDescent="0.15">
      <c r="DD102" s="1267"/>
      <c r="DE102" s="1267"/>
    </row>
    <row r="103" spans="108:109" ht="13.5" hidden="1" customHeight="1" x14ac:dyDescent="0.15">
      <c r="DD103" s="1267"/>
      <c r="DE103" s="1267"/>
    </row>
    <row r="104" spans="108:109" ht="13.5" hidden="1" customHeight="1" x14ac:dyDescent="0.15">
      <c r="DD104" s="1267"/>
      <c r="DE104" s="1267"/>
    </row>
    <row r="105" spans="108:109" ht="13.5" hidden="1" customHeight="1" x14ac:dyDescent="0.15">
      <c r="DD105" s="1267"/>
      <c r="DE105" s="1267"/>
    </row>
    <row r="106" spans="108:109" ht="13.5" hidden="1" customHeight="1" x14ac:dyDescent="0.15">
      <c r="DD106" s="1267"/>
      <c r="DE106" s="1267"/>
    </row>
    <row r="107" spans="108:109" ht="13.5" hidden="1" customHeight="1" x14ac:dyDescent="0.15">
      <c r="DD107" s="1267"/>
      <c r="DE107" s="1267"/>
    </row>
    <row r="108" spans="108:109" ht="13.5" hidden="1" customHeight="1" x14ac:dyDescent="0.15">
      <c r="DD108" s="1267"/>
      <c r="DE108" s="1267"/>
    </row>
    <row r="109" spans="108:109" ht="13.5" hidden="1" customHeight="1" x14ac:dyDescent="0.15">
      <c r="DD109" s="1267"/>
      <c r="DE109" s="1267"/>
    </row>
    <row r="110" spans="108:109" ht="13.5" hidden="1" customHeight="1" x14ac:dyDescent="0.15">
      <c r="DD110" s="1267"/>
      <c r="DE110" s="1267"/>
    </row>
    <row r="111" spans="108:109" ht="13.5" hidden="1" customHeight="1" x14ac:dyDescent="0.15">
      <c r="DD111" s="1267"/>
      <c r="DE111" s="1267"/>
    </row>
    <row r="112" spans="108:109" ht="13.5" hidden="1" customHeight="1" x14ac:dyDescent="0.15">
      <c r="DD112" s="1267"/>
      <c r="DE112" s="1267"/>
    </row>
    <row r="113" spans="108:109" ht="13.5" hidden="1" customHeight="1" x14ac:dyDescent="0.15">
      <c r="DD113" s="1267"/>
      <c r="DE113" s="1267"/>
    </row>
    <row r="114" spans="108:109" ht="13.5" hidden="1" customHeight="1" x14ac:dyDescent="0.15">
      <c r="DD114" s="1267"/>
      <c r="DE114" s="1267"/>
    </row>
    <row r="115" spans="108:109" ht="13.5" hidden="1" customHeight="1" x14ac:dyDescent="0.15">
      <c r="DD115" s="1267"/>
      <c r="DE115" s="1267"/>
    </row>
    <row r="116" spans="108:109" ht="13.5" hidden="1" customHeight="1" x14ac:dyDescent="0.15">
      <c r="DD116" s="1267"/>
      <c r="DE116" s="1267"/>
    </row>
    <row r="117" spans="108:109" ht="13.5" hidden="1" customHeight="1" x14ac:dyDescent="0.15">
      <c r="DD117" s="1267"/>
      <c r="DE117" s="1267"/>
    </row>
    <row r="118" spans="108:109" ht="13.5" hidden="1" customHeight="1" x14ac:dyDescent="0.15">
      <c r="DD118" s="1267"/>
      <c r="DE118" s="1267"/>
    </row>
    <row r="119" spans="108:109" ht="13.5" hidden="1" customHeight="1" x14ac:dyDescent="0.15">
      <c r="DD119" s="1267"/>
      <c r="DE119" s="1267"/>
    </row>
    <row r="120" spans="108:109" ht="13.5" hidden="1" customHeight="1" x14ac:dyDescent="0.15">
      <c r="DD120" s="1267"/>
      <c r="DE120" s="1267"/>
    </row>
    <row r="121" spans="108:109" ht="13.5" hidden="1" customHeight="1" x14ac:dyDescent="0.15">
      <c r="DD121" s="1267"/>
      <c r="DE121" s="1267"/>
    </row>
    <row r="122" spans="108:109" ht="13.5" hidden="1" customHeight="1" x14ac:dyDescent="0.15">
      <c r="DD122" s="1267"/>
      <c r="DE122" s="1267"/>
    </row>
    <row r="123" spans="108:109" ht="13.5" hidden="1" customHeight="1" x14ac:dyDescent="0.15">
      <c r="DD123" s="1267"/>
      <c r="DE123" s="1267"/>
    </row>
    <row r="124" spans="108:109" ht="13.5" hidden="1" customHeight="1" x14ac:dyDescent="0.15">
      <c r="DD124" s="1267"/>
      <c r="DE124" s="1267"/>
    </row>
    <row r="125" spans="108:109" ht="13.5" hidden="1" customHeight="1" x14ac:dyDescent="0.15">
      <c r="DD125" s="1267"/>
      <c r="DE125" s="1267"/>
    </row>
    <row r="126" spans="108:109" ht="13.5" hidden="1" customHeight="1" x14ac:dyDescent="0.15">
      <c r="DD126" s="1267"/>
      <c r="DE126" s="1267"/>
    </row>
    <row r="127" spans="108:109" ht="13.5" hidden="1" customHeight="1" x14ac:dyDescent="0.15">
      <c r="DD127" s="1267"/>
      <c r="DE127" s="1267"/>
    </row>
    <row r="128" spans="108:109" ht="13.5" hidden="1" customHeight="1" x14ac:dyDescent="0.15">
      <c r="DD128" s="1267"/>
      <c r="DE128" s="1267"/>
    </row>
    <row r="129" spans="108:109" ht="13.5" hidden="1" customHeight="1" x14ac:dyDescent="0.15">
      <c r="DD129" s="1267"/>
      <c r="DE129" s="1267"/>
    </row>
    <row r="130" spans="108:109" ht="13.5" hidden="1" customHeight="1" x14ac:dyDescent="0.15">
      <c r="DD130" s="1267"/>
      <c r="DE130" s="1267"/>
    </row>
    <row r="131" spans="108:109" ht="13.5" hidden="1" customHeight="1" x14ac:dyDescent="0.15">
      <c r="DD131" s="1267"/>
      <c r="DE131" s="1267"/>
    </row>
    <row r="132" spans="108:109" ht="13.5" hidden="1" customHeight="1" x14ac:dyDescent="0.15">
      <c r="DD132" s="1267"/>
      <c r="DE132" s="1267"/>
    </row>
    <row r="133" spans="108:109" ht="13.5" hidden="1" customHeight="1" x14ac:dyDescent="0.15">
      <c r="DD133" s="1267"/>
      <c r="DE133" s="1267"/>
    </row>
    <row r="134" spans="108:109" ht="13.5" hidden="1" customHeight="1" x14ac:dyDescent="0.15">
      <c r="DD134" s="1267"/>
      <c r="DE134" s="1267"/>
    </row>
    <row r="135" spans="108:109" ht="13.5" hidden="1" customHeight="1" x14ac:dyDescent="0.15">
      <c r="DD135" s="1267"/>
      <c r="DE135" s="1267"/>
    </row>
    <row r="136" spans="108:109" ht="13.5" hidden="1" customHeight="1" x14ac:dyDescent="0.15">
      <c r="DD136" s="1267"/>
      <c r="DE136" s="1267"/>
    </row>
    <row r="137" spans="108:109" ht="13.5" hidden="1" customHeight="1" x14ac:dyDescent="0.15">
      <c r="DD137" s="1267"/>
      <c r="DE137" s="1267"/>
    </row>
    <row r="138" spans="108:109" ht="13.5" hidden="1" customHeight="1" x14ac:dyDescent="0.15">
      <c r="DD138" s="1267"/>
      <c r="DE138" s="1267"/>
    </row>
    <row r="139" spans="108:109" ht="13.5" hidden="1" customHeight="1" x14ac:dyDescent="0.15">
      <c r="DD139" s="1267"/>
      <c r="DE139" s="1267"/>
    </row>
    <row r="140" spans="108:109" ht="13.5" hidden="1" customHeight="1" x14ac:dyDescent="0.15">
      <c r="DD140" s="1267"/>
      <c r="DE140" s="1267"/>
    </row>
    <row r="141" spans="108:109" ht="13.5" hidden="1" customHeight="1" x14ac:dyDescent="0.15">
      <c r="DD141" s="1267"/>
      <c r="DE141" s="1267"/>
    </row>
    <row r="142" spans="108:109" ht="13.5" hidden="1" customHeight="1" x14ac:dyDescent="0.15">
      <c r="DD142" s="1267"/>
      <c r="DE142" s="1267"/>
    </row>
    <row r="143" spans="108:109" ht="13.5" hidden="1" customHeight="1" x14ac:dyDescent="0.15">
      <c r="DD143" s="1267"/>
      <c r="DE143" s="1267"/>
    </row>
    <row r="144" spans="108:109" ht="13.5" hidden="1" customHeight="1" x14ac:dyDescent="0.15">
      <c r="DD144" s="1267"/>
      <c r="DE144" s="1267"/>
    </row>
    <row r="145" spans="108:109" ht="13.5" hidden="1" customHeight="1" x14ac:dyDescent="0.15">
      <c r="DD145" s="1267"/>
      <c r="DE145" s="1267"/>
    </row>
    <row r="146" spans="108:109" ht="13.5" hidden="1" customHeight="1" x14ac:dyDescent="0.15">
      <c r="DD146" s="1267"/>
      <c r="DE146" s="1267"/>
    </row>
    <row r="147" spans="108:109" ht="13.5" hidden="1" customHeight="1" x14ac:dyDescent="0.15">
      <c r="DD147" s="1267"/>
      <c r="DE147" s="1267"/>
    </row>
    <row r="148" spans="108:109" ht="13.5" hidden="1" customHeight="1" x14ac:dyDescent="0.15">
      <c r="DD148" s="1267"/>
      <c r="DE148" s="1267"/>
    </row>
    <row r="149" spans="108:109" ht="13.5" hidden="1" customHeight="1" x14ac:dyDescent="0.15">
      <c r="DD149" s="1267"/>
      <c r="DE149" s="1267"/>
    </row>
    <row r="150" spans="108:109" ht="13.5" hidden="1" customHeight="1" x14ac:dyDescent="0.15">
      <c r="DD150" s="1267"/>
      <c r="DE150" s="1267"/>
    </row>
    <row r="151" spans="108:109" ht="13.5" hidden="1" customHeight="1" x14ac:dyDescent="0.15">
      <c r="DD151" s="1267"/>
      <c r="DE151" s="1267"/>
    </row>
    <row r="152" spans="108:109" ht="13.5" hidden="1" customHeight="1" x14ac:dyDescent="0.15">
      <c r="DD152" s="1267"/>
      <c r="DE152" s="1267"/>
    </row>
    <row r="153" spans="108:109" ht="13.5" hidden="1" customHeight="1" x14ac:dyDescent="0.15">
      <c r="DD153" s="1267"/>
      <c r="DE153" s="1267"/>
    </row>
    <row r="154" spans="108:109" ht="13.5" hidden="1" customHeight="1" x14ac:dyDescent="0.15">
      <c r="DD154" s="1267"/>
      <c r="DE154" s="1267"/>
    </row>
    <row r="155" spans="108:109" ht="13.5" hidden="1" customHeight="1" x14ac:dyDescent="0.15">
      <c r="DD155" s="1267"/>
      <c r="DE155" s="1267"/>
    </row>
    <row r="156" spans="108:109" ht="13.5" hidden="1" customHeight="1" x14ac:dyDescent="0.15">
      <c r="DD156" s="1267"/>
      <c r="DE156" s="1267"/>
    </row>
    <row r="157" spans="108:109" ht="13.5" hidden="1" customHeight="1" x14ac:dyDescent="0.15">
      <c r="DD157" s="1267"/>
      <c r="DE157" s="1267"/>
    </row>
    <row r="158" spans="108:109" ht="13.5" hidden="1" customHeight="1" x14ac:dyDescent="0.15">
      <c r="DD158" s="1267"/>
      <c r="DE158" s="1267"/>
    </row>
    <row r="159" spans="108:109" ht="13.5" hidden="1" customHeight="1" x14ac:dyDescent="0.15">
      <c r="DD159" s="1267"/>
      <c r="DE159" s="1267"/>
    </row>
    <row r="160" spans="108:109" ht="13.5" hidden="1" customHeight="1" x14ac:dyDescent="0.15">
      <c r="DD160" s="1267"/>
      <c r="DE160" s="12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atzPUDuOjUVpl+/UvvgDIesKyXnaS9taoMhqEs+8BZ7jJnLK2UcvOIGZXuJONokpE3ktZWx4En31kme8I0bnNA==" saltValue="W4WSe8j5RizjBRw3qF3GK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516973-484F-4E9B-82EF-D47EAFFCA4A6}">
  <sheetPr>
    <pageSetUpPr fitToPage="1"/>
  </sheetPr>
  <dimension ref="A1:DR135"/>
  <sheetViews>
    <sheetView showGridLines="0" zoomScaleNormal="100" zoomScaleSheetLayoutView="70" workbookViewId="0">
      <selection activeCell="AF112" sqref="AF112"/>
    </sheetView>
  </sheetViews>
  <sheetFormatPr defaultColWidth="0" defaultRowHeight="13.5" customHeight="1" zeroHeight="1" x14ac:dyDescent="0.15"/>
  <cols>
    <col min="1" max="34" width="2.5" style="289" customWidth="1"/>
    <col min="35" max="122" width="2.5" style="288" customWidth="1"/>
    <col min="123" max="16384" width="2.5" style="288" hidden="1"/>
  </cols>
  <sheetData>
    <row r="1" spans="2:34" ht="13.5" customHeight="1"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row>
    <row r="2" spans="2:34" x14ac:dyDescent="0.15">
      <c r="S2" s="288"/>
      <c r="AH2" s="288"/>
    </row>
    <row r="3" spans="2:34" x14ac:dyDescent="0.1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row>
    <row r="4" spans="2:34" x14ac:dyDescent="0.15"/>
    <row r="5" spans="2:34" x14ac:dyDescent="0.15"/>
    <row r="6" spans="2:34" x14ac:dyDescent="0.15"/>
    <row r="7" spans="2:34" x14ac:dyDescent="0.15"/>
    <row r="8" spans="2:34" x14ac:dyDescent="0.15"/>
    <row r="9" spans="2:34" x14ac:dyDescent="0.15">
      <c r="AH9" s="288"/>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8"/>
    </row>
    <row r="18" spans="12:34" x14ac:dyDescent="0.15"/>
    <row r="19" spans="12:34" x14ac:dyDescent="0.15"/>
    <row r="20" spans="12:34" x14ac:dyDescent="0.15">
      <c r="AH20" s="288"/>
    </row>
    <row r="21" spans="12:34" x14ac:dyDescent="0.15">
      <c r="AH21" s="288"/>
    </row>
    <row r="22" spans="12:34" x14ac:dyDescent="0.15"/>
    <row r="23" spans="12:34" x14ac:dyDescent="0.15"/>
    <row r="24" spans="12:34" x14ac:dyDescent="0.15">
      <c r="Q24" s="288"/>
    </row>
    <row r="25" spans="12:34" x14ac:dyDescent="0.15"/>
    <row r="26" spans="12:34" x14ac:dyDescent="0.15"/>
    <row r="27" spans="12:34" x14ac:dyDescent="0.15"/>
    <row r="28" spans="12:34" x14ac:dyDescent="0.15">
      <c r="O28" s="288"/>
      <c r="T28" s="288"/>
      <c r="AH28" s="288"/>
    </row>
    <row r="29" spans="12:34" x14ac:dyDescent="0.15"/>
    <row r="30" spans="12:34" x14ac:dyDescent="0.15"/>
    <row r="31" spans="12:34" x14ac:dyDescent="0.15">
      <c r="Q31" s="288"/>
    </row>
    <row r="32" spans="12:34" x14ac:dyDescent="0.15">
      <c r="L32" s="288"/>
    </row>
    <row r="33" spans="2:34" x14ac:dyDescent="0.15">
      <c r="C33" s="288"/>
      <c r="E33" s="288"/>
      <c r="G33" s="288"/>
      <c r="I33" s="288"/>
      <c r="X33" s="288"/>
    </row>
    <row r="34" spans="2:34" x14ac:dyDescent="0.15">
      <c r="B34" s="288"/>
      <c r="P34" s="288"/>
      <c r="R34" s="288"/>
      <c r="T34" s="288"/>
    </row>
    <row r="35" spans="2:34" x14ac:dyDescent="0.15">
      <c r="D35" s="288"/>
      <c r="W35" s="288"/>
      <c r="AC35" s="288"/>
      <c r="AD35" s="288"/>
      <c r="AE35" s="288"/>
      <c r="AF35" s="288"/>
      <c r="AG35" s="288"/>
      <c r="AH35" s="288"/>
    </row>
    <row r="36" spans="2:34" x14ac:dyDescent="0.15">
      <c r="H36" s="288"/>
      <c r="J36" s="288"/>
      <c r="K36" s="288"/>
      <c r="M36" s="288"/>
      <c r="Y36" s="288"/>
      <c r="Z36" s="288"/>
      <c r="AA36" s="288"/>
      <c r="AB36" s="288"/>
      <c r="AC36" s="288"/>
      <c r="AD36" s="288"/>
      <c r="AE36" s="288"/>
      <c r="AF36" s="288"/>
      <c r="AG36" s="288"/>
      <c r="AH36" s="288"/>
    </row>
    <row r="37" spans="2:34" x14ac:dyDescent="0.15">
      <c r="AH37" s="288"/>
    </row>
    <row r="38" spans="2:34" x14ac:dyDescent="0.15">
      <c r="AG38" s="288"/>
      <c r="AH38" s="288"/>
    </row>
    <row r="39" spans="2:34" x14ac:dyDescent="0.15"/>
    <row r="40" spans="2:34" x14ac:dyDescent="0.15">
      <c r="X40" s="288"/>
    </row>
    <row r="41" spans="2:34" x14ac:dyDescent="0.15">
      <c r="R41" s="288"/>
    </row>
    <row r="42" spans="2:34" x14ac:dyDescent="0.15">
      <c r="W42" s="288"/>
    </row>
    <row r="43" spans="2:34" x14ac:dyDescent="0.15">
      <c r="Y43" s="288"/>
      <c r="Z43" s="288"/>
      <c r="AA43" s="288"/>
      <c r="AB43" s="288"/>
      <c r="AC43" s="288"/>
      <c r="AD43" s="288"/>
      <c r="AE43" s="288"/>
      <c r="AF43" s="288"/>
      <c r="AG43" s="288"/>
      <c r="AH43" s="288"/>
    </row>
    <row r="44" spans="2:34" x14ac:dyDescent="0.15">
      <c r="AH44" s="288"/>
    </row>
    <row r="45" spans="2:34" x14ac:dyDescent="0.15">
      <c r="X45" s="288"/>
    </row>
    <row r="46" spans="2:34" x14ac:dyDescent="0.15"/>
    <row r="47" spans="2:34" x14ac:dyDescent="0.15"/>
    <row r="48" spans="2:34" x14ac:dyDescent="0.15">
      <c r="W48" s="288"/>
      <c r="Y48" s="288"/>
      <c r="Z48" s="288"/>
      <c r="AA48" s="288"/>
      <c r="AB48" s="288"/>
      <c r="AC48" s="288"/>
      <c r="AD48" s="288"/>
      <c r="AE48" s="288"/>
      <c r="AF48" s="288"/>
      <c r="AG48" s="288"/>
      <c r="AH48" s="288"/>
    </row>
    <row r="49" spans="28:34" x14ac:dyDescent="0.15"/>
    <row r="50" spans="28:34" x14ac:dyDescent="0.15">
      <c r="AE50" s="288"/>
      <c r="AF50" s="288"/>
      <c r="AG50" s="288"/>
      <c r="AH50" s="288"/>
    </row>
    <row r="51" spans="28:34" x14ac:dyDescent="0.15">
      <c r="AC51" s="288"/>
      <c r="AD51" s="288"/>
      <c r="AE51" s="288"/>
      <c r="AF51" s="288"/>
      <c r="AG51" s="288"/>
      <c r="AH51" s="288"/>
    </row>
    <row r="52" spans="28:34" x14ac:dyDescent="0.15"/>
    <row r="53" spans="28:34" x14ac:dyDescent="0.15">
      <c r="AF53" s="288"/>
      <c r="AG53" s="288"/>
      <c r="AH53" s="288"/>
    </row>
    <row r="54" spans="28:34" x14ac:dyDescent="0.15">
      <c r="AH54" s="288"/>
    </row>
    <row r="55" spans="28:34" x14ac:dyDescent="0.15"/>
    <row r="56" spans="28:34" x14ac:dyDescent="0.15">
      <c r="AB56" s="288"/>
      <c r="AC56" s="288"/>
      <c r="AD56" s="288"/>
      <c r="AE56" s="288"/>
      <c r="AF56" s="288"/>
      <c r="AG56" s="288"/>
      <c r="AH56" s="288"/>
    </row>
    <row r="57" spans="28:34" x14ac:dyDescent="0.15">
      <c r="AH57" s="288"/>
    </row>
    <row r="58" spans="28:34" x14ac:dyDescent="0.15">
      <c r="AH58" s="288"/>
    </row>
    <row r="59" spans="28:34" x14ac:dyDescent="0.15"/>
    <row r="60" spans="28:34" x14ac:dyDescent="0.15"/>
    <row r="61" spans="28:34" x14ac:dyDescent="0.15"/>
    <row r="62" spans="28:34" x14ac:dyDescent="0.15"/>
    <row r="63" spans="28:34" x14ac:dyDescent="0.15">
      <c r="AH63" s="288"/>
    </row>
    <row r="64" spans="28:34" x14ac:dyDescent="0.15">
      <c r="AG64" s="288"/>
      <c r="AH64" s="288"/>
    </row>
    <row r="65" spans="28:34" x14ac:dyDescent="0.15"/>
    <row r="66" spans="28:34" x14ac:dyDescent="0.15"/>
    <row r="67" spans="28:34" x14ac:dyDescent="0.15"/>
    <row r="68" spans="28:34" x14ac:dyDescent="0.15">
      <c r="AB68" s="288"/>
      <c r="AC68" s="288"/>
      <c r="AD68" s="288"/>
      <c r="AE68" s="288"/>
      <c r="AF68" s="288"/>
      <c r="AG68" s="288"/>
      <c r="AH68" s="288"/>
    </row>
    <row r="69" spans="28:34" x14ac:dyDescent="0.15">
      <c r="AF69" s="288"/>
      <c r="AG69" s="288"/>
      <c r="AH69" s="288"/>
    </row>
    <row r="70" spans="28:34" x14ac:dyDescent="0.15"/>
    <row r="71" spans="28:34" x14ac:dyDescent="0.15"/>
    <row r="72" spans="28:34" x14ac:dyDescent="0.15"/>
    <row r="73" spans="28:34" x14ac:dyDescent="0.15"/>
    <row r="74" spans="28:34" x14ac:dyDescent="0.15"/>
    <row r="75" spans="28:34" x14ac:dyDescent="0.15">
      <c r="AH75" s="288"/>
    </row>
    <row r="76" spans="28:34" x14ac:dyDescent="0.15">
      <c r="AF76" s="288"/>
      <c r="AG76" s="288"/>
      <c r="AH76" s="288"/>
    </row>
    <row r="77" spans="28:34" x14ac:dyDescent="0.15">
      <c r="AG77" s="288"/>
      <c r="AH77" s="288"/>
    </row>
    <row r="78" spans="28:34" x14ac:dyDescent="0.15"/>
    <row r="79" spans="28:34" x14ac:dyDescent="0.15"/>
    <row r="80" spans="28:34" x14ac:dyDescent="0.15"/>
    <row r="81" spans="25:34" x14ac:dyDescent="0.15"/>
    <row r="82" spans="25:34" x14ac:dyDescent="0.15">
      <c r="Y82" s="288"/>
    </row>
    <row r="83" spans="25:34" x14ac:dyDescent="0.15">
      <c r="Y83" s="288"/>
      <c r="Z83" s="288"/>
      <c r="AA83" s="288"/>
      <c r="AB83" s="288"/>
      <c r="AC83" s="288"/>
      <c r="AD83" s="288"/>
      <c r="AE83" s="288"/>
      <c r="AF83" s="288"/>
      <c r="AG83" s="288"/>
      <c r="AH83" s="288"/>
    </row>
    <row r="84" spans="25:34" x14ac:dyDescent="0.15"/>
    <row r="85" spans="25:34" x14ac:dyDescent="0.15"/>
    <row r="86" spans="25:34" x14ac:dyDescent="0.15"/>
    <row r="87" spans="25:34" x14ac:dyDescent="0.15"/>
    <row r="88" spans="25:34" x14ac:dyDescent="0.15">
      <c r="AH88" s="28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8"/>
      <c r="AG94" s="288"/>
      <c r="AH94" s="288"/>
    </row>
    <row r="95" spans="25:34" ht="13.5" customHeight="1" x14ac:dyDescent="0.15">
      <c r="AH95" s="28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8"/>
    </row>
    <row r="102" spans="33:34" ht="13.5" customHeight="1" x14ac:dyDescent="0.15"/>
    <row r="103" spans="33:34" ht="13.5" customHeight="1" x14ac:dyDescent="0.15"/>
    <row r="104" spans="33:34" ht="13.5" customHeight="1" x14ac:dyDescent="0.15">
      <c r="AG104" s="288"/>
      <c r="AH104" s="28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8"/>
    </row>
    <row r="117" spans="34:122" ht="13.5" customHeight="1" x14ac:dyDescent="0.15"/>
    <row r="118" spans="34:122" ht="13.5" customHeight="1" x14ac:dyDescent="0.15"/>
    <row r="119" spans="34:122" ht="13.5" customHeight="1" x14ac:dyDescent="0.15"/>
    <row r="120" spans="34:122" ht="13.5" customHeight="1" x14ac:dyDescent="0.15">
      <c r="AH120" s="288"/>
    </row>
    <row r="121" spans="34:122" ht="13.5" customHeight="1" x14ac:dyDescent="0.15">
      <c r="AH121" s="288"/>
    </row>
    <row r="122" spans="34:122" ht="13.5" customHeight="1" x14ac:dyDescent="0.15"/>
    <row r="123" spans="34:122" ht="13.5" customHeight="1" x14ac:dyDescent="0.15"/>
    <row r="124" spans="34:122" ht="13.5" customHeight="1" x14ac:dyDescent="0.15"/>
    <row r="125" spans="34:122" ht="13.5" customHeight="1" x14ac:dyDescent="0.15">
      <c r="DR125" s="288" t="s">
        <v>492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RQjnCUxfXr7O7xkvMp8wT98mMzgy5PFT1iJuSEkAtvSGbwZ6YCTjNDVqzaspKfV5qu0mzm/uOGjIlsM+qhrMow==" saltValue="CACFd+27RTMxzhUapxA76w=="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F5D67B-3499-4F3E-B4A1-9C4B581EE862}">
  <sheetPr>
    <pageSetUpPr fitToPage="1"/>
  </sheetPr>
  <dimension ref="A1:DR135"/>
  <sheetViews>
    <sheetView showGridLines="0" zoomScale="60" zoomScaleNormal="60" zoomScaleSheetLayoutView="55" workbookViewId="0">
      <selection activeCell="AH50" sqref="AH50"/>
    </sheetView>
  </sheetViews>
  <sheetFormatPr defaultColWidth="0" defaultRowHeight="13.5" customHeight="1" zeroHeight="1" x14ac:dyDescent="0.15"/>
  <cols>
    <col min="1" max="34" width="2.5" style="289" customWidth="1"/>
    <col min="35" max="122" width="2.5" style="288" customWidth="1"/>
    <col min="123" max="16384" width="2.5" style="288" hidden="1"/>
  </cols>
  <sheetData>
    <row r="1" spans="2:34" ht="13.5" customHeight="1"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row>
    <row r="2" spans="2:34" x14ac:dyDescent="0.15">
      <c r="S2" s="288"/>
      <c r="AH2" s="288"/>
    </row>
    <row r="3" spans="2:34" x14ac:dyDescent="0.1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row>
    <row r="4" spans="2:34" x14ac:dyDescent="0.15"/>
    <row r="5" spans="2:34" x14ac:dyDescent="0.15"/>
    <row r="6" spans="2:34" x14ac:dyDescent="0.15"/>
    <row r="7" spans="2:34" x14ac:dyDescent="0.15"/>
    <row r="8" spans="2:34" x14ac:dyDescent="0.15"/>
    <row r="9" spans="2:34" x14ac:dyDescent="0.15">
      <c r="AH9" s="288"/>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8"/>
    </row>
    <row r="18" spans="12:34" x14ac:dyDescent="0.15"/>
    <row r="19" spans="12:34" x14ac:dyDescent="0.15"/>
    <row r="20" spans="12:34" x14ac:dyDescent="0.15">
      <c r="AH20" s="288"/>
    </row>
    <row r="21" spans="12:34" x14ac:dyDescent="0.15">
      <c r="AH21" s="288"/>
    </row>
    <row r="22" spans="12:34" x14ac:dyDescent="0.15"/>
    <row r="23" spans="12:34" x14ac:dyDescent="0.15"/>
    <row r="24" spans="12:34" x14ac:dyDescent="0.15">
      <c r="Q24" s="288"/>
    </row>
    <row r="25" spans="12:34" x14ac:dyDescent="0.15"/>
    <row r="26" spans="12:34" x14ac:dyDescent="0.15"/>
    <row r="27" spans="12:34" x14ac:dyDescent="0.15"/>
    <row r="28" spans="12:34" x14ac:dyDescent="0.15">
      <c r="O28" s="288"/>
      <c r="T28" s="288"/>
      <c r="AH28" s="288"/>
    </row>
    <row r="29" spans="12:34" x14ac:dyDescent="0.15"/>
    <row r="30" spans="12:34" x14ac:dyDescent="0.15"/>
    <row r="31" spans="12:34" x14ac:dyDescent="0.15">
      <c r="Q31" s="288"/>
    </row>
    <row r="32" spans="12:34" x14ac:dyDescent="0.15">
      <c r="L32" s="288"/>
    </row>
    <row r="33" spans="2:34" x14ac:dyDescent="0.15">
      <c r="C33" s="288"/>
      <c r="E33" s="288"/>
      <c r="G33" s="288"/>
      <c r="I33" s="288"/>
      <c r="X33" s="288"/>
    </row>
    <row r="34" spans="2:34" x14ac:dyDescent="0.15">
      <c r="B34" s="288"/>
      <c r="P34" s="288"/>
      <c r="R34" s="288"/>
      <c r="T34" s="288"/>
    </row>
    <row r="35" spans="2:34" x14ac:dyDescent="0.15">
      <c r="D35" s="288"/>
      <c r="W35" s="288"/>
      <c r="AC35" s="288"/>
      <c r="AD35" s="288"/>
      <c r="AE35" s="288"/>
      <c r="AF35" s="288"/>
      <c r="AG35" s="288"/>
      <c r="AH35" s="288"/>
    </row>
    <row r="36" spans="2:34" x14ac:dyDescent="0.15">
      <c r="H36" s="288"/>
      <c r="J36" s="288"/>
      <c r="K36" s="288"/>
      <c r="M36" s="288"/>
      <c r="Y36" s="288"/>
      <c r="Z36" s="288"/>
      <c r="AA36" s="288"/>
      <c r="AB36" s="288"/>
      <c r="AC36" s="288"/>
      <c r="AD36" s="288"/>
      <c r="AE36" s="288"/>
      <c r="AF36" s="288"/>
      <c r="AG36" s="288"/>
      <c r="AH36" s="288"/>
    </row>
    <row r="37" spans="2:34" x14ac:dyDescent="0.15">
      <c r="AH37" s="288"/>
    </row>
    <row r="38" spans="2:34" x14ac:dyDescent="0.15">
      <c r="AG38" s="288"/>
      <c r="AH38" s="288"/>
    </row>
    <row r="39" spans="2:34" x14ac:dyDescent="0.15"/>
    <row r="40" spans="2:34" x14ac:dyDescent="0.15">
      <c r="X40" s="288"/>
    </row>
    <row r="41" spans="2:34" x14ac:dyDescent="0.15">
      <c r="R41" s="288"/>
    </row>
    <row r="42" spans="2:34" x14ac:dyDescent="0.15">
      <c r="W42" s="288"/>
    </row>
    <row r="43" spans="2:34" x14ac:dyDescent="0.15">
      <c r="Y43" s="288"/>
      <c r="Z43" s="288"/>
      <c r="AA43" s="288"/>
      <c r="AB43" s="288"/>
      <c r="AC43" s="288"/>
      <c r="AD43" s="288"/>
      <c r="AE43" s="288"/>
      <c r="AF43" s="288"/>
      <c r="AG43" s="288"/>
      <c r="AH43" s="288"/>
    </row>
    <row r="44" spans="2:34" x14ac:dyDescent="0.15">
      <c r="AH44" s="288"/>
    </row>
    <row r="45" spans="2:34" x14ac:dyDescent="0.15">
      <c r="X45" s="288"/>
    </row>
    <row r="46" spans="2:34" x14ac:dyDescent="0.15"/>
    <row r="47" spans="2:34" x14ac:dyDescent="0.15"/>
    <row r="48" spans="2:34" x14ac:dyDescent="0.15">
      <c r="W48" s="288"/>
      <c r="Y48" s="288"/>
      <c r="Z48" s="288"/>
      <c r="AA48" s="288"/>
      <c r="AB48" s="288"/>
      <c r="AC48" s="288"/>
      <c r="AD48" s="288"/>
      <c r="AE48" s="288"/>
      <c r="AF48" s="288"/>
      <c r="AG48" s="288"/>
      <c r="AH48" s="288"/>
    </row>
    <row r="49" spans="28:34" x14ac:dyDescent="0.15"/>
    <row r="50" spans="28:34" x14ac:dyDescent="0.15">
      <c r="AE50" s="288"/>
      <c r="AF50" s="288"/>
      <c r="AG50" s="288"/>
      <c r="AH50" s="288"/>
    </row>
    <row r="51" spans="28:34" x14ac:dyDescent="0.15">
      <c r="AC51" s="288"/>
      <c r="AD51" s="288"/>
      <c r="AE51" s="288"/>
      <c r="AF51" s="288"/>
      <c r="AG51" s="288"/>
      <c r="AH51" s="288"/>
    </row>
    <row r="52" spans="28:34" x14ac:dyDescent="0.15"/>
    <row r="53" spans="28:34" x14ac:dyDescent="0.15">
      <c r="AF53" s="288"/>
      <c r="AG53" s="288"/>
      <c r="AH53" s="288"/>
    </row>
    <row r="54" spans="28:34" x14ac:dyDescent="0.15">
      <c r="AH54" s="288"/>
    </row>
    <row r="55" spans="28:34" x14ac:dyDescent="0.15"/>
    <row r="56" spans="28:34" x14ac:dyDescent="0.15">
      <c r="AB56" s="288"/>
      <c r="AC56" s="288"/>
      <c r="AD56" s="288"/>
      <c r="AE56" s="288"/>
      <c r="AF56" s="288"/>
      <c r="AG56" s="288"/>
      <c r="AH56" s="288"/>
    </row>
    <row r="57" spans="28:34" x14ac:dyDescent="0.15">
      <c r="AH57" s="288"/>
    </row>
    <row r="58" spans="28:34" x14ac:dyDescent="0.15">
      <c r="AH58" s="288"/>
    </row>
    <row r="59" spans="28:34" x14ac:dyDescent="0.15">
      <c r="AG59" s="288"/>
      <c r="AH59" s="288"/>
    </row>
    <row r="60" spans="28:34" x14ac:dyDescent="0.15"/>
    <row r="61" spans="28:34" x14ac:dyDescent="0.15"/>
    <row r="62" spans="28:34" x14ac:dyDescent="0.15"/>
    <row r="63" spans="28:34" x14ac:dyDescent="0.15">
      <c r="AH63" s="288"/>
    </row>
    <row r="64" spans="28:34" x14ac:dyDescent="0.15">
      <c r="AG64" s="288"/>
      <c r="AH64" s="288"/>
    </row>
    <row r="65" spans="28:34" x14ac:dyDescent="0.15"/>
    <row r="66" spans="28:34" x14ac:dyDescent="0.15"/>
    <row r="67" spans="28:34" x14ac:dyDescent="0.15"/>
    <row r="68" spans="28:34" x14ac:dyDescent="0.15">
      <c r="AB68" s="288"/>
      <c r="AC68" s="288"/>
      <c r="AD68" s="288"/>
      <c r="AE68" s="288"/>
      <c r="AF68" s="288"/>
      <c r="AG68" s="288"/>
      <c r="AH68" s="288"/>
    </row>
    <row r="69" spans="28:34" x14ac:dyDescent="0.15">
      <c r="AF69" s="288"/>
      <c r="AG69" s="288"/>
      <c r="AH69" s="288"/>
    </row>
    <row r="70" spans="28:34" x14ac:dyDescent="0.15"/>
    <row r="71" spans="28:34" x14ac:dyDescent="0.15"/>
    <row r="72" spans="28:34" x14ac:dyDescent="0.15"/>
    <row r="73" spans="28:34" x14ac:dyDescent="0.15"/>
    <row r="74" spans="28:34" x14ac:dyDescent="0.15"/>
    <row r="75" spans="28:34" x14ac:dyDescent="0.15">
      <c r="AH75" s="288"/>
    </row>
    <row r="76" spans="28:34" x14ac:dyDescent="0.15">
      <c r="AF76" s="288"/>
      <c r="AG76" s="288"/>
      <c r="AH76" s="288"/>
    </row>
    <row r="77" spans="28:34" x14ac:dyDescent="0.15">
      <c r="AG77" s="288"/>
      <c r="AH77" s="288"/>
    </row>
    <row r="78" spans="28:34" x14ac:dyDescent="0.15"/>
    <row r="79" spans="28:34" x14ac:dyDescent="0.15"/>
    <row r="80" spans="28:34" x14ac:dyDescent="0.15"/>
    <row r="81" spans="25:34" x14ac:dyDescent="0.15"/>
    <row r="82" spans="25:34" x14ac:dyDescent="0.15">
      <c r="Y82" s="288"/>
    </row>
    <row r="83" spans="25:34" x14ac:dyDescent="0.15">
      <c r="Y83" s="288"/>
      <c r="Z83" s="288"/>
      <c r="AA83" s="288"/>
      <c r="AB83" s="288"/>
      <c r="AC83" s="288"/>
      <c r="AD83" s="288"/>
      <c r="AE83" s="288"/>
      <c r="AF83" s="288"/>
      <c r="AG83" s="288"/>
      <c r="AH83" s="288"/>
    </row>
    <row r="84" spans="25:34" x14ac:dyDescent="0.15"/>
    <row r="85" spans="25:34" x14ac:dyDescent="0.15"/>
    <row r="86" spans="25:34" x14ac:dyDescent="0.15"/>
    <row r="87" spans="25:34" x14ac:dyDescent="0.15"/>
    <row r="88" spans="25:34" x14ac:dyDescent="0.15">
      <c r="AH88" s="28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8"/>
      <c r="AG94" s="288"/>
      <c r="AH94" s="288"/>
    </row>
    <row r="95" spans="25:34" ht="13.5" customHeight="1" x14ac:dyDescent="0.15">
      <c r="AH95" s="28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8"/>
    </row>
    <row r="102" spans="33:34" ht="13.5" customHeight="1" x14ac:dyDescent="0.15"/>
    <row r="103" spans="33:34" ht="13.5" customHeight="1" x14ac:dyDescent="0.15"/>
    <row r="104" spans="33:34" ht="13.5" customHeight="1" x14ac:dyDescent="0.15">
      <c r="AG104" s="288"/>
      <c r="AH104" s="28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8"/>
    </row>
    <row r="117" spans="34:122" ht="13.5" customHeight="1" x14ac:dyDescent="0.15"/>
    <row r="118" spans="34:122" ht="13.5" customHeight="1" x14ac:dyDescent="0.15"/>
    <row r="119" spans="34:122" ht="13.5" customHeight="1" x14ac:dyDescent="0.15"/>
    <row r="120" spans="34:122" ht="13.5" customHeight="1" x14ac:dyDescent="0.15">
      <c r="AH120" s="288"/>
    </row>
    <row r="121" spans="34:122" ht="13.5" customHeight="1" x14ac:dyDescent="0.15">
      <c r="AH121" s="288"/>
    </row>
    <row r="122" spans="34:122" ht="13.5" customHeight="1" x14ac:dyDescent="0.15"/>
    <row r="123" spans="34:122" ht="13.5" customHeight="1" x14ac:dyDescent="0.15"/>
    <row r="124" spans="34:122" ht="13.5" customHeight="1" x14ac:dyDescent="0.15"/>
    <row r="125" spans="34:122" ht="13.5" customHeight="1" x14ac:dyDescent="0.15">
      <c r="DR125" s="288" t="s">
        <v>492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bRlkaalymcPCeGHUwegCeLdV3EHN1V/1UlsiaZNPYa/DKLCDWFtwWcHUHjcUXExMjXeGg9hdU19bf21lk3I4fA==" saltValue="5hHMjhKmbVeC9PP9s6d9J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7" customWidth="1"/>
    <col min="2" max="8" width="13.375" style="147" customWidth="1"/>
    <col min="9" max="16384" width="11.125" style="147"/>
  </cols>
  <sheetData>
    <row r="1" spans="1:8" x14ac:dyDescent="0.15">
      <c r="A1" s="141"/>
      <c r="B1" s="142"/>
      <c r="C1" s="143"/>
      <c r="D1" s="144"/>
      <c r="E1" s="145"/>
      <c r="F1" s="145"/>
      <c r="G1" s="145"/>
      <c r="H1" s="146"/>
    </row>
    <row r="2" spans="1:8" x14ac:dyDescent="0.15">
      <c r="A2" s="148"/>
      <c r="B2" s="149"/>
      <c r="C2" s="150"/>
      <c r="D2" s="151" t="s">
        <v>52</v>
      </c>
      <c r="E2" s="152"/>
      <c r="F2" s="153" t="s">
        <v>543</v>
      </c>
      <c r="G2" s="154"/>
      <c r="H2" s="155"/>
    </row>
    <row r="3" spans="1:8" x14ac:dyDescent="0.15">
      <c r="A3" s="151" t="s">
        <v>536</v>
      </c>
      <c r="B3" s="156"/>
      <c r="C3" s="157"/>
      <c r="D3" s="158">
        <v>30021</v>
      </c>
      <c r="E3" s="159"/>
      <c r="F3" s="160">
        <v>45117</v>
      </c>
      <c r="G3" s="161"/>
      <c r="H3" s="162"/>
    </row>
    <row r="4" spans="1:8" x14ac:dyDescent="0.15">
      <c r="A4" s="163"/>
      <c r="B4" s="164"/>
      <c r="C4" s="165"/>
      <c r="D4" s="166">
        <v>14282</v>
      </c>
      <c r="E4" s="167"/>
      <c r="F4" s="168">
        <v>25589</v>
      </c>
      <c r="G4" s="169"/>
      <c r="H4" s="170"/>
    </row>
    <row r="5" spans="1:8" x14ac:dyDescent="0.15">
      <c r="A5" s="151" t="s">
        <v>538</v>
      </c>
      <c r="B5" s="156"/>
      <c r="C5" s="157"/>
      <c r="D5" s="158">
        <v>42731</v>
      </c>
      <c r="E5" s="159"/>
      <c r="F5" s="160">
        <v>43532</v>
      </c>
      <c r="G5" s="161"/>
      <c r="H5" s="162"/>
    </row>
    <row r="6" spans="1:8" x14ac:dyDescent="0.15">
      <c r="A6" s="163"/>
      <c r="B6" s="164"/>
      <c r="C6" s="165"/>
      <c r="D6" s="166">
        <v>25487</v>
      </c>
      <c r="E6" s="167"/>
      <c r="F6" s="168">
        <v>25435</v>
      </c>
      <c r="G6" s="169"/>
      <c r="H6" s="170"/>
    </row>
    <row r="7" spans="1:8" x14ac:dyDescent="0.15">
      <c r="A7" s="151" t="s">
        <v>539</v>
      </c>
      <c r="B7" s="156"/>
      <c r="C7" s="157"/>
      <c r="D7" s="158">
        <v>46737</v>
      </c>
      <c r="E7" s="159"/>
      <c r="F7" s="160">
        <v>39893</v>
      </c>
      <c r="G7" s="161"/>
      <c r="H7" s="162"/>
    </row>
    <row r="8" spans="1:8" x14ac:dyDescent="0.15">
      <c r="A8" s="163"/>
      <c r="B8" s="164"/>
      <c r="C8" s="165"/>
      <c r="D8" s="166">
        <v>28886</v>
      </c>
      <c r="E8" s="167"/>
      <c r="F8" s="168">
        <v>26170</v>
      </c>
      <c r="G8" s="169"/>
      <c r="H8" s="170"/>
    </row>
    <row r="9" spans="1:8" x14ac:dyDescent="0.15">
      <c r="A9" s="151" t="s">
        <v>540</v>
      </c>
      <c r="B9" s="156"/>
      <c r="C9" s="157"/>
      <c r="D9" s="158">
        <v>45091</v>
      </c>
      <c r="E9" s="159"/>
      <c r="F9" s="160">
        <v>41080</v>
      </c>
      <c r="G9" s="161"/>
      <c r="H9" s="162"/>
    </row>
    <row r="10" spans="1:8" x14ac:dyDescent="0.15">
      <c r="A10" s="163"/>
      <c r="B10" s="164"/>
      <c r="C10" s="165"/>
      <c r="D10" s="166">
        <v>23673</v>
      </c>
      <c r="E10" s="167"/>
      <c r="F10" s="168">
        <v>27265</v>
      </c>
      <c r="G10" s="169"/>
      <c r="H10" s="170"/>
    </row>
    <row r="11" spans="1:8" x14ac:dyDescent="0.15">
      <c r="A11" s="151" t="s">
        <v>541</v>
      </c>
      <c r="B11" s="156"/>
      <c r="C11" s="157"/>
      <c r="D11" s="158">
        <v>49803</v>
      </c>
      <c r="E11" s="159"/>
      <c r="F11" s="160">
        <v>33173</v>
      </c>
      <c r="G11" s="161"/>
      <c r="H11" s="162"/>
    </row>
    <row r="12" spans="1:8" x14ac:dyDescent="0.15">
      <c r="A12" s="163"/>
      <c r="B12" s="164"/>
      <c r="C12" s="171"/>
      <c r="D12" s="166">
        <v>25989</v>
      </c>
      <c r="E12" s="167"/>
      <c r="F12" s="168">
        <v>20353</v>
      </c>
      <c r="G12" s="169"/>
      <c r="H12" s="170"/>
    </row>
    <row r="13" spans="1:8" x14ac:dyDescent="0.15">
      <c r="A13" s="151"/>
      <c r="B13" s="156"/>
      <c r="C13" s="172"/>
      <c r="D13" s="173">
        <v>42877</v>
      </c>
      <c r="E13" s="174"/>
      <c r="F13" s="175">
        <v>40559</v>
      </c>
      <c r="G13" s="176"/>
      <c r="H13" s="162"/>
    </row>
    <row r="14" spans="1:8" x14ac:dyDescent="0.15">
      <c r="A14" s="163"/>
      <c r="B14" s="164"/>
      <c r="C14" s="165"/>
      <c r="D14" s="166">
        <v>23663</v>
      </c>
      <c r="E14" s="167"/>
      <c r="F14" s="168">
        <v>24962</v>
      </c>
      <c r="G14" s="169"/>
      <c r="H14" s="170"/>
    </row>
    <row r="17" spans="1:11" x14ac:dyDescent="0.15">
      <c r="A17" s="147" t="s">
        <v>53</v>
      </c>
    </row>
    <row r="18" spans="1:11" x14ac:dyDescent="0.15">
      <c r="A18" s="177"/>
      <c r="B18" s="177" t="str">
        <f>実質収支比率等に係る経年分析!F$46</f>
        <v>H26</v>
      </c>
      <c r="C18" s="177" t="str">
        <f>実質収支比率等に係る経年分析!G$46</f>
        <v>H27</v>
      </c>
      <c r="D18" s="177" t="str">
        <f>実質収支比率等に係る経年分析!H$46</f>
        <v>H28</v>
      </c>
      <c r="E18" s="177" t="str">
        <f>実質収支比率等に係る経年分析!I$46</f>
        <v>H29</v>
      </c>
      <c r="F18" s="177" t="str">
        <f>実質収支比率等に係る経年分析!J$46</f>
        <v>H30</v>
      </c>
    </row>
    <row r="19" spans="1:11" x14ac:dyDescent="0.15">
      <c r="A19" s="177" t="s">
        <v>54</v>
      </c>
      <c r="B19" s="177">
        <f>ROUND(VALUE(SUBSTITUTE(実質収支比率等に係る経年分析!F$48,"▲","-")),2)</f>
        <v>6.6</v>
      </c>
      <c r="C19" s="177">
        <f>ROUND(VALUE(SUBSTITUTE(実質収支比率等に係る経年分析!G$48,"▲","-")),2)</f>
        <v>8.6300000000000008</v>
      </c>
      <c r="D19" s="177">
        <f>ROUND(VALUE(SUBSTITUTE(実質収支比率等に係る経年分析!H$48,"▲","-")),2)</f>
        <v>6.68</v>
      </c>
      <c r="E19" s="177">
        <f>ROUND(VALUE(SUBSTITUTE(実質収支比率等に係る経年分析!I$48,"▲","-")),2)</f>
        <v>8.49</v>
      </c>
      <c r="F19" s="177">
        <f>ROUND(VALUE(SUBSTITUTE(実質収支比率等に係る経年分析!J$48,"▲","-")),2)</f>
        <v>4.6900000000000004</v>
      </c>
    </row>
    <row r="20" spans="1:11" x14ac:dyDescent="0.15">
      <c r="A20" s="177" t="s">
        <v>55</v>
      </c>
      <c r="B20" s="177">
        <f>ROUND(VALUE(SUBSTITUTE(実質収支比率等に係る経年分析!F$47,"▲","-")),2)</f>
        <v>15.37</v>
      </c>
      <c r="C20" s="177">
        <f>ROUND(VALUE(SUBSTITUTE(実質収支比率等に係る経年分析!G$47,"▲","-")),2)</f>
        <v>12.76</v>
      </c>
      <c r="D20" s="177">
        <f>ROUND(VALUE(SUBSTITUTE(実質収支比率等に係る経年分析!H$47,"▲","-")),2)</f>
        <v>12.33</v>
      </c>
      <c r="E20" s="177">
        <f>ROUND(VALUE(SUBSTITUTE(実質収支比率等に係る経年分析!I$47,"▲","-")),2)</f>
        <v>12.41</v>
      </c>
      <c r="F20" s="177">
        <f>ROUND(VALUE(SUBSTITUTE(実質収支比率等に係る経年分析!J$47,"▲","-")),2)</f>
        <v>12.42</v>
      </c>
    </row>
    <row r="21" spans="1:11" x14ac:dyDescent="0.15">
      <c r="A21" s="177" t="s">
        <v>56</v>
      </c>
      <c r="B21" s="177">
        <f>IF(ISNUMBER(VALUE(SUBSTITUTE(実質収支比率等に係る経年分析!F$49,"▲","-"))),ROUND(VALUE(SUBSTITUTE(実質収支比率等に係る経年分析!F$49,"▲","-")),2),NA())</f>
        <v>6.44</v>
      </c>
      <c r="C21" s="177">
        <f>IF(ISNUMBER(VALUE(SUBSTITUTE(実質収支比率等に係る経年分析!G$49,"▲","-"))),ROUND(VALUE(SUBSTITUTE(実質収支比率等に係る経年分析!G$49,"▲","-")),2),NA())</f>
        <v>-7.0000000000000007E-2</v>
      </c>
      <c r="D21" s="177">
        <f>IF(ISNUMBER(VALUE(SUBSTITUTE(実質収支比率等に係る経年分析!H$49,"▲","-"))),ROUND(VALUE(SUBSTITUTE(実質収支比率等に係る経年分析!H$49,"▲","-")),2),NA())</f>
        <v>-1.86</v>
      </c>
      <c r="E21" s="177">
        <f>IF(ISNUMBER(VALUE(SUBSTITUTE(実質収支比率等に係る経年分析!I$49,"▲","-"))),ROUND(VALUE(SUBSTITUTE(実質収支比率等に係る経年分析!I$49,"▲","-")),2),NA())</f>
        <v>1.83</v>
      </c>
      <c r="F21" s="177">
        <f>IF(ISNUMBER(VALUE(SUBSTITUTE(実質収支比率等に係る経年分析!J$49,"▲","-"))),ROUND(VALUE(SUBSTITUTE(実質収支比率等に係る経年分析!J$49,"▲","-")),2),NA())</f>
        <v>-3.79</v>
      </c>
    </row>
    <row r="24" spans="1:11" x14ac:dyDescent="0.15">
      <c r="A24" s="147" t="s">
        <v>57</v>
      </c>
    </row>
    <row r="25" spans="1:11" x14ac:dyDescent="0.15">
      <c r="A25" s="178"/>
      <c r="B25" s="178" t="str">
        <f>連結実質赤字比率に係る赤字・黒字の構成分析!F$33</f>
        <v>H26</v>
      </c>
      <c r="C25" s="178"/>
      <c r="D25" s="178" t="str">
        <f>連結実質赤字比率に係る赤字・黒字の構成分析!G$33</f>
        <v>H27</v>
      </c>
      <c r="E25" s="178"/>
      <c r="F25" s="178" t="str">
        <f>連結実質赤字比率に係る赤字・黒字の構成分析!H$33</f>
        <v>H28</v>
      </c>
      <c r="G25" s="178"/>
      <c r="H25" s="178" t="str">
        <f>連結実質赤字比率に係る赤字・黒字の構成分析!I$33</f>
        <v>H29</v>
      </c>
      <c r="I25" s="178"/>
      <c r="J25" s="178" t="str">
        <f>連結実質赤字比率に係る赤字・黒字の構成分析!J$33</f>
        <v>H30</v>
      </c>
      <c r="K25" s="178"/>
    </row>
    <row r="26" spans="1:11" x14ac:dyDescent="0.15">
      <c r="A26" s="178"/>
      <c r="B26" s="178" t="s">
        <v>58</v>
      </c>
      <c r="C26" s="178" t="s">
        <v>59</v>
      </c>
      <c r="D26" s="178" t="s">
        <v>58</v>
      </c>
      <c r="E26" s="178" t="s">
        <v>59</v>
      </c>
      <c r="F26" s="178" t="s">
        <v>58</v>
      </c>
      <c r="G26" s="178" t="s">
        <v>59</v>
      </c>
      <c r="H26" s="178" t="s">
        <v>58</v>
      </c>
      <c r="I26" s="178" t="s">
        <v>59</v>
      </c>
      <c r="J26" s="178" t="s">
        <v>58</v>
      </c>
      <c r="K26" s="178" t="s">
        <v>59</v>
      </c>
    </row>
    <row r="27" spans="1:11" x14ac:dyDescent="0.15">
      <c r="A27" s="178" t="str">
        <f>IF(連結実質赤字比率に係る赤字・黒字の構成分析!C$43="",NA(),連結実質赤字比率に係る赤字・黒字の構成分析!C$43)</f>
        <v>その他会計（黒字）</v>
      </c>
      <c r="B27" s="178" t="e">
        <f>IF(ROUND(VALUE(SUBSTITUTE(連結実質赤字比率に係る赤字・黒字の構成分析!F$43,"▲", "-")), 2) &lt; 0, ABS(ROUND(VALUE(SUBSTITUTE(連結実質赤字比率に係る赤字・黒字の構成分析!F$43,"▲", "-")), 2)), NA())</f>
        <v>#VALUE!</v>
      </c>
      <c r="C27" s="178" t="e">
        <f>IF(ROUND(VALUE(SUBSTITUTE(連結実質赤字比率に係る赤字・黒字の構成分析!F$43,"▲", "-")), 2) &gt;= 0, ABS(ROUND(VALUE(SUBSTITUTE(連結実質赤字比率に係る赤字・黒字の構成分析!F$43,"▲", "-")), 2)), NA())</f>
        <v>#VALUE!</v>
      </c>
      <c r="D27" s="178" t="e">
        <f>IF(ROUND(VALUE(SUBSTITUTE(連結実質赤字比率に係る赤字・黒字の構成分析!G$43,"▲", "-")), 2) &lt; 0, ABS(ROUND(VALUE(SUBSTITUTE(連結実質赤字比率に係る赤字・黒字の構成分析!G$43,"▲", "-")), 2)), NA())</f>
        <v>#VALUE!</v>
      </c>
      <c r="E27" s="178" t="e">
        <f>IF(ROUND(VALUE(SUBSTITUTE(連結実質赤字比率に係る赤字・黒字の構成分析!G$43,"▲", "-")), 2) &gt;= 0, ABS(ROUND(VALUE(SUBSTITUTE(連結実質赤字比率に係る赤字・黒字の構成分析!G$43,"▲", "-")), 2)), NA())</f>
        <v>#VALUE!</v>
      </c>
      <c r="F27" s="178" t="e">
        <f>IF(ROUND(VALUE(SUBSTITUTE(連結実質赤字比率に係る赤字・黒字の構成分析!H$43,"▲", "-")), 2) &lt; 0, ABS(ROUND(VALUE(SUBSTITUTE(連結実質赤字比率に係る赤字・黒字の構成分析!H$43,"▲", "-")), 2)), NA())</f>
        <v>#VALUE!</v>
      </c>
      <c r="G27" s="178" t="e">
        <f>IF(ROUND(VALUE(SUBSTITUTE(連結実質赤字比率に係る赤字・黒字の構成分析!H$43,"▲", "-")), 2) &gt;= 0, ABS(ROUND(VALUE(SUBSTITUTE(連結実質赤字比率に係る赤字・黒字の構成分析!H$43,"▲", "-")), 2)), NA())</f>
        <v>#VALUE!</v>
      </c>
      <c r="H27" s="178" t="e">
        <f>IF(ROUND(VALUE(SUBSTITUTE(連結実質赤字比率に係る赤字・黒字の構成分析!I$43,"▲", "-")), 2) &lt; 0, ABS(ROUND(VALUE(SUBSTITUTE(連結実質赤字比率に係る赤字・黒字の構成分析!I$43,"▲", "-")), 2)), NA())</f>
        <v>#VALUE!</v>
      </c>
      <c r="I27" s="178" t="e">
        <f>IF(ROUND(VALUE(SUBSTITUTE(連結実質赤字比率に係る赤字・黒字の構成分析!I$43,"▲", "-")), 2) &gt;= 0, ABS(ROUND(VALUE(SUBSTITUTE(連結実質赤字比率に係る赤字・黒字の構成分析!I$43,"▲", "-")), 2)), NA())</f>
        <v>#VALUE!</v>
      </c>
      <c r="J27" s="178" t="e">
        <f>IF(ROUND(VALUE(SUBSTITUTE(連結実質赤字比率に係る赤字・黒字の構成分析!J$43,"▲", "-")), 2) &lt; 0, ABS(ROUND(VALUE(SUBSTITUTE(連結実質赤字比率に係る赤字・黒字の構成分析!J$43,"▲", "-")), 2)), NA())</f>
        <v>#VALUE!</v>
      </c>
      <c r="K27" s="178" t="e">
        <f>IF(ROUND(VALUE(SUBSTITUTE(連結実質赤字比率に係る赤字・黒字の構成分析!J$43,"▲", "-")), 2) &gt;= 0, ABS(ROUND(VALUE(SUBSTITUTE(連結実質赤字比率に係る赤字・黒字の構成分析!J$43,"▲", "-")), 2)), NA())</f>
        <v>#VALUE!</v>
      </c>
    </row>
    <row r="28" spans="1:11" x14ac:dyDescent="0.15">
      <c r="A28" s="178" t="str">
        <f>IF(連結実質赤字比率に係る赤字・黒字の構成分析!C$42="",NA(),連結実質赤字比率に係る赤字・黒字の構成分析!C$42)</f>
        <v>その他会計（赤字）</v>
      </c>
      <c r="B28" s="178" t="e">
        <f>IF(ROUND(VALUE(SUBSTITUTE(連結実質赤字比率に係る赤字・黒字の構成分析!F$42,"▲", "-")), 2) &lt; 0, ABS(ROUND(VALUE(SUBSTITUTE(連結実質赤字比率に係る赤字・黒字の構成分析!F$42,"▲", "-")), 2)), NA())</f>
        <v>#VALUE!</v>
      </c>
      <c r="C28" s="178" t="e">
        <f>IF(ROUND(VALUE(SUBSTITUTE(連結実質赤字比率に係る赤字・黒字の構成分析!F$42,"▲", "-")), 2) &gt;= 0, ABS(ROUND(VALUE(SUBSTITUTE(連結実質赤字比率に係る赤字・黒字の構成分析!F$42,"▲", "-")), 2)), NA())</f>
        <v>#VALUE!</v>
      </c>
      <c r="D28" s="178" t="e">
        <f>IF(ROUND(VALUE(SUBSTITUTE(連結実質赤字比率に係る赤字・黒字の構成分析!G$42,"▲", "-")), 2) &lt; 0, ABS(ROUND(VALUE(SUBSTITUTE(連結実質赤字比率に係る赤字・黒字の構成分析!G$42,"▲", "-")), 2)), NA())</f>
        <v>#VALUE!</v>
      </c>
      <c r="E28" s="178" t="e">
        <f>IF(ROUND(VALUE(SUBSTITUTE(連結実質赤字比率に係る赤字・黒字の構成分析!G$42,"▲", "-")), 2) &gt;= 0, ABS(ROUND(VALUE(SUBSTITUTE(連結実質赤字比率に係る赤字・黒字の構成分析!G$42,"▲", "-")), 2)), NA())</f>
        <v>#VALUE!</v>
      </c>
      <c r="F28" s="178" t="e">
        <f>IF(ROUND(VALUE(SUBSTITUTE(連結実質赤字比率に係る赤字・黒字の構成分析!H$42,"▲", "-")), 2) &lt; 0, ABS(ROUND(VALUE(SUBSTITUTE(連結実質赤字比率に係る赤字・黒字の構成分析!H$42,"▲", "-")), 2)), NA())</f>
        <v>#VALUE!</v>
      </c>
      <c r="G28" s="178" t="e">
        <f>IF(ROUND(VALUE(SUBSTITUTE(連結実質赤字比率に係る赤字・黒字の構成分析!H$42,"▲", "-")), 2) &gt;= 0, ABS(ROUND(VALUE(SUBSTITUTE(連結実質赤字比率に係る赤字・黒字の構成分析!H$42,"▲", "-")), 2)), NA())</f>
        <v>#VALUE!</v>
      </c>
      <c r="H28" s="178" t="e">
        <f>IF(ROUND(VALUE(SUBSTITUTE(連結実質赤字比率に係る赤字・黒字の構成分析!I$42,"▲", "-")), 2) &lt; 0, ABS(ROUND(VALUE(SUBSTITUTE(連結実質赤字比率に係る赤字・黒字の構成分析!I$42,"▲", "-")), 2)), NA())</f>
        <v>#VALUE!</v>
      </c>
      <c r="I28" s="178" t="e">
        <f>IF(ROUND(VALUE(SUBSTITUTE(連結実質赤字比率に係る赤字・黒字の構成分析!I$42,"▲", "-")), 2) &gt;= 0, ABS(ROUND(VALUE(SUBSTITUTE(連結実質赤字比率に係る赤字・黒字の構成分析!I$42,"▲", "-")), 2)), NA())</f>
        <v>#VALUE!</v>
      </c>
      <c r="J28" s="178" t="e">
        <f>IF(ROUND(VALUE(SUBSTITUTE(連結実質赤字比率に係る赤字・黒字の構成分析!J$42,"▲", "-")), 2) &lt; 0, ABS(ROUND(VALUE(SUBSTITUTE(連結実質赤字比率に係る赤字・黒字の構成分析!J$42,"▲", "-")), 2)), NA())</f>
        <v>#VALUE!</v>
      </c>
      <c r="K28" s="178" t="e">
        <f>IF(ROUND(VALUE(SUBSTITUTE(連結実質赤字比率に係る赤字・黒字の構成分析!J$42,"▲", "-")), 2) &gt;= 0, ABS(ROUND(VALUE(SUBSTITUTE(連結実質赤字比率に係る赤字・黒字の構成分析!J$42,"▲", "-")), 2)), NA())</f>
        <v>#VALUE!</v>
      </c>
    </row>
    <row r="29" spans="1:11" x14ac:dyDescent="0.15">
      <c r="A29" s="178" t="e">
        <f>IF(連結実質赤字比率に係る赤字・黒字の構成分析!C$41="",NA(),連結実質赤字比率に係る赤字・黒字の構成分析!C$41)</f>
        <v>#N/A</v>
      </c>
      <c r="B29" s="178" t="e">
        <f>IF(ROUND(VALUE(SUBSTITUTE(連結実質赤字比率に係る赤字・黒字の構成分析!F$41,"▲", "-")), 2) &lt; 0, ABS(ROUND(VALUE(SUBSTITUTE(連結実質赤字比率に係る赤字・黒字の構成分析!F$41,"▲", "-")), 2)), NA())</f>
        <v>#VALUE!</v>
      </c>
      <c r="C29" s="178" t="e">
        <f>IF(ROUND(VALUE(SUBSTITUTE(連結実質赤字比率に係る赤字・黒字の構成分析!F$41,"▲", "-")), 2) &gt;= 0, ABS(ROUND(VALUE(SUBSTITUTE(連結実質赤字比率に係る赤字・黒字の構成分析!F$41,"▲", "-")), 2)), NA())</f>
        <v>#VALUE!</v>
      </c>
      <c r="D29" s="178" t="e">
        <f>IF(ROUND(VALUE(SUBSTITUTE(連結実質赤字比率に係る赤字・黒字の構成分析!G$41,"▲", "-")), 2) &lt; 0, ABS(ROUND(VALUE(SUBSTITUTE(連結実質赤字比率に係る赤字・黒字の構成分析!G$41,"▲", "-")), 2)), NA())</f>
        <v>#VALUE!</v>
      </c>
      <c r="E29" s="178" t="e">
        <f>IF(ROUND(VALUE(SUBSTITUTE(連結実質赤字比率に係る赤字・黒字の構成分析!G$41,"▲", "-")), 2) &gt;= 0, ABS(ROUND(VALUE(SUBSTITUTE(連結実質赤字比率に係る赤字・黒字の構成分析!G$41,"▲", "-")), 2)), NA())</f>
        <v>#VALUE!</v>
      </c>
      <c r="F29" s="178" t="e">
        <f>IF(ROUND(VALUE(SUBSTITUTE(連結実質赤字比率に係る赤字・黒字の構成分析!H$41,"▲", "-")), 2) &lt; 0, ABS(ROUND(VALUE(SUBSTITUTE(連結実質赤字比率に係る赤字・黒字の構成分析!H$41,"▲", "-")), 2)), NA())</f>
        <v>#VALUE!</v>
      </c>
      <c r="G29" s="178" t="e">
        <f>IF(ROUND(VALUE(SUBSTITUTE(連結実質赤字比率に係る赤字・黒字の構成分析!H$41,"▲", "-")), 2) &gt;= 0, ABS(ROUND(VALUE(SUBSTITUTE(連結実質赤字比率に係る赤字・黒字の構成分析!H$41,"▲", "-")), 2)), NA())</f>
        <v>#VALUE!</v>
      </c>
      <c r="H29" s="178" t="e">
        <f>IF(ROUND(VALUE(SUBSTITUTE(連結実質赤字比率に係る赤字・黒字の構成分析!I$41,"▲", "-")), 2) &lt; 0, ABS(ROUND(VALUE(SUBSTITUTE(連結実質赤字比率に係る赤字・黒字の構成分析!I$41,"▲", "-")), 2)), NA())</f>
        <v>#VALUE!</v>
      </c>
      <c r="I29" s="178" t="e">
        <f>IF(ROUND(VALUE(SUBSTITUTE(連結実質赤字比率に係る赤字・黒字の構成分析!I$41,"▲", "-")), 2) &gt;= 0, ABS(ROUND(VALUE(SUBSTITUTE(連結実質赤字比率に係る赤字・黒字の構成分析!I$41,"▲", "-")), 2)), NA())</f>
        <v>#VALUE!</v>
      </c>
      <c r="J29" s="178" t="e">
        <f>IF(ROUND(VALUE(SUBSTITUTE(連結実質赤字比率に係る赤字・黒字の構成分析!J$41,"▲", "-")), 2) &lt; 0, ABS(ROUND(VALUE(SUBSTITUTE(連結実質赤字比率に係る赤字・黒字の構成分析!J$41,"▲", "-")), 2)), NA())</f>
        <v>#VALUE!</v>
      </c>
      <c r="K29" s="178" t="e">
        <f>IF(ROUND(VALUE(SUBSTITUTE(連結実質赤字比率に係る赤字・黒字の構成分析!J$41,"▲", "-")), 2) &gt;= 0, ABS(ROUND(VALUE(SUBSTITUTE(連結実質赤字比率に係る赤字・黒字の構成分析!J$41,"▲", "-")), 2)), NA())</f>
        <v>#VALUE!</v>
      </c>
    </row>
    <row r="30" spans="1:11" x14ac:dyDescent="0.15">
      <c r="A30" s="178" t="str">
        <f>IF(連結実質赤字比率に係る赤字・黒字の構成分析!C$40="",NA(),連結実質赤字比率に係る赤字・黒字の構成分析!C$40)</f>
        <v>後期高齢者医療特別会計</v>
      </c>
      <c r="B30" s="178" t="e">
        <f>IF(ROUND(VALUE(SUBSTITUTE(連結実質赤字比率に係る赤字・黒字の構成分析!F$40,"▲", "-")), 2) &lt; 0, ABS(ROUND(VALUE(SUBSTITUTE(連結実質赤字比率に係る赤字・黒字の構成分析!F$40,"▲", "-")), 2)), NA())</f>
        <v>#N/A</v>
      </c>
      <c r="C30" s="178">
        <f>IF(ROUND(VALUE(SUBSTITUTE(連結実質赤字比率に係る赤字・黒字の構成分析!F$40,"▲", "-")), 2) &gt;= 0, ABS(ROUND(VALUE(SUBSTITUTE(連結実質赤字比率に係る赤字・黒字の構成分析!F$40,"▲", "-")), 2)), NA())</f>
        <v>0.27</v>
      </c>
      <c r="D30" s="178" t="e">
        <f>IF(ROUND(VALUE(SUBSTITUTE(連結実質赤字比率に係る赤字・黒字の構成分析!G$40,"▲", "-")), 2) &lt; 0, ABS(ROUND(VALUE(SUBSTITUTE(連結実質赤字比率に係る赤字・黒字の構成分析!G$40,"▲", "-")), 2)), NA())</f>
        <v>#N/A</v>
      </c>
      <c r="E30" s="178">
        <f>IF(ROUND(VALUE(SUBSTITUTE(連結実質赤字比率に係る赤字・黒字の構成分析!G$40,"▲", "-")), 2) &gt;= 0, ABS(ROUND(VALUE(SUBSTITUTE(連結実質赤字比率に係る赤字・黒字の構成分析!G$40,"▲", "-")), 2)), NA())</f>
        <v>0.04</v>
      </c>
      <c r="F30" s="178" t="e">
        <f>IF(ROUND(VALUE(SUBSTITUTE(連結実質赤字比率に係る赤字・黒字の構成分析!H$40,"▲", "-")), 2) &lt; 0, ABS(ROUND(VALUE(SUBSTITUTE(連結実質赤字比率に係る赤字・黒字の構成分析!H$40,"▲", "-")), 2)), NA())</f>
        <v>#N/A</v>
      </c>
      <c r="G30" s="178">
        <f>IF(ROUND(VALUE(SUBSTITUTE(連結実質赤字比率に係る赤字・黒字の構成分析!H$40,"▲", "-")), 2) &gt;= 0, ABS(ROUND(VALUE(SUBSTITUTE(連結実質赤字比率に係る赤字・黒字の構成分析!H$40,"▲", "-")), 2)), NA())</f>
        <v>0.2</v>
      </c>
      <c r="H30" s="178" t="e">
        <f>IF(ROUND(VALUE(SUBSTITUTE(連結実質赤字比率に係る赤字・黒字の構成分析!I$40,"▲", "-")), 2) &lt; 0, ABS(ROUND(VALUE(SUBSTITUTE(連結実質赤字比率に係る赤字・黒字の構成分析!I$40,"▲", "-")), 2)), NA())</f>
        <v>#N/A</v>
      </c>
      <c r="I30" s="178">
        <f>IF(ROUND(VALUE(SUBSTITUTE(連結実質赤字比率に係る赤字・黒字の構成分析!I$40,"▲", "-")), 2) &gt;= 0, ABS(ROUND(VALUE(SUBSTITUTE(連結実質赤字比率に係る赤字・黒字の構成分析!I$40,"▲", "-")), 2)), NA())</f>
        <v>0.24</v>
      </c>
      <c r="J30" s="178" t="e">
        <f>IF(ROUND(VALUE(SUBSTITUTE(連結実質赤字比率に係る赤字・黒字の構成分析!J$40,"▲", "-")), 2) &lt; 0, ABS(ROUND(VALUE(SUBSTITUTE(連結実質赤字比率に係る赤字・黒字の構成分析!J$40,"▲", "-")), 2)), NA())</f>
        <v>#N/A</v>
      </c>
      <c r="K30" s="178">
        <f>IF(ROUND(VALUE(SUBSTITUTE(連結実質赤字比率に係る赤字・黒字の構成分析!J$40,"▲", "-")), 2) &gt;= 0, ABS(ROUND(VALUE(SUBSTITUTE(連結実質赤字比率に係る赤字・黒字の構成分析!J$40,"▲", "-")), 2)), NA())</f>
        <v>7.0000000000000007E-2</v>
      </c>
    </row>
    <row r="31" spans="1:11" x14ac:dyDescent="0.15">
      <c r="A31" s="178" t="str">
        <f>IF(連結実質赤字比率に係る赤字・黒字の構成分析!C$39="",NA(),連結実質赤字比率に係る赤字・黒字の構成分析!C$39)</f>
        <v>下水道事業特別会計</v>
      </c>
      <c r="B31" s="178" t="e">
        <f>IF(ROUND(VALUE(SUBSTITUTE(連結実質赤字比率に係る赤字・黒字の構成分析!F$39,"▲", "-")), 2) &lt; 0, ABS(ROUND(VALUE(SUBSTITUTE(連結実質赤字比率に係る赤字・黒字の構成分析!F$39,"▲", "-")), 2)), NA())</f>
        <v>#N/A</v>
      </c>
      <c r="C31" s="178">
        <f>IF(ROUND(VALUE(SUBSTITUTE(連結実質赤字比率に係る赤字・黒字の構成分析!F$39,"▲", "-")), 2) &gt;= 0, ABS(ROUND(VALUE(SUBSTITUTE(連結実質赤字比率に係る赤字・黒字の構成分析!F$39,"▲", "-")), 2)), NA())</f>
        <v>0.23</v>
      </c>
      <c r="D31" s="178" t="e">
        <f>IF(ROUND(VALUE(SUBSTITUTE(連結実質赤字比率に係る赤字・黒字の構成分析!G$39,"▲", "-")), 2) &lt; 0, ABS(ROUND(VALUE(SUBSTITUTE(連結実質赤字比率に係る赤字・黒字の構成分析!G$39,"▲", "-")), 2)), NA())</f>
        <v>#N/A</v>
      </c>
      <c r="E31" s="178">
        <f>IF(ROUND(VALUE(SUBSTITUTE(連結実質赤字比率に係る赤字・黒字の構成分析!G$39,"▲", "-")), 2) &gt;= 0, ABS(ROUND(VALUE(SUBSTITUTE(連結実質赤字比率に係る赤字・黒字の構成分析!G$39,"▲", "-")), 2)), NA())</f>
        <v>0.3</v>
      </c>
      <c r="F31" s="178" t="e">
        <f>IF(ROUND(VALUE(SUBSTITUTE(連結実質赤字比率に係る赤字・黒字の構成分析!H$39,"▲", "-")), 2) &lt; 0, ABS(ROUND(VALUE(SUBSTITUTE(連結実質赤字比率に係る赤字・黒字の構成分析!H$39,"▲", "-")), 2)), NA())</f>
        <v>#N/A</v>
      </c>
      <c r="G31" s="178">
        <f>IF(ROUND(VALUE(SUBSTITUTE(連結実質赤字比率に係る赤字・黒字の構成分析!H$39,"▲", "-")), 2) &gt;= 0, ABS(ROUND(VALUE(SUBSTITUTE(連結実質赤字比率に係る赤字・黒字の構成分析!H$39,"▲", "-")), 2)), NA())</f>
        <v>0.28999999999999998</v>
      </c>
      <c r="H31" s="178" t="e">
        <f>IF(ROUND(VALUE(SUBSTITUTE(連結実質赤字比率に係る赤字・黒字の構成分析!I$39,"▲", "-")), 2) &lt; 0, ABS(ROUND(VALUE(SUBSTITUTE(連結実質赤字比率に係る赤字・黒字の構成分析!I$39,"▲", "-")), 2)), NA())</f>
        <v>#N/A</v>
      </c>
      <c r="I31" s="178">
        <f>IF(ROUND(VALUE(SUBSTITUTE(連結実質赤字比率に係る赤字・黒字の構成分析!I$39,"▲", "-")), 2) &gt;= 0, ABS(ROUND(VALUE(SUBSTITUTE(連結実質赤字比率に係る赤字・黒字の構成分析!I$39,"▲", "-")), 2)), NA())</f>
        <v>0.21</v>
      </c>
      <c r="J31" s="178" t="e">
        <f>IF(ROUND(VALUE(SUBSTITUTE(連結実質赤字比率に係る赤字・黒字の構成分析!J$39,"▲", "-")), 2) &lt; 0, ABS(ROUND(VALUE(SUBSTITUTE(連結実質赤字比率に係る赤字・黒字の構成分析!J$39,"▲", "-")), 2)), NA())</f>
        <v>#N/A</v>
      </c>
      <c r="K31" s="178">
        <f>IF(ROUND(VALUE(SUBSTITUTE(連結実質赤字比率に係る赤字・黒字の構成分析!J$39,"▲", "-")), 2) &gt;= 0, ABS(ROUND(VALUE(SUBSTITUTE(連結実質赤字比率に係る赤字・黒字の構成分析!J$39,"▲", "-")), 2)), NA())</f>
        <v>0.2</v>
      </c>
    </row>
    <row r="32" spans="1:11" x14ac:dyDescent="0.15">
      <c r="A32" s="178" t="str">
        <f>IF(連結実質赤字比率に係る赤字・黒字の構成分析!C$38="",NA(),連結実質赤字比率に係る赤字・黒字の構成分析!C$38)</f>
        <v>土地区画整理事業特別会計</v>
      </c>
      <c r="B32" s="178" t="e">
        <f>IF(ROUND(VALUE(SUBSTITUTE(連結実質赤字比率に係る赤字・黒字の構成分析!F$38,"▲", "-")), 2) &lt; 0, ABS(ROUND(VALUE(SUBSTITUTE(連結実質赤字比率に係る赤字・黒字の構成分析!F$38,"▲", "-")), 2)), NA())</f>
        <v>#N/A</v>
      </c>
      <c r="C32" s="178">
        <f>IF(ROUND(VALUE(SUBSTITUTE(連結実質赤字比率に係る赤字・黒字の構成分析!F$38,"▲", "-")), 2) &gt;= 0, ABS(ROUND(VALUE(SUBSTITUTE(連結実質赤字比率に係る赤字・黒字の構成分析!F$38,"▲", "-")), 2)), NA())</f>
        <v>1.01</v>
      </c>
      <c r="D32" s="178" t="e">
        <f>IF(ROUND(VALUE(SUBSTITUTE(連結実質赤字比率に係る赤字・黒字の構成分析!G$38,"▲", "-")), 2) &lt; 0, ABS(ROUND(VALUE(SUBSTITUTE(連結実質赤字比率に係る赤字・黒字の構成分析!G$38,"▲", "-")), 2)), NA())</f>
        <v>#N/A</v>
      </c>
      <c r="E32" s="178">
        <f>IF(ROUND(VALUE(SUBSTITUTE(連結実質赤字比率に係る赤字・黒字の構成分析!G$38,"▲", "-")), 2) &gt;= 0, ABS(ROUND(VALUE(SUBSTITUTE(連結実質赤字比率に係る赤字・黒字の構成分析!G$38,"▲", "-")), 2)), NA())</f>
        <v>0.4</v>
      </c>
      <c r="F32" s="178" t="e">
        <f>IF(ROUND(VALUE(SUBSTITUTE(連結実質赤字比率に係る赤字・黒字の構成分析!H$38,"▲", "-")), 2) &lt; 0, ABS(ROUND(VALUE(SUBSTITUTE(連結実質赤字比率に係る赤字・黒字の構成分析!H$38,"▲", "-")), 2)), NA())</f>
        <v>#N/A</v>
      </c>
      <c r="G32" s="178">
        <f>IF(ROUND(VALUE(SUBSTITUTE(連結実質赤字比率に係る赤字・黒字の構成分析!H$38,"▲", "-")), 2) &gt;= 0, ABS(ROUND(VALUE(SUBSTITUTE(連結実質赤字比率に係る赤字・黒字の構成分析!H$38,"▲", "-")), 2)), NA())</f>
        <v>0.61</v>
      </c>
      <c r="H32" s="178" t="e">
        <f>IF(ROUND(VALUE(SUBSTITUTE(連結実質赤字比率に係る赤字・黒字の構成分析!I$38,"▲", "-")), 2) &lt; 0, ABS(ROUND(VALUE(SUBSTITUTE(連結実質赤字比率に係る赤字・黒字の構成分析!I$38,"▲", "-")), 2)), NA())</f>
        <v>#N/A</v>
      </c>
      <c r="I32" s="178">
        <f>IF(ROUND(VALUE(SUBSTITUTE(連結実質赤字比率に係る赤字・黒字の構成分析!I$38,"▲", "-")), 2) &gt;= 0, ABS(ROUND(VALUE(SUBSTITUTE(連結実質赤字比率に係る赤字・黒字の構成分析!I$38,"▲", "-")), 2)), NA())</f>
        <v>0.45</v>
      </c>
      <c r="J32" s="178" t="e">
        <f>IF(ROUND(VALUE(SUBSTITUTE(連結実質赤字比率に係る赤字・黒字の構成分析!J$38,"▲", "-")), 2) &lt; 0, ABS(ROUND(VALUE(SUBSTITUTE(連結実質赤字比率に係る赤字・黒字の構成分析!J$38,"▲", "-")), 2)), NA())</f>
        <v>#N/A</v>
      </c>
      <c r="K32" s="178">
        <f>IF(ROUND(VALUE(SUBSTITUTE(連結実質赤字比率に係る赤字・黒字の構成分析!J$38,"▲", "-")), 2) &gt;= 0, ABS(ROUND(VALUE(SUBSTITUTE(連結実質赤字比率に係る赤字・黒字の構成分析!J$38,"▲", "-")), 2)), NA())</f>
        <v>0.23</v>
      </c>
    </row>
    <row r="33" spans="1:16" x14ac:dyDescent="0.15">
      <c r="A33" s="178" t="str">
        <f>IF(連結実質赤字比率に係る赤字・黒字の構成分析!C$37="",NA(),連結実質赤字比率に係る赤字・黒字の構成分析!C$37)</f>
        <v>国民健康保険特別会計</v>
      </c>
      <c r="B33" s="178" t="e">
        <f>IF(ROUND(VALUE(SUBSTITUTE(連結実質赤字比率に係る赤字・黒字の構成分析!F$37,"▲", "-")), 2) &lt; 0, ABS(ROUND(VALUE(SUBSTITUTE(連結実質赤字比率に係る赤字・黒字の構成分析!F$37,"▲", "-")), 2)), NA())</f>
        <v>#N/A</v>
      </c>
      <c r="C33" s="178">
        <f>IF(ROUND(VALUE(SUBSTITUTE(連結実質赤字比率に係る赤字・黒字の構成分析!F$37,"▲", "-")), 2) &gt;= 0, ABS(ROUND(VALUE(SUBSTITUTE(連結実質赤字比率に係る赤字・黒字の構成分析!F$37,"▲", "-")), 2)), NA())</f>
        <v>0.74</v>
      </c>
      <c r="D33" s="178" t="e">
        <f>IF(ROUND(VALUE(SUBSTITUTE(連結実質赤字比率に係る赤字・黒字の構成分析!G$37,"▲", "-")), 2) &lt; 0, ABS(ROUND(VALUE(SUBSTITUTE(連結実質赤字比率に係る赤字・黒字の構成分析!G$37,"▲", "-")), 2)), NA())</f>
        <v>#N/A</v>
      </c>
      <c r="E33" s="178">
        <f>IF(ROUND(VALUE(SUBSTITUTE(連結実質赤字比率に係る赤字・黒字の構成分析!G$37,"▲", "-")), 2) &gt;= 0, ABS(ROUND(VALUE(SUBSTITUTE(連結実質赤字比率に係る赤字・黒字の構成分析!G$37,"▲", "-")), 2)), NA())</f>
        <v>0.48</v>
      </c>
      <c r="F33" s="178" t="e">
        <f>IF(ROUND(VALUE(SUBSTITUTE(連結実質赤字比率に係る赤字・黒字の構成分析!H$37,"▲", "-")), 2) &lt; 0, ABS(ROUND(VALUE(SUBSTITUTE(連結実質赤字比率に係る赤字・黒字の構成分析!H$37,"▲", "-")), 2)), NA())</f>
        <v>#N/A</v>
      </c>
      <c r="G33" s="178">
        <f>IF(ROUND(VALUE(SUBSTITUTE(連結実質赤字比率に係る赤字・黒字の構成分析!H$37,"▲", "-")), 2) &gt;= 0, ABS(ROUND(VALUE(SUBSTITUTE(連結実質赤字比率に係る赤字・黒字の構成分析!H$37,"▲", "-")), 2)), NA())</f>
        <v>0.42</v>
      </c>
      <c r="H33" s="178" t="e">
        <f>IF(ROUND(VALUE(SUBSTITUTE(連結実質赤字比率に係る赤字・黒字の構成分析!I$37,"▲", "-")), 2) &lt; 0, ABS(ROUND(VALUE(SUBSTITUTE(連結実質赤字比率に係る赤字・黒字の構成分析!I$37,"▲", "-")), 2)), NA())</f>
        <v>#N/A</v>
      </c>
      <c r="I33" s="178">
        <f>IF(ROUND(VALUE(SUBSTITUTE(連結実質赤字比率に係る赤字・黒字の構成分析!I$37,"▲", "-")), 2) &gt;= 0, ABS(ROUND(VALUE(SUBSTITUTE(連結実質赤字比率に係る赤字・黒字の構成分析!I$37,"▲", "-")), 2)), NA())</f>
        <v>1.44</v>
      </c>
      <c r="J33" s="178" t="e">
        <f>IF(ROUND(VALUE(SUBSTITUTE(連結実質赤字比率に係る赤字・黒字の構成分析!J$37,"▲", "-")), 2) &lt; 0, ABS(ROUND(VALUE(SUBSTITUTE(連結実質赤字比率に係る赤字・黒字の構成分析!J$37,"▲", "-")), 2)), NA())</f>
        <v>#N/A</v>
      </c>
      <c r="K33" s="178">
        <f>IF(ROUND(VALUE(SUBSTITUTE(連結実質赤字比率に係る赤字・黒字の構成分析!J$37,"▲", "-")), 2) &gt;= 0, ABS(ROUND(VALUE(SUBSTITUTE(連結実質赤字比率に係る赤字・黒字の構成分析!J$37,"▲", "-")), 2)), NA())</f>
        <v>0.27</v>
      </c>
    </row>
    <row r="34" spans="1:16" x14ac:dyDescent="0.15">
      <c r="A34" s="178" t="str">
        <f>IF(連結実質赤字比率に係る赤字・黒字の構成分析!C$36="",NA(),連結実質赤字比率に係る赤字・黒字の構成分析!C$36)</f>
        <v>介護保険特別会計</v>
      </c>
      <c r="B34" s="178" t="e">
        <f>IF(ROUND(VALUE(SUBSTITUTE(連結実質赤字比率に係る赤字・黒字の構成分析!F$36,"▲", "-")), 2) &lt; 0, ABS(ROUND(VALUE(SUBSTITUTE(連結実質赤字比率に係る赤字・黒字の構成分析!F$36,"▲", "-")), 2)), NA())</f>
        <v>#N/A</v>
      </c>
      <c r="C34" s="178">
        <f>IF(ROUND(VALUE(SUBSTITUTE(連結実質赤字比率に係る赤字・黒字の構成分析!F$36,"▲", "-")), 2) &gt;= 0, ABS(ROUND(VALUE(SUBSTITUTE(連結実質赤字比率に係る赤字・黒字の構成分析!F$36,"▲", "-")), 2)), NA())</f>
        <v>0.06</v>
      </c>
      <c r="D34" s="178" t="e">
        <f>IF(ROUND(VALUE(SUBSTITUTE(連結実質赤字比率に係る赤字・黒字の構成分析!G$36,"▲", "-")), 2) &lt; 0, ABS(ROUND(VALUE(SUBSTITUTE(連結実質赤字比率に係る赤字・黒字の構成分析!G$36,"▲", "-")), 2)), NA())</f>
        <v>#N/A</v>
      </c>
      <c r="E34" s="178">
        <f>IF(ROUND(VALUE(SUBSTITUTE(連結実質赤字比率に係る赤字・黒字の構成分析!G$36,"▲", "-")), 2) &gt;= 0, ABS(ROUND(VALUE(SUBSTITUTE(連結実質赤字比率に係る赤字・黒字の構成分析!G$36,"▲", "-")), 2)), NA())</f>
        <v>0.01</v>
      </c>
      <c r="F34" s="178" t="e">
        <f>IF(ROUND(VALUE(SUBSTITUTE(連結実質赤字比率に係る赤字・黒字の構成分析!H$36,"▲", "-")), 2) &lt; 0, ABS(ROUND(VALUE(SUBSTITUTE(連結実質赤字比率に係る赤字・黒字の構成分析!H$36,"▲", "-")), 2)), NA())</f>
        <v>#N/A</v>
      </c>
      <c r="G34" s="178">
        <f>IF(ROUND(VALUE(SUBSTITUTE(連結実質赤字比率に係る赤字・黒字の構成分析!H$36,"▲", "-")), 2) &gt;= 0, ABS(ROUND(VALUE(SUBSTITUTE(連結実質赤字比率に係る赤字・黒字の構成分析!H$36,"▲", "-")), 2)), NA())</f>
        <v>0.61</v>
      </c>
      <c r="H34" s="178" t="e">
        <f>IF(ROUND(VALUE(SUBSTITUTE(連結実質赤字比率に係る赤字・黒字の構成分析!I$36,"▲", "-")), 2) &lt; 0, ABS(ROUND(VALUE(SUBSTITUTE(連結実質赤字比率に係る赤字・黒字の構成分析!I$36,"▲", "-")), 2)), NA())</f>
        <v>#N/A</v>
      </c>
      <c r="I34" s="178">
        <f>IF(ROUND(VALUE(SUBSTITUTE(連結実質赤字比率に係る赤字・黒字の構成分析!I$36,"▲", "-")), 2) &gt;= 0, ABS(ROUND(VALUE(SUBSTITUTE(連結実質赤字比率に係る赤字・黒字の構成分析!I$36,"▲", "-")), 2)), NA())</f>
        <v>0.37</v>
      </c>
      <c r="J34" s="178" t="e">
        <f>IF(ROUND(VALUE(SUBSTITUTE(連結実質赤字比率に係る赤字・黒字の構成分析!J$36,"▲", "-")), 2) &lt; 0, ABS(ROUND(VALUE(SUBSTITUTE(連結実質赤字比率に係る赤字・黒字の構成分析!J$36,"▲", "-")), 2)), NA())</f>
        <v>#N/A</v>
      </c>
      <c r="K34" s="178">
        <f>IF(ROUND(VALUE(SUBSTITUTE(連結実質赤字比率に係る赤字・黒字の構成分析!J$36,"▲", "-")), 2) &gt;= 0, ABS(ROUND(VALUE(SUBSTITUTE(連結実質赤字比率に係る赤字・黒字の構成分析!J$36,"▲", "-")), 2)), NA())</f>
        <v>0.56000000000000005</v>
      </c>
    </row>
    <row r="35" spans="1:16" x14ac:dyDescent="0.15">
      <c r="A35" s="178" t="str">
        <f>IF(連結実質赤字比率に係る赤字・黒字の構成分析!C$35="",NA(),連結実質赤字比率に係る赤字・黒字の構成分析!C$35)</f>
        <v>市立病院事業会計</v>
      </c>
      <c r="B35" s="178" t="e">
        <f>IF(ROUND(VALUE(SUBSTITUTE(連結実質赤字比率に係る赤字・黒字の構成分析!F$35,"▲", "-")), 2) &lt; 0, ABS(ROUND(VALUE(SUBSTITUTE(連結実質赤字比率に係る赤字・黒字の構成分析!F$35,"▲", "-")), 2)), NA())</f>
        <v>#N/A</v>
      </c>
      <c r="C35" s="178">
        <f>IF(ROUND(VALUE(SUBSTITUTE(連結実質赤字比率に係る赤字・黒字の構成分析!F$35,"▲", "-")), 2) &gt;= 0, ABS(ROUND(VALUE(SUBSTITUTE(連結実質赤字比率に係る赤字・黒字の構成分析!F$35,"▲", "-")), 2)), NA())</f>
        <v>3.3</v>
      </c>
      <c r="D35" s="178" t="e">
        <f>IF(ROUND(VALUE(SUBSTITUTE(連結実質赤字比率に係る赤字・黒字の構成分析!G$35,"▲", "-")), 2) &lt; 0, ABS(ROUND(VALUE(SUBSTITUTE(連結実質赤字比率に係る赤字・黒字の構成分析!G$35,"▲", "-")), 2)), NA())</f>
        <v>#N/A</v>
      </c>
      <c r="E35" s="178">
        <f>IF(ROUND(VALUE(SUBSTITUTE(連結実質赤字比率に係る赤字・黒字の構成分析!G$35,"▲", "-")), 2) &gt;= 0, ABS(ROUND(VALUE(SUBSTITUTE(連結実質赤字比率に係る赤字・黒字の構成分析!G$35,"▲", "-")), 2)), NA())</f>
        <v>3.92</v>
      </c>
      <c r="F35" s="178" t="e">
        <f>IF(ROUND(VALUE(SUBSTITUTE(連結実質赤字比率に係る赤字・黒字の構成分析!H$35,"▲", "-")), 2) &lt; 0, ABS(ROUND(VALUE(SUBSTITUTE(連結実質赤字比率に係る赤字・黒字の構成分析!H$35,"▲", "-")), 2)), NA())</f>
        <v>#N/A</v>
      </c>
      <c r="G35" s="178">
        <f>IF(ROUND(VALUE(SUBSTITUTE(連結実質赤字比率に係る赤字・黒字の構成分析!H$35,"▲", "-")), 2) &gt;= 0, ABS(ROUND(VALUE(SUBSTITUTE(連結実質赤字比率に係る赤字・黒字の構成分析!H$35,"▲", "-")), 2)), NA())</f>
        <v>3.77</v>
      </c>
      <c r="H35" s="178" t="e">
        <f>IF(ROUND(VALUE(SUBSTITUTE(連結実質赤字比率に係る赤字・黒字の構成分析!I$35,"▲", "-")), 2) &lt; 0, ABS(ROUND(VALUE(SUBSTITUTE(連結実質赤字比率に係る赤字・黒字の構成分析!I$35,"▲", "-")), 2)), NA())</f>
        <v>#N/A</v>
      </c>
      <c r="I35" s="178">
        <f>IF(ROUND(VALUE(SUBSTITUTE(連結実質赤字比率に係る赤字・黒字の構成分析!I$35,"▲", "-")), 2) &gt;= 0, ABS(ROUND(VALUE(SUBSTITUTE(連結実質赤字比率に係る赤字・黒字の構成分析!I$35,"▲", "-")), 2)), NA())</f>
        <v>2.58</v>
      </c>
      <c r="J35" s="178" t="e">
        <f>IF(ROUND(VALUE(SUBSTITUTE(連結実質赤字比率に係る赤字・黒字の構成分析!J$35,"▲", "-")), 2) &lt; 0, ABS(ROUND(VALUE(SUBSTITUTE(連結実質赤字比率に係る赤字・黒字の構成分析!J$35,"▲", "-")), 2)), NA())</f>
        <v>#N/A</v>
      </c>
      <c r="K35" s="178">
        <f>IF(ROUND(VALUE(SUBSTITUTE(連結実質赤字比率に係る赤字・黒字の構成分析!J$35,"▲", "-")), 2) &gt;= 0, ABS(ROUND(VALUE(SUBSTITUTE(連結実質赤字比率に係る赤字・黒字の構成分析!J$35,"▲", "-")), 2)), NA())</f>
        <v>3.07</v>
      </c>
    </row>
    <row r="36" spans="1:16" x14ac:dyDescent="0.15">
      <c r="A36" s="178" t="str">
        <f>IF(連結実質赤字比率に係る赤字・黒字の構成分析!C$34="",NA(),連結実質赤字比率に係る赤字・黒字の構成分析!C$34)</f>
        <v>一般会計</v>
      </c>
      <c r="B36" s="178" t="e">
        <f>IF(ROUND(VALUE(SUBSTITUTE(連結実質赤字比率に係る赤字・黒字の構成分析!F$34,"▲", "-")), 2) &lt; 0, ABS(ROUND(VALUE(SUBSTITUTE(連結実質赤字比率に係る赤字・黒字の構成分析!F$34,"▲", "-")), 2)), NA())</f>
        <v>#N/A</v>
      </c>
      <c r="C36" s="178">
        <f>IF(ROUND(VALUE(SUBSTITUTE(連結実質赤字比率に係る赤字・黒字の構成分析!F$34,"▲", "-")), 2) &gt;= 0, ABS(ROUND(VALUE(SUBSTITUTE(連結実質赤字比率に係る赤字・黒字の構成分析!F$34,"▲", "-")), 2)), NA())</f>
        <v>5.58</v>
      </c>
      <c r="D36" s="178" t="e">
        <f>IF(ROUND(VALUE(SUBSTITUTE(連結実質赤字比率に係る赤字・黒字の構成分析!G$34,"▲", "-")), 2) &lt; 0, ABS(ROUND(VALUE(SUBSTITUTE(連結実質赤字比率に係る赤字・黒字の構成分析!G$34,"▲", "-")), 2)), NA())</f>
        <v>#N/A</v>
      </c>
      <c r="E36" s="178">
        <f>IF(ROUND(VALUE(SUBSTITUTE(連結実質赤字比率に係る赤字・黒字の構成分析!G$34,"▲", "-")), 2) &gt;= 0, ABS(ROUND(VALUE(SUBSTITUTE(連結実質赤字比率に係る赤字・黒字の構成分析!G$34,"▲", "-")), 2)), NA())</f>
        <v>8.2200000000000006</v>
      </c>
      <c r="F36" s="178" t="e">
        <f>IF(ROUND(VALUE(SUBSTITUTE(連結実質赤字比率に係る赤字・黒字の構成分析!H$34,"▲", "-")), 2) &lt; 0, ABS(ROUND(VALUE(SUBSTITUTE(連結実質赤字比率に係る赤字・黒字の構成分析!H$34,"▲", "-")), 2)), NA())</f>
        <v>#N/A</v>
      </c>
      <c r="G36" s="178">
        <f>IF(ROUND(VALUE(SUBSTITUTE(連結実質赤字比率に係る赤字・黒字の構成分析!H$34,"▲", "-")), 2) &gt;= 0, ABS(ROUND(VALUE(SUBSTITUTE(連結実質赤字比率に係る赤字・黒字の構成分析!H$34,"▲", "-")), 2)), NA())</f>
        <v>6.06</v>
      </c>
      <c r="H36" s="178" t="e">
        <f>IF(ROUND(VALUE(SUBSTITUTE(連結実質赤字比率に係る赤字・黒字の構成分析!I$34,"▲", "-")), 2) &lt; 0, ABS(ROUND(VALUE(SUBSTITUTE(連結実質赤字比率に係る赤字・黒字の構成分析!I$34,"▲", "-")), 2)), NA())</f>
        <v>#N/A</v>
      </c>
      <c r="I36" s="178">
        <f>IF(ROUND(VALUE(SUBSTITUTE(連結実質赤字比率に係る赤字・黒字の構成分析!I$34,"▲", "-")), 2) &gt;= 0, ABS(ROUND(VALUE(SUBSTITUTE(連結実質赤字比率に係る赤字・黒字の構成分析!I$34,"▲", "-")), 2)), NA())</f>
        <v>8.0299999999999994</v>
      </c>
      <c r="J36" s="178" t="e">
        <f>IF(ROUND(VALUE(SUBSTITUTE(連結実質赤字比率に係る赤字・黒字の構成分析!J$34,"▲", "-")), 2) &lt; 0, ABS(ROUND(VALUE(SUBSTITUTE(連結実質赤字比率に係る赤字・黒字の構成分析!J$34,"▲", "-")), 2)), NA())</f>
        <v>#N/A</v>
      </c>
      <c r="K36" s="178">
        <f>IF(ROUND(VALUE(SUBSTITUTE(連結実質赤字比率に係る赤字・黒字の構成分析!J$34,"▲", "-")), 2) &gt;= 0, ABS(ROUND(VALUE(SUBSTITUTE(連結実質赤字比率に係る赤字・黒字の構成分析!J$34,"▲", "-")), 2)), NA())</f>
        <v>4.45</v>
      </c>
    </row>
    <row r="39" spans="1:16" x14ac:dyDescent="0.15">
      <c r="A39" s="147" t="s">
        <v>60</v>
      </c>
    </row>
    <row r="40" spans="1:16" x14ac:dyDescent="0.15">
      <c r="A40" s="179"/>
      <c r="B40" s="179" t="str">
        <f>'実質公債費比率（分子）の構造'!K$44</f>
        <v>H26</v>
      </c>
      <c r="C40" s="179"/>
      <c r="D40" s="179"/>
      <c r="E40" s="179" t="str">
        <f>'実質公債費比率（分子）の構造'!L$44</f>
        <v>H27</v>
      </c>
      <c r="F40" s="179"/>
      <c r="G40" s="179"/>
      <c r="H40" s="179" t="str">
        <f>'実質公債費比率（分子）の構造'!M$44</f>
        <v>H28</v>
      </c>
      <c r="I40" s="179"/>
      <c r="J40" s="179"/>
      <c r="K40" s="179" t="str">
        <f>'実質公債費比率（分子）の構造'!N$44</f>
        <v>H29</v>
      </c>
      <c r="L40" s="179"/>
      <c r="M40" s="179"/>
      <c r="N40" s="179" t="str">
        <f>'実質公債費比率（分子）の構造'!O$44</f>
        <v>H30</v>
      </c>
      <c r="O40" s="179"/>
      <c r="P40" s="179"/>
    </row>
    <row r="41" spans="1:16" x14ac:dyDescent="0.15">
      <c r="A41" s="179"/>
      <c r="B41" s="179" t="s">
        <v>61</v>
      </c>
      <c r="C41" s="179"/>
      <c r="D41" s="179" t="s">
        <v>62</v>
      </c>
      <c r="E41" s="179" t="s">
        <v>61</v>
      </c>
      <c r="F41" s="179"/>
      <c r="G41" s="179" t="s">
        <v>62</v>
      </c>
      <c r="H41" s="179" t="s">
        <v>61</v>
      </c>
      <c r="I41" s="179"/>
      <c r="J41" s="179" t="s">
        <v>62</v>
      </c>
      <c r="K41" s="179" t="s">
        <v>61</v>
      </c>
      <c r="L41" s="179"/>
      <c r="M41" s="179" t="s">
        <v>62</v>
      </c>
      <c r="N41" s="179" t="s">
        <v>61</v>
      </c>
      <c r="O41" s="179"/>
      <c r="P41" s="179" t="s">
        <v>62</v>
      </c>
    </row>
    <row r="42" spans="1:16" x14ac:dyDescent="0.15">
      <c r="A42" s="179" t="s">
        <v>63</v>
      </c>
      <c r="B42" s="179"/>
      <c r="C42" s="179"/>
      <c r="D42" s="179">
        <f>'実質公債費比率（分子）の構造'!K$52</f>
        <v>5746</v>
      </c>
      <c r="E42" s="179"/>
      <c r="F42" s="179"/>
      <c r="G42" s="179">
        <f>'実質公債費比率（分子）の構造'!L$52</f>
        <v>5384</v>
      </c>
      <c r="H42" s="179"/>
      <c r="I42" s="179"/>
      <c r="J42" s="179">
        <f>'実質公債費比率（分子）の構造'!M$52</f>
        <v>5663</v>
      </c>
      <c r="K42" s="179"/>
      <c r="L42" s="179"/>
      <c r="M42" s="179">
        <f>'実質公債費比率（分子）の構造'!N$52</f>
        <v>5535</v>
      </c>
      <c r="N42" s="179"/>
      <c r="O42" s="179"/>
      <c r="P42" s="179">
        <f>'実質公債費比率（分子）の構造'!O$52</f>
        <v>5650</v>
      </c>
    </row>
    <row r="43" spans="1:16" x14ac:dyDescent="0.15">
      <c r="A43" s="179" t="s">
        <v>64</v>
      </c>
      <c r="B43" s="179" t="str">
        <f>'実質公債費比率（分子）の構造'!K$51</f>
        <v>-</v>
      </c>
      <c r="C43" s="179"/>
      <c r="D43" s="179"/>
      <c r="E43" s="179" t="str">
        <f>'実質公債費比率（分子）の構造'!L$51</f>
        <v>-</v>
      </c>
      <c r="F43" s="179"/>
      <c r="G43" s="179"/>
      <c r="H43" s="179" t="str">
        <f>'実質公債費比率（分子）の構造'!M$51</f>
        <v>-</v>
      </c>
      <c r="I43" s="179"/>
      <c r="J43" s="179"/>
      <c r="K43" s="179" t="str">
        <f>'実質公債費比率（分子）の構造'!N$51</f>
        <v>-</v>
      </c>
      <c r="L43" s="179"/>
      <c r="M43" s="179"/>
      <c r="N43" s="179" t="str">
        <f>'実質公債費比率（分子）の構造'!O$51</f>
        <v>-</v>
      </c>
      <c r="O43" s="179"/>
      <c r="P43" s="179"/>
    </row>
    <row r="44" spans="1:16" x14ac:dyDescent="0.15">
      <c r="A44" s="179" t="s">
        <v>65</v>
      </c>
      <c r="B44" s="179">
        <f>'実質公債費比率（分子）の構造'!K$50</f>
        <v>150</v>
      </c>
      <c r="C44" s="179"/>
      <c r="D44" s="179"/>
      <c r="E44" s="179">
        <f>'実質公債費比率（分子）の構造'!L$50</f>
        <v>178</v>
      </c>
      <c r="F44" s="179"/>
      <c r="G44" s="179"/>
      <c r="H44" s="179">
        <f>'実質公債費比率（分子）の構造'!M$50</f>
        <v>178</v>
      </c>
      <c r="I44" s="179"/>
      <c r="J44" s="179"/>
      <c r="K44" s="179">
        <f>'実質公債費比率（分子）の構造'!N$50</f>
        <v>177</v>
      </c>
      <c r="L44" s="179"/>
      <c r="M44" s="179"/>
      <c r="N44" s="179">
        <f>'実質公債費比率（分子）の構造'!O$50</f>
        <v>109</v>
      </c>
      <c r="O44" s="179"/>
      <c r="P44" s="179"/>
    </row>
    <row r="45" spans="1:16" x14ac:dyDescent="0.15">
      <c r="A45" s="179" t="s">
        <v>66</v>
      </c>
      <c r="B45" s="179">
        <f>'実質公債費比率（分子）の構造'!K$49</f>
        <v>81</v>
      </c>
      <c r="C45" s="179"/>
      <c r="D45" s="179"/>
      <c r="E45" s="179">
        <f>'実質公債費比率（分子）の構造'!L$49</f>
        <v>83</v>
      </c>
      <c r="F45" s="179"/>
      <c r="G45" s="179"/>
      <c r="H45" s="179">
        <f>'実質公債費比率（分子）の構造'!M$49</f>
        <v>83</v>
      </c>
      <c r="I45" s="179"/>
      <c r="J45" s="179"/>
      <c r="K45" s="179">
        <f>'実質公債費比率（分子）の構造'!N$49</f>
        <v>76</v>
      </c>
      <c r="L45" s="179"/>
      <c r="M45" s="179"/>
      <c r="N45" s="179">
        <f>'実質公債費比率（分子）の構造'!O$49</f>
        <v>65</v>
      </c>
      <c r="O45" s="179"/>
      <c r="P45" s="179"/>
    </row>
    <row r="46" spans="1:16" x14ac:dyDescent="0.15">
      <c r="A46" s="179" t="s">
        <v>67</v>
      </c>
      <c r="B46" s="179">
        <f>'実質公債費比率（分子）の構造'!K$48</f>
        <v>1780</v>
      </c>
      <c r="C46" s="179"/>
      <c r="D46" s="179"/>
      <c r="E46" s="179">
        <f>'実質公債費比率（分子）の構造'!L$48</f>
        <v>1804</v>
      </c>
      <c r="F46" s="179"/>
      <c r="G46" s="179"/>
      <c r="H46" s="179">
        <f>'実質公債費比率（分子）の構造'!M$48</f>
        <v>1779</v>
      </c>
      <c r="I46" s="179"/>
      <c r="J46" s="179"/>
      <c r="K46" s="179">
        <f>'実質公債費比率（分子）の構造'!N$48</f>
        <v>1385</v>
      </c>
      <c r="L46" s="179"/>
      <c r="M46" s="179"/>
      <c r="N46" s="179">
        <f>'実質公債費比率（分子）の構造'!O$48</f>
        <v>1486</v>
      </c>
      <c r="O46" s="179"/>
      <c r="P46" s="179"/>
    </row>
    <row r="47" spans="1:16" x14ac:dyDescent="0.15">
      <c r="A47" s="179" t="s">
        <v>68</v>
      </c>
      <c r="B47" s="179" t="str">
        <f>'実質公債費比率（分子）の構造'!K$47</f>
        <v>-</v>
      </c>
      <c r="C47" s="179"/>
      <c r="D47" s="179"/>
      <c r="E47" s="179" t="str">
        <f>'実質公債費比率（分子）の構造'!L$47</f>
        <v>-</v>
      </c>
      <c r="F47" s="179"/>
      <c r="G47" s="179"/>
      <c r="H47" s="179" t="str">
        <f>'実質公債費比率（分子）の構造'!M$47</f>
        <v>-</v>
      </c>
      <c r="I47" s="179"/>
      <c r="J47" s="179"/>
      <c r="K47" s="179" t="str">
        <f>'実質公債費比率（分子）の構造'!N$47</f>
        <v>-</v>
      </c>
      <c r="L47" s="179"/>
      <c r="M47" s="179"/>
      <c r="N47" s="179" t="str">
        <f>'実質公債費比率（分子）の構造'!O$47</f>
        <v>-</v>
      </c>
      <c r="O47" s="179"/>
      <c r="P47" s="179"/>
    </row>
    <row r="48" spans="1:16" x14ac:dyDescent="0.15">
      <c r="A48" s="179" t="s">
        <v>69</v>
      </c>
      <c r="B48" s="179" t="str">
        <f>'実質公債費比率（分子）の構造'!K$46</f>
        <v>-</v>
      </c>
      <c r="C48" s="179"/>
      <c r="D48" s="179"/>
      <c r="E48" s="179" t="str">
        <f>'実質公債費比率（分子）の構造'!L$46</f>
        <v>-</v>
      </c>
      <c r="F48" s="179"/>
      <c r="G48" s="179"/>
      <c r="H48" s="179" t="str">
        <f>'実質公債費比率（分子）の構造'!M$46</f>
        <v>-</v>
      </c>
      <c r="I48" s="179"/>
      <c r="J48" s="179"/>
      <c r="K48" s="179" t="str">
        <f>'実質公債費比率（分子）の構造'!N$46</f>
        <v>-</v>
      </c>
      <c r="L48" s="179"/>
      <c r="M48" s="179"/>
      <c r="N48" s="179" t="str">
        <f>'実質公債費比率（分子）の構造'!O$46</f>
        <v>-</v>
      </c>
      <c r="O48" s="179"/>
      <c r="P48" s="179"/>
    </row>
    <row r="49" spans="1:16" x14ac:dyDescent="0.15">
      <c r="A49" s="179" t="s">
        <v>70</v>
      </c>
      <c r="B49" s="179">
        <f>'実質公債費比率（分子）の構造'!K$45</f>
        <v>3487</v>
      </c>
      <c r="C49" s="179"/>
      <c r="D49" s="179"/>
      <c r="E49" s="179">
        <f>'実質公債費比率（分子）の構造'!L$45</f>
        <v>3094</v>
      </c>
      <c r="F49" s="179"/>
      <c r="G49" s="179"/>
      <c r="H49" s="179">
        <f>'実質公債費比率（分子）の構造'!M$45</f>
        <v>3035</v>
      </c>
      <c r="I49" s="179"/>
      <c r="J49" s="179"/>
      <c r="K49" s="179">
        <f>'実質公債費比率（分子）の構造'!N$45</f>
        <v>3132</v>
      </c>
      <c r="L49" s="179"/>
      <c r="M49" s="179"/>
      <c r="N49" s="179">
        <f>'実質公債費比率（分子）の構造'!O$45</f>
        <v>3180</v>
      </c>
      <c r="O49" s="179"/>
      <c r="P49" s="179"/>
    </row>
    <row r="50" spans="1:16" x14ac:dyDescent="0.15">
      <c r="A50" s="179" t="s">
        <v>71</v>
      </c>
      <c r="B50" s="179" t="e">
        <f>NA()</f>
        <v>#N/A</v>
      </c>
      <c r="C50" s="179">
        <f>IF(ISNUMBER('実質公債費比率（分子）の構造'!K$53),'実質公債費比率（分子）の構造'!K$53,NA())</f>
        <v>-248</v>
      </c>
      <c r="D50" s="179" t="e">
        <f>NA()</f>
        <v>#N/A</v>
      </c>
      <c r="E50" s="179" t="e">
        <f>NA()</f>
        <v>#N/A</v>
      </c>
      <c r="F50" s="179">
        <f>IF(ISNUMBER('実質公債費比率（分子）の構造'!L$53),'実質公債費比率（分子）の構造'!L$53,NA())</f>
        <v>-225</v>
      </c>
      <c r="G50" s="179" t="e">
        <f>NA()</f>
        <v>#N/A</v>
      </c>
      <c r="H50" s="179" t="e">
        <f>NA()</f>
        <v>#N/A</v>
      </c>
      <c r="I50" s="179">
        <f>IF(ISNUMBER('実質公債費比率（分子）の構造'!M$53),'実質公債費比率（分子）の構造'!M$53,NA())</f>
        <v>-588</v>
      </c>
      <c r="J50" s="179" t="e">
        <f>NA()</f>
        <v>#N/A</v>
      </c>
      <c r="K50" s="179" t="e">
        <f>NA()</f>
        <v>#N/A</v>
      </c>
      <c r="L50" s="179">
        <f>IF(ISNUMBER('実質公債費比率（分子）の構造'!N$53),'実質公債費比率（分子）の構造'!N$53,NA())</f>
        <v>-765</v>
      </c>
      <c r="M50" s="179" t="e">
        <f>NA()</f>
        <v>#N/A</v>
      </c>
      <c r="N50" s="179" t="e">
        <f>NA()</f>
        <v>#N/A</v>
      </c>
      <c r="O50" s="179">
        <f>IF(ISNUMBER('実質公債費比率（分子）の構造'!O$53),'実質公債費比率（分子）の構造'!O$53,NA())</f>
        <v>-810</v>
      </c>
      <c r="P50" s="179" t="e">
        <f>NA()</f>
        <v>#N/A</v>
      </c>
    </row>
    <row r="53" spans="1:16" x14ac:dyDescent="0.15">
      <c r="A53" s="147" t="s">
        <v>72</v>
      </c>
    </row>
    <row r="54" spans="1:16" x14ac:dyDescent="0.15">
      <c r="A54" s="178"/>
      <c r="B54" s="178" t="str">
        <f>'将来負担比率（分子）の構造'!I$40</f>
        <v>H26</v>
      </c>
      <c r="C54" s="178"/>
      <c r="D54" s="178"/>
      <c r="E54" s="178" t="str">
        <f>'将来負担比率（分子）の構造'!J$40</f>
        <v>H27</v>
      </c>
      <c r="F54" s="178"/>
      <c r="G54" s="178"/>
      <c r="H54" s="178" t="str">
        <f>'将来負担比率（分子）の構造'!K$40</f>
        <v>H28</v>
      </c>
      <c r="I54" s="178"/>
      <c r="J54" s="178"/>
      <c r="K54" s="178" t="str">
        <f>'将来負担比率（分子）の構造'!L$40</f>
        <v>H29</v>
      </c>
      <c r="L54" s="178"/>
      <c r="M54" s="178"/>
      <c r="N54" s="178" t="str">
        <f>'将来負担比率（分子）の構造'!M$40</f>
        <v>H30</v>
      </c>
      <c r="O54" s="178"/>
      <c r="P54" s="178"/>
    </row>
    <row r="55" spans="1:16" x14ac:dyDescent="0.15">
      <c r="A55" s="178"/>
      <c r="B55" s="178" t="s">
        <v>73</v>
      </c>
      <c r="C55" s="178"/>
      <c r="D55" s="178" t="s">
        <v>74</v>
      </c>
      <c r="E55" s="178" t="s">
        <v>73</v>
      </c>
      <c r="F55" s="178"/>
      <c r="G55" s="178" t="s">
        <v>74</v>
      </c>
      <c r="H55" s="178" t="s">
        <v>73</v>
      </c>
      <c r="I55" s="178"/>
      <c r="J55" s="178" t="s">
        <v>74</v>
      </c>
      <c r="K55" s="178" t="s">
        <v>73</v>
      </c>
      <c r="L55" s="178"/>
      <c r="M55" s="178" t="s">
        <v>74</v>
      </c>
      <c r="N55" s="178" t="s">
        <v>73</v>
      </c>
      <c r="O55" s="178"/>
      <c r="P55" s="178" t="s">
        <v>74</v>
      </c>
    </row>
    <row r="56" spans="1:16" x14ac:dyDescent="0.15">
      <c r="A56" s="178" t="s">
        <v>43</v>
      </c>
      <c r="B56" s="178"/>
      <c r="C56" s="178"/>
      <c r="D56" s="178">
        <f>'将来負担比率（分子）の構造'!I$52</f>
        <v>39333</v>
      </c>
      <c r="E56" s="178"/>
      <c r="F56" s="178"/>
      <c r="G56" s="178">
        <f>'将来負担比率（分子）の構造'!J$52</f>
        <v>37973</v>
      </c>
      <c r="H56" s="178"/>
      <c r="I56" s="178"/>
      <c r="J56" s="178">
        <f>'将来負担比率（分子）の構造'!K$52</f>
        <v>36273</v>
      </c>
      <c r="K56" s="178"/>
      <c r="L56" s="178"/>
      <c r="M56" s="178">
        <f>'将来負担比率（分子）の構造'!L$52</f>
        <v>34770</v>
      </c>
      <c r="N56" s="178"/>
      <c r="O56" s="178"/>
      <c r="P56" s="178">
        <f>'将来負担比率（分子）の構造'!M$52</f>
        <v>33883</v>
      </c>
    </row>
    <row r="57" spans="1:16" x14ac:dyDescent="0.15">
      <c r="A57" s="178" t="s">
        <v>42</v>
      </c>
      <c r="B57" s="178"/>
      <c r="C57" s="178"/>
      <c r="D57" s="178">
        <f>'将来負担比率（分子）の構造'!I$51</f>
        <v>18288</v>
      </c>
      <c r="E57" s="178"/>
      <c r="F57" s="178"/>
      <c r="G57" s="178">
        <f>'将来負担比率（分子）の構造'!J$51</f>
        <v>17869</v>
      </c>
      <c r="H57" s="178"/>
      <c r="I57" s="178"/>
      <c r="J57" s="178">
        <f>'将来負担比率（分子）の構造'!K$51</f>
        <v>16246</v>
      </c>
      <c r="K57" s="178"/>
      <c r="L57" s="178"/>
      <c r="M57" s="178">
        <f>'将来負担比率（分子）の構造'!L$51</f>
        <v>17169</v>
      </c>
      <c r="N57" s="178"/>
      <c r="O57" s="178"/>
      <c r="P57" s="178">
        <f>'将来負担比率（分子）の構造'!M$51</f>
        <v>17307</v>
      </c>
    </row>
    <row r="58" spans="1:16" x14ac:dyDescent="0.15">
      <c r="A58" s="178" t="s">
        <v>41</v>
      </c>
      <c r="B58" s="178"/>
      <c r="C58" s="178"/>
      <c r="D58" s="178">
        <f>'将来負担比率（分子）の構造'!I$50</f>
        <v>14200</v>
      </c>
      <c r="E58" s="178"/>
      <c r="F58" s="178"/>
      <c r="G58" s="178">
        <f>'将来負担比率（分子）の構造'!J$50</f>
        <v>14819</v>
      </c>
      <c r="H58" s="178"/>
      <c r="I58" s="178"/>
      <c r="J58" s="178">
        <f>'将来負担比率（分子）の構造'!K$50</f>
        <v>14427</v>
      </c>
      <c r="K58" s="178"/>
      <c r="L58" s="178"/>
      <c r="M58" s="178">
        <f>'将来負担比率（分子）の構造'!L$50</f>
        <v>14595</v>
      </c>
      <c r="N58" s="178"/>
      <c r="O58" s="178"/>
      <c r="P58" s="178">
        <f>'将来負担比率（分子）の構造'!M$50</f>
        <v>14275</v>
      </c>
    </row>
    <row r="59" spans="1:16" x14ac:dyDescent="0.15">
      <c r="A59" s="178" t="s">
        <v>39</v>
      </c>
      <c r="B59" s="178" t="str">
        <f>'将来負担比率（分子）の構造'!I$49</f>
        <v>-</v>
      </c>
      <c r="C59" s="178"/>
      <c r="D59" s="178"/>
      <c r="E59" s="178" t="str">
        <f>'将来負担比率（分子）の構造'!J$49</f>
        <v>-</v>
      </c>
      <c r="F59" s="178"/>
      <c r="G59" s="178"/>
      <c r="H59" s="178" t="str">
        <f>'将来負担比率（分子）の構造'!K$49</f>
        <v>-</v>
      </c>
      <c r="I59" s="178"/>
      <c r="J59" s="178"/>
      <c r="K59" s="178" t="str">
        <f>'将来負担比率（分子）の構造'!L$49</f>
        <v>-</v>
      </c>
      <c r="L59" s="178"/>
      <c r="M59" s="178"/>
      <c r="N59" s="178" t="str">
        <f>'将来負担比率（分子）の構造'!M$49</f>
        <v>-</v>
      </c>
      <c r="O59" s="178"/>
      <c r="P59" s="178"/>
    </row>
    <row r="60" spans="1:16" x14ac:dyDescent="0.15">
      <c r="A60" s="178" t="s">
        <v>38</v>
      </c>
      <c r="B60" s="178" t="str">
        <f>'将来負担比率（分子）の構造'!I$48</f>
        <v>-</v>
      </c>
      <c r="C60" s="178"/>
      <c r="D60" s="178"/>
      <c r="E60" s="178" t="str">
        <f>'将来負担比率（分子）の構造'!J$48</f>
        <v>-</v>
      </c>
      <c r="F60" s="178"/>
      <c r="G60" s="178"/>
      <c r="H60" s="178" t="str">
        <f>'将来負担比率（分子）の構造'!K$48</f>
        <v>-</v>
      </c>
      <c r="I60" s="178"/>
      <c r="J60" s="178"/>
      <c r="K60" s="178" t="str">
        <f>'将来負担比率（分子）の構造'!L$48</f>
        <v>-</v>
      </c>
      <c r="L60" s="178"/>
      <c r="M60" s="178"/>
      <c r="N60" s="178" t="str">
        <f>'将来負担比率（分子）の構造'!M$48</f>
        <v>-</v>
      </c>
      <c r="O60" s="178"/>
      <c r="P60" s="178"/>
    </row>
    <row r="61" spans="1:16" x14ac:dyDescent="0.15">
      <c r="A61" s="178" t="s">
        <v>36</v>
      </c>
      <c r="B61" s="178">
        <f>'将来負担比率（分子）の構造'!I$46</f>
        <v>457</v>
      </c>
      <c r="C61" s="178"/>
      <c r="D61" s="178"/>
      <c r="E61" s="178">
        <f>'将来負担比率（分子）の構造'!J$46</f>
        <v>313</v>
      </c>
      <c r="F61" s="178"/>
      <c r="G61" s="178"/>
      <c r="H61" s="178">
        <f>'将来負担比率（分子）の構造'!K$46</f>
        <v>266</v>
      </c>
      <c r="I61" s="178"/>
      <c r="J61" s="178"/>
      <c r="K61" s="178">
        <f>'将来負担比率（分子）の構造'!L$46</f>
        <v>443</v>
      </c>
      <c r="L61" s="178"/>
      <c r="M61" s="178"/>
      <c r="N61" s="178">
        <f>'将来負担比率（分子）の構造'!M$46</f>
        <v>990</v>
      </c>
      <c r="O61" s="178"/>
      <c r="P61" s="178"/>
    </row>
    <row r="62" spans="1:16" x14ac:dyDescent="0.15">
      <c r="A62" s="178" t="s">
        <v>35</v>
      </c>
      <c r="B62" s="178">
        <f>'将来負担比率（分子）の構造'!I$45</f>
        <v>9175</v>
      </c>
      <c r="C62" s="178"/>
      <c r="D62" s="178"/>
      <c r="E62" s="178">
        <f>'将来負担比率（分子）の構造'!J$45</f>
        <v>8982</v>
      </c>
      <c r="F62" s="178"/>
      <c r="G62" s="178"/>
      <c r="H62" s="178">
        <f>'将来負担比率（分子）の構造'!K$45</f>
        <v>9072</v>
      </c>
      <c r="I62" s="178"/>
      <c r="J62" s="178"/>
      <c r="K62" s="178">
        <f>'将来負担比率（分子）の構造'!L$45</f>
        <v>9305</v>
      </c>
      <c r="L62" s="178"/>
      <c r="M62" s="178"/>
      <c r="N62" s="178">
        <f>'将来負担比率（分子）の構造'!M$45</f>
        <v>9493</v>
      </c>
      <c r="O62" s="178"/>
      <c r="P62" s="178"/>
    </row>
    <row r="63" spans="1:16" x14ac:dyDescent="0.15">
      <c r="A63" s="178" t="s">
        <v>34</v>
      </c>
      <c r="B63" s="178">
        <f>'将来負担比率（分子）の構造'!I$44</f>
        <v>425</v>
      </c>
      <c r="C63" s="178"/>
      <c r="D63" s="178"/>
      <c r="E63" s="178">
        <f>'将来負担比率（分子）の構造'!J$44</f>
        <v>330</v>
      </c>
      <c r="F63" s="178"/>
      <c r="G63" s="178"/>
      <c r="H63" s="178">
        <f>'将来負担比率（分子）の構造'!K$44</f>
        <v>244</v>
      </c>
      <c r="I63" s="178"/>
      <c r="J63" s="178"/>
      <c r="K63" s="178">
        <f>'将来負担比率（分子）の構造'!L$44</f>
        <v>258</v>
      </c>
      <c r="L63" s="178"/>
      <c r="M63" s="178"/>
      <c r="N63" s="178">
        <f>'将来負担比率（分子）の構造'!M$44</f>
        <v>1008</v>
      </c>
      <c r="O63" s="178"/>
      <c r="P63" s="178"/>
    </row>
    <row r="64" spans="1:16" x14ac:dyDescent="0.15">
      <c r="A64" s="178" t="s">
        <v>33</v>
      </c>
      <c r="B64" s="178">
        <f>'将来負担比率（分子）の構造'!I$43</f>
        <v>19531</v>
      </c>
      <c r="C64" s="178"/>
      <c r="D64" s="178"/>
      <c r="E64" s="178">
        <f>'将来負担比率（分子）の構造'!J$43</f>
        <v>18238</v>
      </c>
      <c r="F64" s="178"/>
      <c r="G64" s="178"/>
      <c r="H64" s="178">
        <f>'将来負担比率（分子）の構造'!K$43</f>
        <v>17151</v>
      </c>
      <c r="I64" s="178"/>
      <c r="J64" s="178"/>
      <c r="K64" s="178">
        <f>'将来負担比率（分子）の構造'!L$43</f>
        <v>15299</v>
      </c>
      <c r="L64" s="178"/>
      <c r="M64" s="178"/>
      <c r="N64" s="178">
        <f>'将来負担比率（分子）の構造'!M$43</f>
        <v>11567</v>
      </c>
      <c r="O64" s="178"/>
      <c r="P64" s="178"/>
    </row>
    <row r="65" spans="1:16" x14ac:dyDescent="0.15">
      <c r="A65" s="178" t="s">
        <v>32</v>
      </c>
      <c r="B65" s="178">
        <f>'将来負担比率（分子）の構造'!I$42</f>
        <v>11812</v>
      </c>
      <c r="C65" s="178"/>
      <c r="D65" s="178"/>
      <c r="E65" s="178">
        <f>'将来負担比率（分子）の構造'!J$42</f>
        <v>11484</v>
      </c>
      <c r="F65" s="178"/>
      <c r="G65" s="178"/>
      <c r="H65" s="178">
        <f>'将来負担比率（分子）の構造'!K$42</f>
        <v>11152</v>
      </c>
      <c r="I65" s="178"/>
      <c r="J65" s="178"/>
      <c r="K65" s="178">
        <f>'将来負担比率（分子）の構造'!L$42</f>
        <v>10374</v>
      </c>
      <c r="L65" s="178"/>
      <c r="M65" s="178"/>
      <c r="N65" s="178">
        <f>'将来負担比率（分子）の構造'!M$42</f>
        <v>8297</v>
      </c>
      <c r="O65" s="178"/>
      <c r="P65" s="178"/>
    </row>
    <row r="66" spans="1:16" x14ac:dyDescent="0.15">
      <c r="A66" s="178" t="s">
        <v>31</v>
      </c>
      <c r="B66" s="178">
        <f>'将来負担比率（分子）の構造'!I$41</f>
        <v>33853</v>
      </c>
      <c r="C66" s="178"/>
      <c r="D66" s="178"/>
      <c r="E66" s="178">
        <f>'将来負担比率（分子）の構造'!J$41</f>
        <v>33806</v>
      </c>
      <c r="F66" s="178"/>
      <c r="G66" s="178"/>
      <c r="H66" s="178">
        <f>'将来負担比率（分子）の構造'!K$41</f>
        <v>34426</v>
      </c>
      <c r="I66" s="178"/>
      <c r="J66" s="178"/>
      <c r="K66" s="178">
        <f>'将来負担比率（分子）の構造'!L$41</f>
        <v>34154</v>
      </c>
      <c r="L66" s="178"/>
      <c r="M66" s="178"/>
      <c r="N66" s="178">
        <f>'将来負担比率（分子）の構造'!M$41</f>
        <v>34447</v>
      </c>
      <c r="O66" s="178"/>
      <c r="P66" s="178"/>
    </row>
    <row r="67" spans="1:16" x14ac:dyDescent="0.15">
      <c r="A67" s="178" t="s">
        <v>75</v>
      </c>
      <c r="B67" s="178" t="e">
        <f>NA()</f>
        <v>#N/A</v>
      </c>
      <c r="C67" s="178">
        <f>IF(ISNUMBER('将来負担比率（分子）の構造'!I$53), IF('将来負担比率（分子）の構造'!I$53 &lt; 0, 0, '将来負担比率（分子）の構造'!I$53), NA())</f>
        <v>3432</v>
      </c>
      <c r="D67" s="178" t="e">
        <f>NA()</f>
        <v>#N/A</v>
      </c>
      <c r="E67" s="178" t="e">
        <f>NA()</f>
        <v>#N/A</v>
      </c>
      <c r="F67" s="178">
        <f>IF(ISNUMBER('将来負担比率（分子）の構造'!J$53), IF('将来負担比率（分子）の構造'!J$53 &lt; 0, 0, '将来負担比率（分子）の構造'!J$53), NA())</f>
        <v>2490</v>
      </c>
      <c r="G67" s="178" t="e">
        <f>NA()</f>
        <v>#N/A</v>
      </c>
      <c r="H67" s="178" t="e">
        <f>NA()</f>
        <v>#N/A</v>
      </c>
      <c r="I67" s="178">
        <f>IF(ISNUMBER('将来負担比率（分子）の構造'!K$53), IF('将来負担比率（分子）の構造'!K$53 &lt; 0, 0, '将来負担比率（分子）の構造'!K$53), NA())</f>
        <v>5366</v>
      </c>
      <c r="J67" s="178" t="e">
        <f>NA()</f>
        <v>#N/A</v>
      </c>
      <c r="K67" s="178" t="e">
        <f>NA()</f>
        <v>#N/A</v>
      </c>
      <c r="L67" s="178">
        <f>IF(ISNUMBER('将来負担比率（分子）の構造'!L$53), IF('将来負担比率（分子）の構造'!L$53 &lt; 0, 0, '将来負担比率（分子）の構造'!L$53), NA())</f>
        <v>3299</v>
      </c>
      <c r="M67" s="178" t="e">
        <f>NA()</f>
        <v>#N/A</v>
      </c>
      <c r="N67" s="178" t="e">
        <f>NA()</f>
        <v>#N/A</v>
      </c>
      <c r="O67" s="178">
        <f>IF(ISNUMBER('将来負担比率（分子）の構造'!M$53), IF('将来負担比率（分子）の構造'!M$53 &lt; 0, 0, '将来負担比率（分子）の構造'!M$53), NA())</f>
        <v>337</v>
      </c>
      <c r="P67" s="178" t="e">
        <f>NA()</f>
        <v>#N/A</v>
      </c>
    </row>
    <row r="70" spans="1:16" x14ac:dyDescent="0.15">
      <c r="A70" s="180" t="s">
        <v>76</v>
      </c>
      <c r="B70" s="180"/>
      <c r="C70" s="180"/>
      <c r="D70" s="180"/>
      <c r="E70" s="180"/>
      <c r="F70" s="180"/>
    </row>
    <row r="71" spans="1:16" x14ac:dyDescent="0.15">
      <c r="A71" s="181"/>
      <c r="B71" s="181" t="str">
        <f>基金残高に係る経年分析!F54</f>
        <v>H28</v>
      </c>
      <c r="C71" s="181" t="str">
        <f>基金残高に係る経年分析!G54</f>
        <v>H29</v>
      </c>
      <c r="D71" s="181" t="str">
        <f>基金残高に係る経年分析!H54</f>
        <v>H30</v>
      </c>
    </row>
    <row r="72" spans="1:16" x14ac:dyDescent="0.15">
      <c r="A72" s="181" t="s">
        <v>77</v>
      </c>
      <c r="B72" s="182">
        <f>基金残高に係る経年分析!F55</f>
        <v>4252</v>
      </c>
      <c r="C72" s="182">
        <f>基金残高に係る経年分析!G55</f>
        <v>4267</v>
      </c>
      <c r="D72" s="182">
        <f>基金残高に係る経年分析!H55</f>
        <v>4271</v>
      </c>
    </row>
    <row r="73" spans="1:16" x14ac:dyDescent="0.15">
      <c r="A73" s="181" t="s">
        <v>78</v>
      </c>
      <c r="B73" s="182">
        <f>基金残高に係る経年分析!F56</f>
        <v>327</v>
      </c>
      <c r="C73" s="182">
        <f>基金残高に係る経年分析!G56</f>
        <v>327</v>
      </c>
      <c r="D73" s="182">
        <f>基金残高に係る経年分析!H56</f>
        <v>327</v>
      </c>
    </row>
    <row r="74" spans="1:16" x14ac:dyDescent="0.15">
      <c r="A74" s="181" t="s">
        <v>79</v>
      </c>
      <c r="B74" s="182">
        <f>基金残高に係る経年分析!F57</f>
        <v>9847</v>
      </c>
      <c r="C74" s="182">
        <f>基金残高に係る経年分析!G57</f>
        <v>10000</v>
      </c>
      <c r="D74" s="182">
        <f>基金残高に係る経年分析!H57</f>
        <v>9677</v>
      </c>
    </row>
  </sheetData>
  <sheetProtection algorithmName="SHA-512" hashValue="5dqfnMwE5ZqJJQ3HvAjUUzmwg/PWxXdEV4kICuYJEL4q0VRKWA3nBc7kEBvk9mUuNgP8qc48Nti1Sr6/4Ca54g==" saltValue="5yufneSS/pXFboQd02FpD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zoomScale="70" zoomScaleNormal="70" workbookViewId="0"/>
  </sheetViews>
  <sheetFormatPr defaultColWidth="0" defaultRowHeight="11.25" customHeight="1" zeroHeight="1" x14ac:dyDescent="0.15"/>
  <cols>
    <col min="1" max="95" width="1.625" style="223" customWidth="1"/>
    <col min="96" max="133" width="1.625" style="239" customWidth="1"/>
    <col min="134" max="143" width="1.625" style="223" customWidth="1"/>
    <col min="144" max="16384" width="0" style="223" hidden="1"/>
  </cols>
  <sheetData>
    <row r="1" spans="2:143" ht="22.5" customHeight="1" thickBot="1" x14ac:dyDescent="0.2">
      <c r="B1" s="220"/>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AT1" s="221"/>
      <c r="AU1" s="221"/>
      <c r="AV1" s="221"/>
      <c r="AW1" s="221"/>
      <c r="AX1" s="221"/>
      <c r="AY1" s="221"/>
      <c r="AZ1" s="221"/>
      <c r="BA1" s="221"/>
      <c r="BB1" s="221"/>
      <c r="BC1" s="221"/>
      <c r="BD1" s="221"/>
      <c r="BE1" s="221"/>
      <c r="BF1" s="221"/>
      <c r="BG1" s="221"/>
      <c r="BH1" s="221"/>
      <c r="BI1" s="221"/>
      <c r="BJ1" s="221"/>
      <c r="BK1" s="221"/>
      <c r="BL1" s="221"/>
      <c r="BM1" s="221"/>
      <c r="BN1" s="221"/>
      <c r="BO1" s="221"/>
      <c r="BP1" s="221"/>
      <c r="BQ1" s="221"/>
      <c r="BR1" s="221"/>
      <c r="BS1" s="221"/>
      <c r="BT1" s="221"/>
      <c r="BU1" s="221"/>
      <c r="BV1" s="221"/>
      <c r="BW1" s="221"/>
      <c r="BX1" s="221"/>
      <c r="BY1" s="221"/>
      <c r="BZ1" s="221"/>
      <c r="CA1" s="221"/>
      <c r="CB1" s="221"/>
      <c r="CC1" s="221"/>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615" t="s">
        <v>212</v>
      </c>
      <c r="DI1" s="616"/>
      <c r="DJ1" s="616"/>
      <c r="DK1" s="616"/>
      <c r="DL1" s="616"/>
      <c r="DM1" s="616"/>
      <c r="DN1" s="617"/>
      <c r="DO1" s="223"/>
      <c r="DP1" s="615" t="s">
        <v>213</v>
      </c>
      <c r="DQ1" s="616"/>
      <c r="DR1" s="616"/>
      <c r="DS1" s="616"/>
      <c r="DT1" s="616"/>
      <c r="DU1" s="616"/>
      <c r="DV1" s="616"/>
      <c r="DW1" s="616"/>
      <c r="DX1" s="616"/>
      <c r="DY1" s="616"/>
      <c r="DZ1" s="616"/>
      <c r="EA1" s="616"/>
      <c r="EB1" s="616"/>
      <c r="EC1" s="617"/>
      <c r="ED1" s="221"/>
      <c r="EE1" s="221"/>
      <c r="EF1" s="221"/>
      <c r="EG1" s="221"/>
      <c r="EH1" s="221"/>
      <c r="EI1" s="221"/>
      <c r="EJ1" s="221"/>
      <c r="EK1" s="221"/>
      <c r="EL1" s="221"/>
      <c r="EM1" s="221"/>
    </row>
    <row r="2" spans="2:143" ht="22.5" customHeight="1" x14ac:dyDescent="0.15">
      <c r="B2" s="224" t="s">
        <v>214</v>
      </c>
      <c r="R2" s="225"/>
      <c r="S2" s="225"/>
      <c r="T2" s="225"/>
      <c r="U2" s="225"/>
      <c r="V2" s="225"/>
      <c r="W2" s="225"/>
      <c r="X2" s="225"/>
      <c r="Y2" s="225"/>
      <c r="Z2" s="225"/>
      <c r="AA2" s="225"/>
      <c r="AB2" s="225"/>
      <c r="AC2" s="225"/>
      <c r="AE2" s="226"/>
      <c r="AF2" s="226"/>
      <c r="AG2" s="226"/>
      <c r="AH2" s="226"/>
      <c r="AI2" s="226"/>
      <c r="AJ2" s="225"/>
      <c r="AK2" s="225"/>
      <c r="AL2" s="225"/>
      <c r="AM2" s="225"/>
      <c r="AN2" s="225"/>
      <c r="AO2" s="225"/>
      <c r="AP2" s="225"/>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222"/>
      <c r="DK2" s="222"/>
      <c r="DL2" s="222"/>
      <c r="DM2" s="222"/>
      <c r="DN2" s="222"/>
      <c r="DO2" s="222"/>
      <c r="DP2" s="222"/>
      <c r="DQ2" s="222"/>
      <c r="DR2" s="222"/>
      <c r="DS2" s="222"/>
      <c r="DT2" s="222"/>
      <c r="DU2" s="222"/>
      <c r="DV2" s="222"/>
      <c r="DW2" s="222"/>
      <c r="DX2" s="222"/>
      <c r="DY2" s="222"/>
      <c r="DZ2" s="222"/>
      <c r="EA2" s="222"/>
      <c r="EB2" s="222"/>
      <c r="EC2" s="222"/>
    </row>
    <row r="3" spans="2:143" ht="11.25" customHeight="1" x14ac:dyDescent="0.15">
      <c r="B3" s="618" t="s">
        <v>215</v>
      </c>
      <c r="C3" s="619"/>
      <c r="D3" s="619"/>
      <c r="E3" s="619"/>
      <c r="F3" s="619"/>
      <c r="G3" s="619"/>
      <c r="H3" s="619"/>
      <c r="I3" s="619"/>
      <c r="J3" s="619"/>
      <c r="K3" s="619"/>
      <c r="L3" s="619"/>
      <c r="M3" s="619"/>
      <c r="N3" s="619"/>
      <c r="O3" s="619"/>
      <c r="P3" s="619"/>
      <c r="Q3" s="619"/>
      <c r="R3" s="619"/>
      <c r="S3" s="619"/>
      <c r="T3" s="619"/>
      <c r="U3" s="619"/>
      <c r="V3" s="619"/>
      <c r="W3" s="619"/>
      <c r="X3" s="619"/>
      <c r="Y3" s="619"/>
      <c r="Z3" s="619"/>
      <c r="AA3" s="619"/>
      <c r="AB3" s="619"/>
      <c r="AC3" s="619"/>
      <c r="AD3" s="619"/>
      <c r="AE3" s="619"/>
      <c r="AF3" s="619"/>
      <c r="AG3" s="619"/>
      <c r="AH3" s="619"/>
      <c r="AI3" s="619"/>
      <c r="AJ3" s="619"/>
      <c r="AK3" s="619"/>
      <c r="AL3" s="619"/>
      <c r="AM3" s="619"/>
      <c r="AN3" s="619"/>
      <c r="AO3" s="619"/>
      <c r="AP3" s="618" t="s">
        <v>216</v>
      </c>
      <c r="AQ3" s="619"/>
      <c r="AR3" s="619"/>
      <c r="AS3" s="619"/>
      <c r="AT3" s="619"/>
      <c r="AU3" s="619"/>
      <c r="AV3" s="619"/>
      <c r="AW3" s="619"/>
      <c r="AX3" s="619"/>
      <c r="AY3" s="619"/>
      <c r="AZ3" s="619"/>
      <c r="BA3" s="619"/>
      <c r="BB3" s="619"/>
      <c r="BC3" s="619"/>
      <c r="BD3" s="619"/>
      <c r="BE3" s="619"/>
      <c r="BF3" s="619"/>
      <c r="BG3" s="619"/>
      <c r="BH3" s="619"/>
      <c r="BI3" s="619"/>
      <c r="BJ3" s="619"/>
      <c r="BK3" s="619"/>
      <c r="BL3" s="619"/>
      <c r="BM3" s="619"/>
      <c r="BN3" s="619"/>
      <c r="BO3" s="619"/>
      <c r="BP3" s="619"/>
      <c r="BQ3" s="619"/>
      <c r="BR3" s="619"/>
      <c r="BS3" s="619"/>
      <c r="BT3" s="619"/>
      <c r="BU3" s="619"/>
      <c r="BV3" s="619"/>
      <c r="BW3" s="619"/>
      <c r="BX3" s="619"/>
      <c r="BY3" s="619"/>
      <c r="BZ3" s="619"/>
      <c r="CA3" s="619"/>
      <c r="CB3" s="620"/>
      <c r="CD3" s="621" t="s">
        <v>217</v>
      </c>
      <c r="CE3" s="622"/>
      <c r="CF3" s="622"/>
      <c r="CG3" s="622"/>
      <c r="CH3" s="622"/>
      <c r="CI3" s="622"/>
      <c r="CJ3" s="622"/>
      <c r="CK3" s="622"/>
      <c r="CL3" s="622"/>
      <c r="CM3" s="622"/>
      <c r="CN3" s="622"/>
      <c r="CO3" s="622"/>
      <c r="CP3" s="622"/>
      <c r="CQ3" s="622"/>
      <c r="CR3" s="622"/>
      <c r="CS3" s="622"/>
      <c r="CT3" s="622"/>
      <c r="CU3" s="622"/>
      <c r="CV3" s="622"/>
      <c r="CW3" s="622"/>
      <c r="CX3" s="622"/>
      <c r="CY3" s="622"/>
      <c r="CZ3" s="622"/>
      <c r="DA3" s="622"/>
      <c r="DB3" s="622"/>
      <c r="DC3" s="622"/>
      <c r="DD3" s="622"/>
      <c r="DE3" s="622"/>
      <c r="DF3" s="622"/>
      <c r="DG3" s="622"/>
      <c r="DH3" s="622"/>
      <c r="DI3" s="622"/>
      <c r="DJ3" s="622"/>
      <c r="DK3" s="622"/>
      <c r="DL3" s="622"/>
      <c r="DM3" s="622"/>
      <c r="DN3" s="622"/>
      <c r="DO3" s="622"/>
      <c r="DP3" s="622"/>
      <c r="DQ3" s="622"/>
      <c r="DR3" s="622"/>
      <c r="DS3" s="622"/>
      <c r="DT3" s="622"/>
      <c r="DU3" s="622"/>
      <c r="DV3" s="622"/>
      <c r="DW3" s="622"/>
      <c r="DX3" s="622"/>
      <c r="DY3" s="622"/>
      <c r="DZ3" s="622"/>
      <c r="EA3" s="622"/>
      <c r="EB3" s="622"/>
      <c r="EC3" s="623"/>
    </row>
    <row r="4" spans="2:143" ht="11.25" customHeight="1" x14ac:dyDescent="0.15">
      <c r="B4" s="618" t="s">
        <v>1</v>
      </c>
      <c r="C4" s="619"/>
      <c r="D4" s="619"/>
      <c r="E4" s="619"/>
      <c r="F4" s="619"/>
      <c r="G4" s="619"/>
      <c r="H4" s="619"/>
      <c r="I4" s="619"/>
      <c r="J4" s="619"/>
      <c r="K4" s="619"/>
      <c r="L4" s="619"/>
      <c r="M4" s="619"/>
      <c r="N4" s="619"/>
      <c r="O4" s="619"/>
      <c r="P4" s="619"/>
      <c r="Q4" s="620"/>
      <c r="R4" s="618" t="s">
        <v>218</v>
      </c>
      <c r="S4" s="619"/>
      <c r="T4" s="619"/>
      <c r="U4" s="619"/>
      <c r="V4" s="619"/>
      <c r="W4" s="619"/>
      <c r="X4" s="619"/>
      <c r="Y4" s="620"/>
      <c r="Z4" s="618" t="s">
        <v>219</v>
      </c>
      <c r="AA4" s="619"/>
      <c r="AB4" s="619"/>
      <c r="AC4" s="620"/>
      <c r="AD4" s="618" t="s">
        <v>220</v>
      </c>
      <c r="AE4" s="619"/>
      <c r="AF4" s="619"/>
      <c r="AG4" s="619"/>
      <c r="AH4" s="619"/>
      <c r="AI4" s="619"/>
      <c r="AJ4" s="619"/>
      <c r="AK4" s="620"/>
      <c r="AL4" s="618" t="s">
        <v>219</v>
      </c>
      <c r="AM4" s="619"/>
      <c r="AN4" s="619"/>
      <c r="AO4" s="620"/>
      <c r="AP4" s="624" t="s">
        <v>221</v>
      </c>
      <c r="AQ4" s="624"/>
      <c r="AR4" s="624"/>
      <c r="AS4" s="624"/>
      <c r="AT4" s="624"/>
      <c r="AU4" s="624"/>
      <c r="AV4" s="624"/>
      <c r="AW4" s="624"/>
      <c r="AX4" s="624"/>
      <c r="AY4" s="624"/>
      <c r="AZ4" s="624"/>
      <c r="BA4" s="624"/>
      <c r="BB4" s="624"/>
      <c r="BC4" s="624"/>
      <c r="BD4" s="624"/>
      <c r="BE4" s="624"/>
      <c r="BF4" s="624"/>
      <c r="BG4" s="624" t="s">
        <v>222</v>
      </c>
      <c r="BH4" s="624"/>
      <c r="BI4" s="624"/>
      <c r="BJ4" s="624"/>
      <c r="BK4" s="624"/>
      <c r="BL4" s="624"/>
      <c r="BM4" s="624"/>
      <c r="BN4" s="624"/>
      <c r="BO4" s="624" t="s">
        <v>219</v>
      </c>
      <c r="BP4" s="624"/>
      <c r="BQ4" s="624"/>
      <c r="BR4" s="624"/>
      <c r="BS4" s="624" t="s">
        <v>223</v>
      </c>
      <c r="BT4" s="624"/>
      <c r="BU4" s="624"/>
      <c r="BV4" s="624"/>
      <c r="BW4" s="624"/>
      <c r="BX4" s="624"/>
      <c r="BY4" s="624"/>
      <c r="BZ4" s="624"/>
      <c r="CA4" s="624"/>
      <c r="CB4" s="624"/>
      <c r="CD4" s="621" t="s">
        <v>224</v>
      </c>
      <c r="CE4" s="622"/>
      <c r="CF4" s="622"/>
      <c r="CG4" s="622"/>
      <c r="CH4" s="622"/>
      <c r="CI4" s="622"/>
      <c r="CJ4" s="622"/>
      <c r="CK4" s="622"/>
      <c r="CL4" s="622"/>
      <c r="CM4" s="622"/>
      <c r="CN4" s="622"/>
      <c r="CO4" s="622"/>
      <c r="CP4" s="622"/>
      <c r="CQ4" s="622"/>
      <c r="CR4" s="622"/>
      <c r="CS4" s="622"/>
      <c r="CT4" s="622"/>
      <c r="CU4" s="622"/>
      <c r="CV4" s="622"/>
      <c r="CW4" s="622"/>
      <c r="CX4" s="622"/>
      <c r="CY4" s="622"/>
      <c r="CZ4" s="622"/>
      <c r="DA4" s="622"/>
      <c r="DB4" s="622"/>
      <c r="DC4" s="622"/>
      <c r="DD4" s="622"/>
      <c r="DE4" s="622"/>
      <c r="DF4" s="622"/>
      <c r="DG4" s="622"/>
      <c r="DH4" s="622"/>
      <c r="DI4" s="622"/>
      <c r="DJ4" s="622"/>
      <c r="DK4" s="622"/>
      <c r="DL4" s="622"/>
      <c r="DM4" s="622"/>
      <c r="DN4" s="622"/>
      <c r="DO4" s="622"/>
      <c r="DP4" s="622"/>
      <c r="DQ4" s="622"/>
      <c r="DR4" s="622"/>
      <c r="DS4" s="622"/>
      <c r="DT4" s="622"/>
      <c r="DU4" s="622"/>
      <c r="DV4" s="622"/>
      <c r="DW4" s="622"/>
      <c r="DX4" s="622"/>
      <c r="DY4" s="622"/>
      <c r="DZ4" s="622"/>
      <c r="EA4" s="622"/>
      <c r="EB4" s="622"/>
      <c r="EC4" s="623"/>
    </row>
    <row r="5" spans="2:143" s="227" customFormat="1" ht="11.25" customHeight="1" x14ac:dyDescent="0.15">
      <c r="B5" s="625" t="s">
        <v>225</v>
      </c>
      <c r="C5" s="626"/>
      <c r="D5" s="626"/>
      <c r="E5" s="626"/>
      <c r="F5" s="626"/>
      <c r="G5" s="626"/>
      <c r="H5" s="626"/>
      <c r="I5" s="626"/>
      <c r="J5" s="626"/>
      <c r="K5" s="626"/>
      <c r="L5" s="626"/>
      <c r="M5" s="626"/>
      <c r="N5" s="626"/>
      <c r="O5" s="626"/>
      <c r="P5" s="626"/>
      <c r="Q5" s="627"/>
      <c r="R5" s="628">
        <v>30880647</v>
      </c>
      <c r="S5" s="629"/>
      <c r="T5" s="629"/>
      <c r="U5" s="629"/>
      <c r="V5" s="629"/>
      <c r="W5" s="629"/>
      <c r="X5" s="629"/>
      <c r="Y5" s="630"/>
      <c r="Z5" s="631">
        <v>43.8</v>
      </c>
      <c r="AA5" s="631"/>
      <c r="AB5" s="631"/>
      <c r="AC5" s="631"/>
      <c r="AD5" s="632">
        <v>28371747</v>
      </c>
      <c r="AE5" s="632"/>
      <c r="AF5" s="632"/>
      <c r="AG5" s="632"/>
      <c r="AH5" s="632"/>
      <c r="AI5" s="632"/>
      <c r="AJ5" s="632"/>
      <c r="AK5" s="632"/>
      <c r="AL5" s="633">
        <v>84.8</v>
      </c>
      <c r="AM5" s="634"/>
      <c r="AN5" s="634"/>
      <c r="AO5" s="635"/>
      <c r="AP5" s="625" t="s">
        <v>226</v>
      </c>
      <c r="AQ5" s="626"/>
      <c r="AR5" s="626"/>
      <c r="AS5" s="626"/>
      <c r="AT5" s="626"/>
      <c r="AU5" s="626"/>
      <c r="AV5" s="626"/>
      <c r="AW5" s="626"/>
      <c r="AX5" s="626"/>
      <c r="AY5" s="626"/>
      <c r="AZ5" s="626"/>
      <c r="BA5" s="626"/>
      <c r="BB5" s="626"/>
      <c r="BC5" s="626"/>
      <c r="BD5" s="626"/>
      <c r="BE5" s="626"/>
      <c r="BF5" s="627"/>
      <c r="BG5" s="639">
        <v>28371747</v>
      </c>
      <c r="BH5" s="640"/>
      <c r="BI5" s="640"/>
      <c r="BJ5" s="640"/>
      <c r="BK5" s="640"/>
      <c r="BL5" s="640"/>
      <c r="BM5" s="640"/>
      <c r="BN5" s="641"/>
      <c r="BO5" s="642">
        <v>91.9</v>
      </c>
      <c r="BP5" s="642"/>
      <c r="BQ5" s="642"/>
      <c r="BR5" s="642"/>
      <c r="BS5" s="643">
        <v>302628</v>
      </c>
      <c r="BT5" s="643"/>
      <c r="BU5" s="643"/>
      <c r="BV5" s="643"/>
      <c r="BW5" s="643"/>
      <c r="BX5" s="643"/>
      <c r="BY5" s="643"/>
      <c r="BZ5" s="643"/>
      <c r="CA5" s="643"/>
      <c r="CB5" s="647"/>
      <c r="CD5" s="621" t="s">
        <v>221</v>
      </c>
      <c r="CE5" s="622"/>
      <c r="CF5" s="622"/>
      <c r="CG5" s="622"/>
      <c r="CH5" s="622"/>
      <c r="CI5" s="622"/>
      <c r="CJ5" s="622"/>
      <c r="CK5" s="622"/>
      <c r="CL5" s="622"/>
      <c r="CM5" s="622"/>
      <c r="CN5" s="622"/>
      <c r="CO5" s="622"/>
      <c r="CP5" s="622"/>
      <c r="CQ5" s="623"/>
      <c r="CR5" s="621" t="s">
        <v>227</v>
      </c>
      <c r="CS5" s="622"/>
      <c r="CT5" s="622"/>
      <c r="CU5" s="622"/>
      <c r="CV5" s="622"/>
      <c r="CW5" s="622"/>
      <c r="CX5" s="622"/>
      <c r="CY5" s="623"/>
      <c r="CZ5" s="621" t="s">
        <v>219</v>
      </c>
      <c r="DA5" s="622"/>
      <c r="DB5" s="622"/>
      <c r="DC5" s="623"/>
      <c r="DD5" s="621" t="s">
        <v>228</v>
      </c>
      <c r="DE5" s="622"/>
      <c r="DF5" s="622"/>
      <c r="DG5" s="622"/>
      <c r="DH5" s="622"/>
      <c r="DI5" s="622"/>
      <c r="DJ5" s="622"/>
      <c r="DK5" s="622"/>
      <c r="DL5" s="622"/>
      <c r="DM5" s="622"/>
      <c r="DN5" s="622"/>
      <c r="DO5" s="622"/>
      <c r="DP5" s="623"/>
      <c r="DQ5" s="621" t="s">
        <v>229</v>
      </c>
      <c r="DR5" s="622"/>
      <c r="DS5" s="622"/>
      <c r="DT5" s="622"/>
      <c r="DU5" s="622"/>
      <c r="DV5" s="622"/>
      <c r="DW5" s="622"/>
      <c r="DX5" s="622"/>
      <c r="DY5" s="622"/>
      <c r="DZ5" s="622"/>
      <c r="EA5" s="622"/>
      <c r="EB5" s="622"/>
      <c r="EC5" s="623"/>
    </row>
    <row r="6" spans="2:143" ht="11.25" customHeight="1" x14ac:dyDescent="0.15">
      <c r="B6" s="636" t="s">
        <v>230</v>
      </c>
      <c r="C6" s="637"/>
      <c r="D6" s="637"/>
      <c r="E6" s="637"/>
      <c r="F6" s="637"/>
      <c r="G6" s="637"/>
      <c r="H6" s="637"/>
      <c r="I6" s="637"/>
      <c r="J6" s="637"/>
      <c r="K6" s="637"/>
      <c r="L6" s="637"/>
      <c r="M6" s="637"/>
      <c r="N6" s="637"/>
      <c r="O6" s="637"/>
      <c r="P6" s="637"/>
      <c r="Q6" s="638"/>
      <c r="R6" s="639">
        <v>298564</v>
      </c>
      <c r="S6" s="640"/>
      <c r="T6" s="640"/>
      <c r="U6" s="640"/>
      <c r="V6" s="640"/>
      <c r="W6" s="640"/>
      <c r="X6" s="640"/>
      <c r="Y6" s="641"/>
      <c r="Z6" s="642">
        <v>0.4</v>
      </c>
      <c r="AA6" s="642"/>
      <c r="AB6" s="642"/>
      <c r="AC6" s="642"/>
      <c r="AD6" s="643">
        <v>298564</v>
      </c>
      <c r="AE6" s="643"/>
      <c r="AF6" s="643"/>
      <c r="AG6" s="643"/>
      <c r="AH6" s="643"/>
      <c r="AI6" s="643"/>
      <c r="AJ6" s="643"/>
      <c r="AK6" s="643"/>
      <c r="AL6" s="644">
        <v>0.9</v>
      </c>
      <c r="AM6" s="645"/>
      <c r="AN6" s="645"/>
      <c r="AO6" s="646"/>
      <c r="AP6" s="636" t="s">
        <v>231</v>
      </c>
      <c r="AQ6" s="637"/>
      <c r="AR6" s="637"/>
      <c r="AS6" s="637"/>
      <c r="AT6" s="637"/>
      <c r="AU6" s="637"/>
      <c r="AV6" s="637"/>
      <c r="AW6" s="637"/>
      <c r="AX6" s="637"/>
      <c r="AY6" s="637"/>
      <c r="AZ6" s="637"/>
      <c r="BA6" s="637"/>
      <c r="BB6" s="637"/>
      <c r="BC6" s="637"/>
      <c r="BD6" s="637"/>
      <c r="BE6" s="637"/>
      <c r="BF6" s="638"/>
      <c r="BG6" s="639">
        <v>28371747</v>
      </c>
      <c r="BH6" s="640"/>
      <c r="BI6" s="640"/>
      <c r="BJ6" s="640"/>
      <c r="BK6" s="640"/>
      <c r="BL6" s="640"/>
      <c r="BM6" s="640"/>
      <c r="BN6" s="641"/>
      <c r="BO6" s="642">
        <v>91.9</v>
      </c>
      <c r="BP6" s="642"/>
      <c r="BQ6" s="642"/>
      <c r="BR6" s="642"/>
      <c r="BS6" s="643">
        <v>302628</v>
      </c>
      <c r="BT6" s="643"/>
      <c r="BU6" s="643"/>
      <c r="BV6" s="643"/>
      <c r="BW6" s="643"/>
      <c r="BX6" s="643"/>
      <c r="BY6" s="643"/>
      <c r="BZ6" s="643"/>
      <c r="CA6" s="643"/>
      <c r="CB6" s="647"/>
      <c r="CD6" s="650" t="s">
        <v>232</v>
      </c>
      <c r="CE6" s="651"/>
      <c r="CF6" s="651"/>
      <c r="CG6" s="651"/>
      <c r="CH6" s="651"/>
      <c r="CI6" s="651"/>
      <c r="CJ6" s="651"/>
      <c r="CK6" s="651"/>
      <c r="CL6" s="651"/>
      <c r="CM6" s="651"/>
      <c r="CN6" s="651"/>
      <c r="CO6" s="651"/>
      <c r="CP6" s="651"/>
      <c r="CQ6" s="652"/>
      <c r="CR6" s="639">
        <v>389439</v>
      </c>
      <c r="CS6" s="640"/>
      <c r="CT6" s="640"/>
      <c r="CU6" s="640"/>
      <c r="CV6" s="640"/>
      <c r="CW6" s="640"/>
      <c r="CX6" s="640"/>
      <c r="CY6" s="641"/>
      <c r="CZ6" s="633">
        <v>0.6</v>
      </c>
      <c r="DA6" s="634"/>
      <c r="DB6" s="634"/>
      <c r="DC6" s="653"/>
      <c r="DD6" s="648" t="s">
        <v>127</v>
      </c>
      <c r="DE6" s="640"/>
      <c r="DF6" s="640"/>
      <c r="DG6" s="640"/>
      <c r="DH6" s="640"/>
      <c r="DI6" s="640"/>
      <c r="DJ6" s="640"/>
      <c r="DK6" s="640"/>
      <c r="DL6" s="640"/>
      <c r="DM6" s="640"/>
      <c r="DN6" s="640"/>
      <c r="DO6" s="640"/>
      <c r="DP6" s="641"/>
      <c r="DQ6" s="648">
        <v>389439</v>
      </c>
      <c r="DR6" s="640"/>
      <c r="DS6" s="640"/>
      <c r="DT6" s="640"/>
      <c r="DU6" s="640"/>
      <c r="DV6" s="640"/>
      <c r="DW6" s="640"/>
      <c r="DX6" s="640"/>
      <c r="DY6" s="640"/>
      <c r="DZ6" s="640"/>
      <c r="EA6" s="640"/>
      <c r="EB6" s="640"/>
      <c r="EC6" s="649"/>
    </row>
    <row r="7" spans="2:143" ht="11.25" customHeight="1" x14ac:dyDescent="0.15">
      <c r="B7" s="636" t="s">
        <v>233</v>
      </c>
      <c r="C7" s="637"/>
      <c r="D7" s="637"/>
      <c r="E7" s="637"/>
      <c r="F7" s="637"/>
      <c r="G7" s="637"/>
      <c r="H7" s="637"/>
      <c r="I7" s="637"/>
      <c r="J7" s="637"/>
      <c r="K7" s="637"/>
      <c r="L7" s="637"/>
      <c r="M7" s="637"/>
      <c r="N7" s="637"/>
      <c r="O7" s="637"/>
      <c r="P7" s="637"/>
      <c r="Q7" s="638"/>
      <c r="R7" s="639">
        <v>58308</v>
      </c>
      <c r="S7" s="640"/>
      <c r="T7" s="640"/>
      <c r="U7" s="640"/>
      <c r="V7" s="640"/>
      <c r="W7" s="640"/>
      <c r="X7" s="640"/>
      <c r="Y7" s="641"/>
      <c r="Z7" s="642">
        <v>0.1</v>
      </c>
      <c r="AA7" s="642"/>
      <c r="AB7" s="642"/>
      <c r="AC7" s="642"/>
      <c r="AD7" s="643">
        <v>58308</v>
      </c>
      <c r="AE7" s="643"/>
      <c r="AF7" s="643"/>
      <c r="AG7" s="643"/>
      <c r="AH7" s="643"/>
      <c r="AI7" s="643"/>
      <c r="AJ7" s="643"/>
      <c r="AK7" s="643"/>
      <c r="AL7" s="644">
        <v>0.2</v>
      </c>
      <c r="AM7" s="645"/>
      <c r="AN7" s="645"/>
      <c r="AO7" s="646"/>
      <c r="AP7" s="636" t="s">
        <v>234</v>
      </c>
      <c r="AQ7" s="637"/>
      <c r="AR7" s="637"/>
      <c r="AS7" s="637"/>
      <c r="AT7" s="637"/>
      <c r="AU7" s="637"/>
      <c r="AV7" s="637"/>
      <c r="AW7" s="637"/>
      <c r="AX7" s="637"/>
      <c r="AY7" s="637"/>
      <c r="AZ7" s="637"/>
      <c r="BA7" s="637"/>
      <c r="BB7" s="637"/>
      <c r="BC7" s="637"/>
      <c r="BD7" s="637"/>
      <c r="BE7" s="637"/>
      <c r="BF7" s="638"/>
      <c r="BG7" s="639">
        <v>15495800</v>
      </c>
      <c r="BH7" s="640"/>
      <c r="BI7" s="640"/>
      <c r="BJ7" s="640"/>
      <c r="BK7" s="640"/>
      <c r="BL7" s="640"/>
      <c r="BM7" s="640"/>
      <c r="BN7" s="641"/>
      <c r="BO7" s="642">
        <v>50.2</v>
      </c>
      <c r="BP7" s="642"/>
      <c r="BQ7" s="642"/>
      <c r="BR7" s="642"/>
      <c r="BS7" s="643">
        <v>302628</v>
      </c>
      <c r="BT7" s="643"/>
      <c r="BU7" s="643"/>
      <c r="BV7" s="643"/>
      <c r="BW7" s="643"/>
      <c r="BX7" s="643"/>
      <c r="BY7" s="643"/>
      <c r="BZ7" s="643"/>
      <c r="CA7" s="643"/>
      <c r="CB7" s="647"/>
      <c r="CD7" s="654" t="s">
        <v>235</v>
      </c>
      <c r="CE7" s="655"/>
      <c r="CF7" s="655"/>
      <c r="CG7" s="655"/>
      <c r="CH7" s="655"/>
      <c r="CI7" s="655"/>
      <c r="CJ7" s="655"/>
      <c r="CK7" s="655"/>
      <c r="CL7" s="655"/>
      <c r="CM7" s="655"/>
      <c r="CN7" s="655"/>
      <c r="CO7" s="655"/>
      <c r="CP7" s="655"/>
      <c r="CQ7" s="656"/>
      <c r="CR7" s="639">
        <v>7331522</v>
      </c>
      <c r="CS7" s="640"/>
      <c r="CT7" s="640"/>
      <c r="CU7" s="640"/>
      <c r="CV7" s="640"/>
      <c r="CW7" s="640"/>
      <c r="CX7" s="640"/>
      <c r="CY7" s="641"/>
      <c r="CZ7" s="642">
        <v>10.7</v>
      </c>
      <c r="DA7" s="642"/>
      <c r="DB7" s="642"/>
      <c r="DC7" s="642"/>
      <c r="DD7" s="648">
        <v>1068219</v>
      </c>
      <c r="DE7" s="640"/>
      <c r="DF7" s="640"/>
      <c r="DG7" s="640"/>
      <c r="DH7" s="640"/>
      <c r="DI7" s="640"/>
      <c r="DJ7" s="640"/>
      <c r="DK7" s="640"/>
      <c r="DL7" s="640"/>
      <c r="DM7" s="640"/>
      <c r="DN7" s="640"/>
      <c r="DO7" s="640"/>
      <c r="DP7" s="641"/>
      <c r="DQ7" s="648">
        <v>5767392</v>
      </c>
      <c r="DR7" s="640"/>
      <c r="DS7" s="640"/>
      <c r="DT7" s="640"/>
      <c r="DU7" s="640"/>
      <c r="DV7" s="640"/>
      <c r="DW7" s="640"/>
      <c r="DX7" s="640"/>
      <c r="DY7" s="640"/>
      <c r="DZ7" s="640"/>
      <c r="EA7" s="640"/>
      <c r="EB7" s="640"/>
      <c r="EC7" s="649"/>
    </row>
    <row r="8" spans="2:143" ht="11.25" customHeight="1" x14ac:dyDescent="0.15">
      <c r="B8" s="636" t="s">
        <v>236</v>
      </c>
      <c r="C8" s="637"/>
      <c r="D8" s="637"/>
      <c r="E8" s="637"/>
      <c r="F8" s="637"/>
      <c r="G8" s="637"/>
      <c r="H8" s="637"/>
      <c r="I8" s="637"/>
      <c r="J8" s="637"/>
      <c r="K8" s="637"/>
      <c r="L8" s="637"/>
      <c r="M8" s="637"/>
      <c r="N8" s="637"/>
      <c r="O8" s="637"/>
      <c r="P8" s="637"/>
      <c r="Q8" s="638"/>
      <c r="R8" s="639">
        <v>194256</v>
      </c>
      <c r="S8" s="640"/>
      <c r="T8" s="640"/>
      <c r="U8" s="640"/>
      <c r="V8" s="640"/>
      <c r="W8" s="640"/>
      <c r="X8" s="640"/>
      <c r="Y8" s="641"/>
      <c r="Z8" s="642">
        <v>0.3</v>
      </c>
      <c r="AA8" s="642"/>
      <c r="AB8" s="642"/>
      <c r="AC8" s="642"/>
      <c r="AD8" s="643">
        <v>194256</v>
      </c>
      <c r="AE8" s="643"/>
      <c r="AF8" s="643"/>
      <c r="AG8" s="643"/>
      <c r="AH8" s="643"/>
      <c r="AI8" s="643"/>
      <c r="AJ8" s="643"/>
      <c r="AK8" s="643"/>
      <c r="AL8" s="644">
        <v>0.6</v>
      </c>
      <c r="AM8" s="645"/>
      <c r="AN8" s="645"/>
      <c r="AO8" s="646"/>
      <c r="AP8" s="636" t="s">
        <v>237</v>
      </c>
      <c r="AQ8" s="637"/>
      <c r="AR8" s="637"/>
      <c r="AS8" s="637"/>
      <c r="AT8" s="637"/>
      <c r="AU8" s="637"/>
      <c r="AV8" s="637"/>
      <c r="AW8" s="637"/>
      <c r="AX8" s="637"/>
      <c r="AY8" s="637"/>
      <c r="AZ8" s="637"/>
      <c r="BA8" s="637"/>
      <c r="BB8" s="637"/>
      <c r="BC8" s="637"/>
      <c r="BD8" s="637"/>
      <c r="BE8" s="637"/>
      <c r="BF8" s="638"/>
      <c r="BG8" s="639">
        <v>333997</v>
      </c>
      <c r="BH8" s="640"/>
      <c r="BI8" s="640"/>
      <c r="BJ8" s="640"/>
      <c r="BK8" s="640"/>
      <c r="BL8" s="640"/>
      <c r="BM8" s="640"/>
      <c r="BN8" s="641"/>
      <c r="BO8" s="642">
        <v>1.1000000000000001</v>
      </c>
      <c r="BP8" s="642"/>
      <c r="BQ8" s="642"/>
      <c r="BR8" s="642"/>
      <c r="BS8" s="648" t="s">
        <v>238</v>
      </c>
      <c r="BT8" s="640"/>
      <c r="BU8" s="640"/>
      <c r="BV8" s="640"/>
      <c r="BW8" s="640"/>
      <c r="BX8" s="640"/>
      <c r="BY8" s="640"/>
      <c r="BZ8" s="640"/>
      <c r="CA8" s="640"/>
      <c r="CB8" s="649"/>
      <c r="CD8" s="654" t="s">
        <v>239</v>
      </c>
      <c r="CE8" s="655"/>
      <c r="CF8" s="655"/>
      <c r="CG8" s="655"/>
      <c r="CH8" s="655"/>
      <c r="CI8" s="655"/>
      <c r="CJ8" s="655"/>
      <c r="CK8" s="655"/>
      <c r="CL8" s="655"/>
      <c r="CM8" s="655"/>
      <c r="CN8" s="655"/>
      <c r="CO8" s="655"/>
      <c r="CP8" s="655"/>
      <c r="CQ8" s="656"/>
      <c r="CR8" s="639">
        <v>33163164</v>
      </c>
      <c r="CS8" s="640"/>
      <c r="CT8" s="640"/>
      <c r="CU8" s="640"/>
      <c r="CV8" s="640"/>
      <c r="CW8" s="640"/>
      <c r="CX8" s="640"/>
      <c r="CY8" s="641"/>
      <c r="CZ8" s="642">
        <v>48.2</v>
      </c>
      <c r="DA8" s="642"/>
      <c r="DB8" s="642"/>
      <c r="DC8" s="642"/>
      <c r="DD8" s="648">
        <v>1512540</v>
      </c>
      <c r="DE8" s="640"/>
      <c r="DF8" s="640"/>
      <c r="DG8" s="640"/>
      <c r="DH8" s="640"/>
      <c r="DI8" s="640"/>
      <c r="DJ8" s="640"/>
      <c r="DK8" s="640"/>
      <c r="DL8" s="640"/>
      <c r="DM8" s="640"/>
      <c r="DN8" s="640"/>
      <c r="DO8" s="640"/>
      <c r="DP8" s="641"/>
      <c r="DQ8" s="648">
        <v>16076299</v>
      </c>
      <c r="DR8" s="640"/>
      <c r="DS8" s="640"/>
      <c r="DT8" s="640"/>
      <c r="DU8" s="640"/>
      <c r="DV8" s="640"/>
      <c r="DW8" s="640"/>
      <c r="DX8" s="640"/>
      <c r="DY8" s="640"/>
      <c r="DZ8" s="640"/>
      <c r="EA8" s="640"/>
      <c r="EB8" s="640"/>
      <c r="EC8" s="649"/>
    </row>
    <row r="9" spans="2:143" ht="11.25" customHeight="1" x14ac:dyDescent="0.15">
      <c r="B9" s="636" t="s">
        <v>240</v>
      </c>
      <c r="C9" s="637"/>
      <c r="D9" s="637"/>
      <c r="E9" s="637"/>
      <c r="F9" s="637"/>
      <c r="G9" s="637"/>
      <c r="H9" s="637"/>
      <c r="I9" s="637"/>
      <c r="J9" s="637"/>
      <c r="K9" s="637"/>
      <c r="L9" s="637"/>
      <c r="M9" s="637"/>
      <c r="N9" s="637"/>
      <c r="O9" s="637"/>
      <c r="P9" s="637"/>
      <c r="Q9" s="638"/>
      <c r="R9" s="639">
        <v>158465</v>
      </c>
      <c r="S9" s="640"/>
      <c r="T9" s="640"/>
      <c r="U9" s="640"/>
      <c r="V9" s="640"/>
      <c r="W9" s="640"/>
      <c r="X9" s="640"/>
      <c r="Y9" s="641"/>
      <c r="Z9" s="642">
        <v>0.2</v>
      </c>
      <c r="AA9" s="642"/>
      <c r="AB9" s="642"/>
      <c r="AC9" s="642"/>
      <c r="AD9" s="643">
        <v>158465</v>
      </c>
      <c r="AE9" s="643"/>
      <c r="AF9" s="643"/>
      <c r="AG9" s="643"/>
      <c r="AH9" s="643"/>
      <c r="AI9" s="643"/>
      <c r="AJ9" s="643"/>
      <c r="AK9" s="643"/>
      <c r="AL9" s="644">
        <v>0.5</v>
      </c>
      <c r="AM9" s="645"/>
      <c r="AN9" s="645"/>
      <c r="AO9" s="646"/>
      <c r="AP9" s="636" t="s">
        <v>241</v>
      </c>
      <c r="AQ9" s="637"/>
      <c r="AR9" s="637"/>
      <c r="AS9" s="637"/>
      <c r="AT9" s="637"/>
      <c r="AU9" s="637"/>
      <c r="AV9" s="637"/>
      <c r="AW9" s="637"/>
      <c r="AX9" s="637"/>
      <c r="AY9" s="637"/>
      <c r="AZ9" s="637"/>
      <c r="BA9" s="637"/>
      <c r="BB9" s="637"/>
      <c r="BC9" s="637"/>
      <c r="BD9" s="637"/>
      <c r="BE9" s="637"/>
      <c r="BF9" s="638"/>
      <c r="BG9" s="639">
        <v>12945476</v>
      </c>
      <c r="BH9" s="640"/>
      <c r="BI9" s="640"/>
      <c r="BJ9" s="640"/>
      <c r="BK9" s="640"/>
      <c r="BL9" s="640"/>
      <c r="BM9" s="640"/>
      <c r="BN9" s="641"/>
      <c r="BO9" s="642">
        <v>41.9</v>
      </c>
      <c r="BP9" s="642"/>
      <c r="BQ9" s="642"/>
      <c r="BR9" s="642"/>
      <c r="BS9" s="648" t="s">
        <v>127</v>
      </c>
      <c r="BT9" s="640"/>
      <c r="BU9" s="640"/>
      <c r="BV9" s="640"/>
      <c r="BW9" s="640"/>
      <c r="BX9" s="640"/>
      <c r="BY9" s="640"/>
      <c r="BZ9" s="640"/>
      <c r="CA9" s="640"/>
      <c r="CB9" s="649"/>
      <c r="CD9" s="654" t="s">
        <v>242</v>
      </c>
      <c r="CE9" s="655"/>
      <c r="CF9" s="655"/>
      <c r="CG9" s="655"/>
      <c r="CH9" s="655"/>
      <c r="CI9" s="655"/>
      <c r="CJ9" s="655"/>
      <c r="CK9" s="655"/>
      <c r="CL9" s="655"/>
      <c r="CM9" s="655"/>
      <c r="CN9" s="655"/>
      <c r="CO9" s="655"/>
      <c r="CP9" s="655"/>
      <c r="CQ9" s="656"/>
      <c r="CR9" s="639">
        <v>6810090</v>
      </c>
      <c r="CS9" s="640"/>
      <c r="CT9" s="640"/>
      <c r="CU9" s="640"/>
      <c r="CV9" s="640"/>
      <c r="CW9" s="640"/>
      <c r="CX9" s="640"/>
      <c r="CY9" s="641"/>
      <c r="CZ9" s="642">
        <v>9.9</v>
      </c>
      <c r="DA9" s="642"/>
      <c r="DB9" s="642"/>
      <c r="DC9" s="642"/>
      <c r="DD9" s="648">
        <v>1431845</v>
      </c>
      <c r="DE9" s="640"/>
      <c r="DF9" s="640"/>
      <c r="DG9" s="640"/>
      <c r="DH9" s="640"/>
      <c r="DI9" s="640"/>
      <c r="DJ9" s="640"/>
      <c r="DK9" s="640"/>
      <c r="DL9" s="640"/>
      <c r="DM9" s="640"/>
      <c r="DN9" s="640"/>
      <c r="DO9" s="640"/>
      <c r="DP9" s="641"/>
      <c r="DQ9" s="648">
        <v>3747110</v>
      </c>
      <c r="DR9" s="640"/>
      <c r="DS9" s="640"/>
      <c r="DT9" s="640"/>
      <c r="DU9" s="640"/>
      <c r="DV9" s="640"/>
      <c r="DW9" s="640"/>
      <c r="DX9" s="640"/>
      <c r="DY9" s="640"/>
      <c r="DZ9" s="640"/>
      <c r="EA9" s="640"/>
      <c r="EB9" s="640"/>
      <c r="EC9" s="649"/>
    </row>
    <row r="10" spans="2:143" ht="11.25" customHeight="1" x14ac:dyDescent="0.15">
      <c r="B10" s="636" t="s">
        <v>243</v>
      </c>
      <c r="C10" s="637"/>
      <c r="D10" s="637"/>
      <c r="E10" s="637"/>
      <c r="F10" s="637"/>
      <c r="G10" s="637"/>
      <c r="H10" s="637"/>
      <c r="I10" s="637"/>
      <c r="J10" s="637"/>
      <c r="K10" s="637"/>
      <c r="L10" s="637"/>
      <c r="M10" s="637"/>
      <c r="N10" s="637"/>
      <c r="O10" s="637"/>
      <c r="P10" s="637"/>
      <c r="Q10" s="638"/>
      <c r="R10" s="639" t="s">
        <v>127</v>
      </c>
      <c r="S10" s="640"/>
      <c r="T10" s="640"/>
      <c r="U10" s="640"/>
      <c r="V10" s="640"/>
      <c r="W10" s="640"/>
      <c r="X10" s="640"/>
      <c r="Y10" s="641"/>
      <c r="Z10" s="642" t="s">
        <v>127</v>
      </c>
      <c r="AA10" s="642"/>
      <c r="AB10" s="642"/>
      <c r="AC10" s="642"/>
      <c r="AD10" s="643" t="s">
        <v>127</v>
      </c>
      <c r="AE10" s="643"/>
      <c r="AF10" s="643"/>
      <c r="AG10" s="643"/>
      <c r="AH10" s="643"/>
      <c r="AI10" s="643"/>
      <c r="AJ10" s="643"/>
      <c r="AK10" s="643"/>
      <c r="AL10" s="644" t="s">
        <v>136</v>
      </c>
      <c r="AM10" s="645"/>
      <c r="AN10" s="645"/>
      <c r="AO10" s="646"/>
      <c r="AP10" s="636" t="s">
        <v>244</v>
      </c>
      <c r="AQ10" s="637"/>
      <c r="AR10" s="637"/>
      <c r="AS10" s="637"/>
      <c r="AT10" s="637"/>
      <c r="AU10" s="637"/>
      <c r="AV10" s="637"/>
      <c r="AW10" s="637"/>
      <c r="AX10" s="637"/>
      <c r="AY10" s="637"/>
      <c r="AZ10" s="637"/>
      <c r="BA10" s="637"/>
      <c r="BB10" s="637"/>
      <c r="BC10" s="637"/>
      <c r="BD10" s="637"/>
      <c r="BE10" s="637"/>
      <c r="BF10" s="638"/>
      <c r="BG10" s="639">
        <v>358679</v>
      </c>
      <c r="BH10" s="640"/>
      <c r="BI10" s="640"/>
      <c r="BJ10" s="640"/>
      <c r="BK10" s="640"/>
      <c r="BL10" s="640"/>
      <c r="BM10" s="640"/>
      <c r="BN10" s="641"/>
      <c r="BO10" s="642">
        <v>1.2</v>
      </c>
      <c r="BP10" s="642"/>
      <c r="BQ10" s="642"/>
      <c r="BR10" s="642"/>
      <c r="BS10" s="648" t="s">
        <v>127</v>
      </c>
      <c r="BT10" s="640"/>
      <c r="BU10" s="640"/>
      <c r="BV10" s="640"/>
      <c r="BW10" s="640"/>
      <c r="BX10" s="640"/>
      <c r="BY10" s="640"/>
      <c r="BZ10" s="640"/>
      <c r="CA10" s="640"/>
      <c r="CB10" s="649"/>
      <c r="CD10" s="654" t="s">
        <v>245</v>
      </c>
      <c r="CE10" s="655"/>
      <c r="CF10" s="655"/>
      <c r="CG10" s="655"/>
      <c r="CH10" s="655"/>
      <c r="CI10" s="655"/>
      <c r="CJ10" s="655"/>
      <c r="CK10" s="655"/>
      <c r="CL10" s="655"/>
      <c r="CM10" s="655"/>
      <c r="CN10" s="655"/>
      <c r="CO10" s="655"/>
      <c r="CP10" s="655"/>
      <c r="CQ10" s="656"/>
      <c r="CR10" s="639">
        <v>263693</v>
      </c>
      <c r="CS10" s="640"/>
      <c r="CT10" s="640"/>
      <c r="CU10" s="640"/>
      <c r="CV10" s="640"/>
      <c r="CW10" s="640"/>
      <c r="CX10" s="640"/>
      <c r="CY10" s="641"/>
      <c r="CZ10" s="642">
        <v>0.4</v>
      </c>
      <c r="DA10" s="642"/>
      <c r="DB10" s="642"/>
      <c r="DC10" s="642"/>
      <c r="DD10" s="648" t="s">
        <v>127</v>
      </c>
      <c r="DE10" s="640"/>
      <c r="DF10" s="640"/>
      <c r="DG10" s="640"/>
      <c r="DH10" s="640"/>
      <c r="DI10" s="640"/>
      <c r="DJ10" s="640"/>
      <c r="DK10" s="640"/>
      <c r="DL10" s="640"/>
      <c r="DM10" s="640"/>
      <c r="DN10" s="640"/>
      <c r="DO10" s="640"/>
      <c r="DP10" s="641"/>
      <c r="DQ10" s="648">
        <v>235503</v>
      </c>
      <c r="DR10" s="640"/>
      <c r="DS10" s="640"/>
      <c r="DT10" s="640"/>
      <c r="DU10" s="640"/>
      <c r="DV10" s="640"/>
      <c r="DW10" s="640"/>
      <c r="DX10" s="640"/>
      <c r="DY10" s="640"/>
      <c r="DZ10" s="640"/>
      <c r="EA10" s="640"/>
      <c r="EB10" s="640"/>
      <c r="EC10" s="649"/>
    </row>
    <row r="11" spans="2:143" ht="11.25" customHeight="1" x14ac:dyDescent="0.15">
      <c r="B11" s="636" t="s">
        <v>246</v>
      </c>
      <c r="C11" s="637"/>
      <c r="D11" s="637"/>
      <c r="E11" s="637"/>
      <c r="F11" s="637"/>
      <c r="G11" s="637"/>
      <c r="H11" s="637"/>
      <c r="I11" s="637"/>
      <c r="J11" s="637"/>
      <c r="K11" s="637"/>
      <c r="L11" s="637"/>
      <c r="M11" s="637"/>
      <c r="N11" s="637"/>
      <c r="O11" s="637"/>
      <c r="P11" s="637"/>
      <c r="Q11" s="638"/>
      <c r="R11" s="639" t="s">
        <v>238</v>
      </c>
      <c r="S11" s="640"/>
      <c r="T11" s="640"/>
      <c r="U11" s="640"/>
      <c r="V11" s="640"/>
      <c r="W11" s="640"/>
      <c r="X11" s="640"/>
      <c r="Y11" s="641"/>
      <c r="Z11" s="642" t="s">
        <v>127</v>
      </c>
      <c r="AA11" s="642"/>
      <c r="AB11" s="642"/>
      <c r="AC11" s="642"/>
      <c r="AD11" s="643" t="s">
        <v>127</v>
      </c>
      <c r="AE11" s="643"/>
      <c r="AF11" s="643"/>
      <c r="AG11" s="643"/>
      <c r="AH11" s="643"/>
      <c r="AI11" s="643"/>
      <c r="AJ11" s="643"/>
      <c r="AK11" s="643"/>
      <c r="AL11" s="644" t="s">
        <v>127</v>
      </c>
      <c r="AM11" s="645"/>
      <c r="AN11" s="645"/>
      <c r="AO11" s="646"/>
      <c r="AP11" s="636" t="s">
        <v>247</v>
      </c>
      <c r="AQ11" s="637"/>
      <c r="AR11" s="637"/>
      <c r="AS11" s="637"/>
      <c r="AT11" s="637"/>
      <c r="AU11" s="637"/>
      <c r="AV11" s="637"/>
      <c r="AW11" s="637"/>
      <c r="AX11" s="637"/>
      <c r="AY11" s="637"/>
      <c r="AZ11" s="637"/>
      <c r="BA11" s="637"/>
      <c r="BB11" s="637"/>
      <c r="BC11" s="637"/>
      <c r="BD11" s="637"/>
      <c r="BE11" s="637"/>
      <c r="BF11" s="638"/>
      <c r="BG11" s="639">
        <v>1857648</v>
      </c>
      <c r="BH11" s="640"/>
      <c r="BI11" s="640"/>
      <c r="BJ11" s="640"/>
      <c r="BK11" s="640"/>
      <c r="BL11" s="640"/>
      <c r="BM11" s="640"/>
      <c r="BN11" s="641"/>
      <c r="BO11" s="642">
        <v>6</v>
      </c>
      <c r="BP11" s="642"/>
      <c r="BQ11" s="642"/>
      <c r="BR11" s="642"/>
      <c r="BS11" s="648">
        <v>302628</v>
      </c>
      <c r="BT11" s="640"/>
      <c r="BU11" s="640"/>
      <c r="BV11" s="640"/>
      <c r="BW11" s="640"/>
      <c r="BX11" s="640"/>
      <c r="BY11" s="640"/>
      <c r="BZ11" s="640"/>
      <c r="CA11" s="640"/>
      <c r="CB11" s="649"/>
      <c r="CD11" s="654" t="s">
        <v>248</v>
      </c>
      <c r="CE11" s="655"/>
      <c r="CF11" s="655"/>
      <c r="CG11" s="655"/>
      <c r="CH11" s="655"/>
      <c r="CI11" s="655"/>
      <c r="CJ11" s="655"/>
      <c r="CK11" s="655"/>
      <c r="CL11" s="655"/>
      <c r="CM11" s="655"/>
      <c r="CN11" s="655"/>
      <c r="CO11" s="655"/>
      <c r="CP11" s="655"/>
      <c r="CQ11" s="656"/>
      <c r="CR11" s="639">
        <v>109262</v>
      </c>
      <c r="CS11" s="640"/>
      <c r="CT11" s="640"/>
      <c r="CU11" s="640"/>
      <c r="CV11" s="640"/>
      <c r="CW11" s="640"/>
      <c r="CX11" s="640"/>
      <c r="CY11" s="641"/>
      <c r="CZ11" s="642">
        <v>0.2</v>
      </c>
      <c r="DA11" s="642"/>
      <c r="DB11" s="642"/>
      <c r="DC11" s="642"/>
      <c r="DD11" s="648" t="s">
        <v>238</v>
      </c>
      <c r="DE11" s="640"/>
      <c r="DF11" s="640"/>
      <c r="DG11" s="640"/>
      <c r="DH11" s="640"/>
      <c r="DI11" s="640"/>
      <c r="DJ11" s="640"/>
      <c r="DK11" s="640"/>
      <c r="DL11" s="640"/>
      <c r="DM11" s="640"/>
      <c r="DN11" s="640"/>
      <c r="DO11" s="640"/>
      <c r="DP11" s="641"/>
      <c r="DQ11" s="648">
        <v>100112</v>
      </c>
      <c r="DR11" s="640"/>
      <c r="DS11" s="640"/>
      <c r="DT11" s="640"/>
      <c r="DU11" s="640"/>
      <c r="DV11" s="640"/>
      <c r="DW11" s="640"/>
      <c r="DX11" s="640"/>
      <c r="DY11" s="640"/>
      <c r="DZ11" s="640"/>
      <c r="EA11" s="640"/>
      <c r="EB11" s="640"/>
      <c r="EC11" s="649"/>
    </row>
    <row r="12" spans="2:143" ht="11.25" customHeight="1" x14ac:dyDescent="0.15">
      <c r="B12" s="636" t="s">
        <v>249</v>
      </c>
      <c r="C12" s="637"/>
      <c r="D12" s="637"/>
      <c r="E12" s="637"/>
      <c r="F12" s="637"/>
      <c r="G12" s="637"/>
      <c r="H12" s="637"/>
      <c r="I12" s="637"/>
      <c r="J12" s="637"/>
      <c r="K12" s="637"/>
      <c r="L12" s="637"/>
      <c r="M12" s="637"/>
      <c r="N12" s="637"/>
      <c r="O12" s="637"/>
      <c r="P12" s="637"/>
      <c r="Q12" s="638"/>
      <c r="R12" s="639">
        <v>3202666</v>
      </c>
      <c r="S12" s="640"/>
      <c r="T12" s="640"/>
      <c r="U12" s="640"/>
      <c r="V12" s="640"/>
      <c r="W12" s="640"/>
      <c r="X12" s="640"/>
      <c r="Y12" s="641"/>
      <c r="Z12" s="642">
        <v>4.5</v>
      </c>
      <c r="AA12" s="642"/>
      <c r="AB12" s="642"/>
      <c r="AC12" s="642"/>
      <c r="AD12" s="643">
        <v>3202666</v>
      </c>
      <c r="AE12" s="643"/>
      <c r="AF12" s="643"/>
      <c r="AG12" s="643"/>
      <c r="AH12" s="643"/>
      <c r="AI12" s="643"/>
      <c r="AJ12" s="643"/>
      <c r="AK12" s="643"/>
      <c r="AL12" s="644">
        <v>9.6</v>
      </c>
      <c r="AM12" s="645"/>
      <c r="AN12" s="645"/>
      <c r="AO12" s="646"/>
      <c r="AP12" s="636" t="s">
        <v>250</v>
      </c>
      <c r="AQ12" s="637"/>
      <c r="AR12" s="637"/>
      <c r="AS12" s="637"/>
      <c r="AT12" s="637"/>
      <c r="AU12" s="637"/>
      <c r="AV12" s="637"/>
      <c r="AW12" s="637"/>
      <c r="AX12" s="637"/>
      <c r="AY12" s="637"/>
      <c r="AZ12" s="637"/>
      <c r="BA12" s="637"/>
      <c r="BB12" s="637"/>
      <c r="BC12" s="637"/>
      <c r="BD12" s="637"/>
      <c r="BE12" s="637"/>
      <c r="BF12" s="638"/>
      <c r="BG12" s="639">
        <v>11879629</v>
      </c>
      <c r="BH12" s="640"/>
      <c r="BI12" s="640"/>
      <c r="BJ12" s="640"/>
      <c r="BK12" s="640"/>
      <c r="BL12" s="640"/>
      <c r="BM12" s="640"/>
      <c r="BN12" s="641"/>
      <c r="BO12" s="642">
        <v>38.5</v>
      </c>
      <c r="BP12" s="642"/>
      <c r="BQ12" s="642"/>
      <c r="BR12" s="642"/>
      <c r="BS12" s="648" t="s">
        <v>136</v>
      </c>
      <c r="BT12" s="640"/>
      <c r="BU12" s="640"/>
      <c r="BV12" s="640"/>
      <c r="BW12" s="640"/>
      <c r="BX12" s="640"/>
      <c r="BY12" s="640"/>
      <c r="BZ12" s="640"/>
      <c r="CA12" s="640"/>
      <c r="CB12" s="649"/>
      <c r="CD12" s="654" t="s">
        <v>251</v>
      </c>
      <c r="CE12" s="655"/>
      <c r="CF12" s="655"/>
      <c r="CG12" s="655"/>
      <c r="CH12" s="655"/>
      <c r="CI12" s="655"/>
      <c r="CJ12" s="655"/>
      <c r="CK12" s="655"/>
      <c r="CL12" s="655"/>
      <c r="CM12" s="655"/>
      <c r="CN12" s="655"/>
      <c r="CO12" s="655"/>
      <c r="CP12" s="655"/>
      <c r="CQ12" s="656"/>
      <c r="CR12" s="639">
        <v>653438</v>
      </c>
      <c r="CS12" s="640"/>
      <c r="CT12" s="640"/>
      <c r="CU12" s="640"/>
      <c r="CV12" s="640"/>
      <c r="CW12" s="640"/>
      <c r="CX12" s="640"/>
      <c r="CY12" s="641"/>
      <c r="CZ12" s="642">
        <v>1</v>
      </c>
      <c r="DA12" s="642"/>
      <c r="DB12" s="642"/>
      <c r="DC12" s="642"/>
      <c r="DD12" s="648">
        <v>4712</v>
      </c>
      <c r="DE12" s="640"/>
      <c r="DF12" s="640"/>
      <c r="DG12" s="640"/>
      <c r="DH12" s="640"/>
      <c r="DI12" s="640"/>
      <c r="DJ12" s="640"/>
      <c r="DK12" s="640"/>
      <c r="DL12" s="640"/>
      <c r="DM12" s="640"/>
      <c r="DN12" s="640"/>
      <c r="DO12" s="640"/>
      <c r="DP12" s="641"/>
      <c r="DQ12" s="648">
        <v>550763</v>
      </c>
      <c r="DR12" s="640"/>
      <c r="DS12" s="640"/>
      <c r="DT12" s="640"/>
      <c r="DU12" s="640"/>
      <c r="DV12" s="640"/>
      <c r="DW12" s="640"/>
      <c r="DX12" s="640"/>
      <c r="DY12" s="640"/>
      <c r="DZ12" s="640"/>
      <c r="EA12" s="640"/>
      <c r="EB12" s="640"/>
      <c r="EC12" s="649"/>
    </row>
    <row r="13" spans="2:143" ht="11.25" customHeight="1" x14ac:dyDescent="0.15">
      <c r="B13" s="636" t="s">
        <v>252</v>
      </c>
      <c r="C13" s="637"/>
      <c r="D13" s="637"/>
      <c r="E13" s="637"/>
      <c r="F13" s="637"/>
      <c r="G13" s="637"/>
      <c r="H13" s="637"/>
      <c r="I13" s="637"/>
      <c r="J13" s="637"/>
      <c r="K13" s="637"/>
      <c r="L13" s="637"/>
      <c r="M13" s="637"/>
      <c r="N13" s="637"/>
      <c r="O13" s="637"/>
      <c r="P13" s="637"/>
      <c r="Q13" s="638"/>
      <c r="R13" s="639" t="s">
        <v>238</v>
      </c>
      <c r="S13" s="640"/>
      <c r="T13" s="640"/>
      <c r="U13" s="640"/>
      <c r="V13" s="640"/>
      <c r="W13" s="640"/>
      <c r="X13" s="640"/>
      <c r="Y13" s="641"/>
      <c r="Z13" s="642" t="s">
        <v>127</v>
      </c>
      <c r="AA13" s="642"/>
      <c r="AB13" s="642"/>
      <c r="AC13" s="642"/>
      <c r="AD13" s="643" t="s">
        <v>127</v>
      </c>
      <c r="AE13" s="643"/>
      <c r="AF13" s="643"/>
      <c r="AG13" s="643"/>
      <c r="AH13" s="643"/>
      <c r="AI13" s="643"/>
      <c r="AJ13" s="643"/>
      <c r="AK13" s="643"/>
      <c r="AL13" s="644" t="s">
        <v>238</v>
      </c>
      <c r="AM13" s="645"/>
      <c r="AN13" s="645"/>
      <c r="AO13" s="646"/>
      <c r="AP13" s="636" t="s">
        <v>253</v>
      </c>
      <c r="AQ13" s="637"/>
      <c r="AR13" s="637"/>
      <c r="AS13" s="637"/>
      <c r="AT13" s="637"/>
      <c r="AU13" s="637"/>
      <c r="AV13" s="637"/>
      <c r="AW13" s="637"/>
      <c r="AX13" s="637"/>
      <c r="AY13" s="637"/>
      <c r="AZ13" s="637"/>
      <c r="BA13" s="637"/>
      <c r="BB13" s="637"/>
      <c r="BC13" s="637"/>
      <c r="BD13" s="637"/>
      <c r="BE13" s="637"/>
      <c r="BF13" s="638"/>
      <c r="BG13" s="639">
        <v>11696505</v>
      </c>
      <c r="BH13" s="640"/>
      <c r="BI13" s="640"/>
      <c r="BJ13" s="640"/>
      <c r="BK13" s="640"/>
      <c r="BL13" s="640"/>
      <c r="BM13" s="640"/>
      <c r="BN13" s="641"/>
      <c r="BO13" s="642">
        <v>37.9</v>
      </c>
      <c r="BP13" s="642"/>
      <c r="BQ13" s="642"/>
      <c r="BR13" s="642"/>
      <c r="BS13" s="648" t="s">
        <v>127</v>
      </c>
      <c r="BT13" s="640"/>
      <c r="BU13" s="640"/>
      <c r="BV13" s="640"/>
      <c r="BW13" s="640"/>
      <c r="BX13" s="640"/>
      <c r="BY13" s="640"/>
      <c r="BZ13" s="640"/>
      <c r="CA13" s="640"/>
      <c r="CB13" s="649"/>
      <c r="CD13" s="654" t="s">
        <v>254</v>
      </c>
      <c r="CE13" s="655"/>
      <c r="CF13" s="655"/>
      <c r="CG13" s="655"/>
      <c r="CH13" s="655"/>
      <c r="CI13" s="655"/>
      <c r="CJ13" s="655"/>
      <c r="CK13" s="655"/>
      <c r="CL13" s="655"/>
      <c r="CM13" s="655"/>
      <c r="CN13" s="655"/>
      <c r="CO13" s="655"/>
      <c r="CP13" s="655"/>
      <c r="CQ13" s="656"/>
      <c r="CR13" s="639">
        <v>7914540</v>
      </c>
      <c r="CS13" s="640"/>
      <c r="CT13" s="640"/>
      <c r="CU13" s="640"/>
      <c r="CV13" s="640"/>
      <c r="CW13" s="640"/>
      <c r="CX13" s="640"/>
      <c r="CY13" s="641"/>
      <c r="CZ13" s="642">
        <v>11.5</v>
      </c>
      <c r="DA13" s="642"/>
      <c r="DB13" s="642"/>
      <c r="DC13" s="642"/>
      <c r="DD13" s="648">
        <v>4410223</v>
      </c>
      <c r="DE13" s="640"/>
      <c r="DF13" s="640"/>
      <c r="DG13" s="640"/>
      <c r="DH13" s="640"/>
      <c r="DI13" s="640"/>
      <c r="DJ13" s="640"/>
      <c r="DK13" s="640"/>
      <c r="DL13" s="640"/>
      <c r="DM13" s="640"/>
      <c r="DN13" s="640"/>
      <c r="DO13" s="640"/>
      <c r="DP13" s="641"/>
      <c r="DQ13" s="648">
        <v>3538480</v>
      </c>
      <c r="DR13" s="640"/>
      <c r="DS13" s="640"/>
      <c r="DT13" s="640"/>
      <c r="DU13" s="640"/>
      <c r="DV13" s="640"/>
      <c r="DW13" s="640"/>
      <c r="DX13" s="640"/>
      <c r="DY13" s="640"/>
      <c r="DZ13" s="640"/>
      <c r="EA13" s="640"/>
      <c r="EB13" s="640"/>
      <c r="EC13" s="649"/>
    </row>
    <row r="14" spans="2:143" ht="11.25" customHeight="1" x14ac:dyDescent="0.15">
      <c r="B14" s="636" t="s">
        <v>255</v>
      </c>
      <c r="C14" s="637"/>
      <c r="D14" s="637"/>
      <c r="E14" s="637"/>
      <c r="F14" s="637"/>
      <c r="G14" s="637"/>
      <c r="H14" s="637"/>
      <c r="I14" s="637"/>
      <c r="J14" s="637"/>
      <c r="K14" s="637"/>
      <c r="L14" s="637"/>
      <c r="M14" s="637"/>
      <c r="N14" s="637"/>
      <c r="O14" s="637"/>
      <c r="P14" s="637"/>
      <c r="Q14" s="638"/>
      <c r="R14" s="639" t="s">
        <v>238</v>
      </c>
      <c r="S14" s="640"/>
      <c r="T14" s="640"/>
      <c r="U14" s="640"/>
      <c r="V14" s="640"/>
      <c r="W14" s="640"/>
      <c r="X14" s="640"/>
      <c r="Y14" s="641"/>
      <c r="Z14" s="642" t="s">
        <v>127</v>
      </c>
      <c r="AA14" s="642"/>
      <c r="AB14" s="642"/>
      <c r="AC14" s="642"/>
      <c r="AD14" s="643" t="s">
        <v>238</v>
      </c>
      <c r="AE14" s="643"/>
      <c r="AF14" s="643"/>
      <c r="AG14" s="643"/>
      <c r="AH14" s="643"/>
      <c r="AI14" s="643"/>
      <c r="AJ14" s="643"/>
      <c r="AK14" s="643"/>
      <c r="AL14" s="644" t="s">
        <v>238</v>
      </c>
      <c r="AM14" s="645"/>
      <c r="AN14" s="645"/>
      <c r="AO14" s="646"/>
      <c r="AP14" s="636" t="s">
        <v>256</v>
      </c>
      <c r="AQ14" s="637"/>
      <c r="AR14" s="637"/>
      <c r="AS14" s="637"/>
      <c r="AT14" s="637"/>
      <c r="AU14" s="637"/>
      <c r="AV14" s="637"/>
      <c r="AW14" s="637"/>
      <c r="AX14" s="637"/>
      <c r="AY14" s="637"/>
      <c r="AZ14" s="637"/>
      <c r="BA14" s="637"/>
      <c r="BB14" s="637"/>
      <c r="BC14" s="637"/>
      <c r="BD14" s="637"/>
      <c r="BE14" s="637"/>
      <c r="BF14" s="638"/>
      <c r="BG14" s="639">
        <v>160777</v>
      </c>
      <c r="BH14" s="640"/>
      <c r="BI14" s="640"/>
      <c r="BJ14" s="640"/>
      <c r="BK14" s="640"/>
      <c r="BL14" s="640"/>
      <c r="BM14" s="640"/>
      <c r="BN14" s="641"/>
      <c r="BO14" s="642">
        <v>0.5</v>
      </c>
      <c r="BP14" s="642"/>
      <c r="BQ14" s="642"/>
      <c r="BR14" s="642"/>
      <c r="BS14" s="648" t="s">
        <v>127</v>
      </c>
      <c r="BT14" s="640"/>
      <c r="BU14" s="640"/>
      <c r="BV14" s="640"/>
      <c r="BW14" s="640"/>
      <c r="BX14" s="640"/>
      <c r="BY14" s="640"/>
      <c r="BZ14" s="640"/>
      <c r="CA14" s="640"/>
      <c r="CB14" s="649"/>
      <c r="CD14" s="654" t="s">
        <v>257</v>
      </c>
      <c r="CE14" s="655"/>
      <c r="CF14" s="655"/>
      <c r="CG14" s="655"/>
      <c r="CH14" s="655"/>
      <c r="CI14" s="655"/>
      <c r="CJ14" s="655"/>
      <c r="CK14" s="655"/>
      <c r="CL14" s="655"/>
      <c r="CM14" s="655"/>
      <c r="CN14" s="655"/>
      <c r="CO14" s="655"/>
      <c r="CP14" s="655"/>
      <c r="CQ14" s="656"/>
      <c r="CR14" s="639">
        <v>2257189</v>
      </c>
      <c r="CS14" s="640"/>
      <c r="CT14" s="640"/>
      <c r="CU14" s="640"/>
      <c r="CV14" s="640"/>
      <c r="CW14" s="640"/>
      <c r="CX14" s="640"/>
      <c r="CY14" s="641"/>
      <c r="CZ14" s="642">
        <v>3.3</v>
      </c>
      <c r="DA14" s="642"/>
      <c r="DB14" s="642"/>
      <c r="DC14" s="642"/>
      <c r="DD14" s="648">
        <v>82125</v>
      </c>
      <c r="DE14" s="640"/>
      <c r="DF14" s="640"/>
      <c r="DG14" s="640"/>
      <c r="DH14" s="640"/>
      <c r="DI14" s="640"/>
      <c r="DJ14" s="640"/>
      <c r="DK14" s="640"/>
      <c r="DL14" s="640"/>
      <c r="DM14" s="640"/>
      <c r="DN14" s="640"/>
      <c r="DO14" s="640"/>
      <c r="DP14" s="641"/>
      <c r="DQ14" s="648">
        <v>1569679</v>
      </c>
      <c r="DR14" s="640"/>
      <c r="DS14" s="640"/>
      <c r="DT14" s="640"/>
      <c r="DU14" s="640"/>
      <c r="DV14" s="640"/>
      <c r="DW14" s="640"/>
      <c r="DX14" s="640"/>
      <c r="DY14" s="640"/>
      <c r="DZ14" s="640"/>
      <c r="EA14" s="640"/>
      <c r="EB14" s="640"/>
      <c r="EC14" s="649"/>
    </row>
    <row r="15" spans="2:143" ht="11.25" customHeight="1" x14ac:dyDescent="0.15">
      <c r="B15" s="636" t="s">
        <v>258</v>
      </c>
      <c r="C15" s="637"/>
      <c r="D15" s="637"/>
      <c r="E15" s="637"/>
      <c r="F15" s="637"/>
      <c r="G15" s="637"/>
      <c r="H15" s="637"/>
      <c r="I15" s="637"/>
      <c r="J15" s="637"/>
      <c r="K15" s="637"/>
      <c r="L15" s="637"/>
      <c r="M15" s="637"/>
      <c r="N15" s="637"/>
      <c r="O15" s="637"/>
      <c r="P15" s="637"/>
      <c r="Q15" s="638"/>
      <c r="R15" s="639">
        <v>178065</v>
      </c>
      <c r="S15" s="640"/>
      <c r="T15" s="640"/>
      <c r="U15" s="640"/>
      <c r="V15" s="640"/>
      <c r="W15" s="640"/>
      <c r="X15" s="640"/>
      <c r="Y15" s="641"/>
      <c r="Z15" s="642">
        <v>0.3</v>
      </c>
      <c r="AA15" s="642"/>
      <c r="AB15" s="642"/>
      <c r="AC15" s="642"/>
      <c r="AD15" s="643">
        <v>178065</v>
      </c>
      <c r="AE15" s="643"/>
      <c r="AF15" s="643"/>
      <c r="AG15" s="643"/>
      <c r="AH15" s="643"/>
      <c r="AI15" s="643"/>
      <c r="AJ15" s="643"/>
      <c r="AK15" s="643"/>
      <c r="AL15" s="644">
        <v>0.5</v>
      </c>
      <c r="AM15" s="645"/>
      <c r="AN15" s="645"/>
      <c r="AO15" s="646"/>
      <c r="AP15" s="636" t="s">
        <v>259</v>
      </c>
      <c r="AQ15" s="637"/>
      <c r="AR15" s="637"/>
      <c r="AS15" s="637"/>
      <c r="AT15" s="637"/>
      <c r="AU15" s="637"/>
      <c r="AV15" s="637"/>
      <c r="AW15" s="637"/>
      <c r="AX15" s="637"/>
      <c r="AY15" s="637"/>
      <c r="AZ15" s="637"/>
      <c r="BA15" s="637"/>
      <c r="BB15" s="637"/>
      <c r="BC15" s="637"/>
      <c r="BD15" s="637"/>
      <c r="BE15" s="637"/>
      <c r="BF15" s="638"/>
      <c r="BG15" s="639">
        <v>835541</v>
      </c>
      <c r="BH15" s="640"/>
      <c r="BI15" s="640"/>
      <c r="BJ15" s="640"/>
      <c r="BK15" s="640"/>
      <c r="BL15" s="640"/>
      <c r="BM15" s="640"/>
      <c r="BN15" s="641"/>
      <c r="BO15" s="642">
        <v>2.7</v>
      </c>
      <c r="BP15" s="642"/>
      <c r="BQ15" s="642"/>
      <c r="BR15" s="642"/>
      <c r="BS15" s="648" t="s">
        <v>127</v>
      </c>
      <c r="BT15" s="640"/>
      <c r="BU15" s="640"/>
      <c r="BV15" s="640"/>
      <c r="BW15" s="640"/>
      <c r="BX15" s="640"/>
      <c r="BY15" s="640"/>
      <c r="BZ15" s="640"/>
      <c r="CA15" s="640"/>
      <c r="CB15" s="649"/>
      <c r="CD15" s="654" t="s">
        <v>260</v>
      </c>
      <c r="CE15" s="655"/>
      <c r="CF15" s="655"/>
      <c r="CG15" s="655"/>
      <c r="CH15" s="655"/>
      <c r="CI15" s="655"/>
      <c r="CJ15" s="655"/>
      <c r="CK15" s="655"/>
      <c r="CL15" s="655"/>
      <c r="CM15" s="655"/>
      <c r="CN15" s="655"/>
      <c r="CO15" s="655"/>
      <c r="CP15" s="655"/>
      <c r="CQ15" s="656"/>
      <c r="CR15" s="639">
        <v>6631025</v>
      </c>
      <c r="CS15" s="640"/>
      <c r="CT15" s="640"/>
      <c r="CU15" s="640"/>
      <c r="CV15" s="640"/>
      <c r="CW15" s="640"/>
      <c r="CX15" s="640"/>
      <c r="CY15" s="641"/>
      <c r="CZ15" s="642">
        <v>9.6</v>
      </c>
      <c r="DA15" s="642"/>
      <c r="DB15" s="642"/>
      <c r="DC15" s="642"/>
      <c r="DD15" s="648">
        <v>723372</v>
      </c>
      <c r="DE15" s="640"/>
      <c r="DF15" s="640"/>
      <c r="DG15" s="640"/>
      <c r="DH15" s="640"/>
      <c r="DI15" s="640"/>
      <c r="DJ15" s="640"/>
      <c r="DK15" s="640"/>
      <c r="DL15" s="640"/>
      <c r="DM15" s="640"/>
      <c r="DN15" s="640"/>
      <c r="DO15" s="640"/>
      <c r="DP15" s="641"/>
      <c r="DQ15" s="648">
        <v>5450874</v>
      </c>
      <c r="DR15" s="640"/>
      <c r="DS15" s="640"/>
      <c r="DT15" s="640"/>
      <c r="DU15" s="640"/>
      <c r="DV15" s="640"/>
      <c r="DW15" s="640"/>
      <c r="DX15" s="640"/>
      <c r="DY15" s="640"/>
      <c r="DZ15" s="640"/>
      <c r="EA15" s="640"/>
      <c r="EB15" s="640"/>
      <c r="EC15" s="649"/>
    </row>
    <row r="16" spans="2:143" ht="11.25" customHeight="1" x14ac:dyDescent="0.15">
      <c r="B16" s="636" t="s">
        <v>261</v>
      </c>
      <c r="C16" s="637"/>
      <c r="D16" s="637"/>
      <c r="E16" s="637"/>
      <c r="F16" s="637"/>
      <c r="G16" s="637"/>
      <c r="H16" s="637"/>
      <c r="I16" s="637"/>
      <c r="J16" s="637"/>
      <c r="K16" s="637"/>
      <c r="L16" s="637"/>
      <c r="M16" s="637"/>
      <c r="N16" s="637"/>
      <c r="O16" s="637"/>
      <c r="P16" s="637"/>
      <c r="Q16" s="638"/>
      <c r="R16" s="639" t="s">
        <v>136</v>
      </c>
      <c r="S16" s="640"/>
      <c r="T16" s="640"/>
      <c r="U16" s="640"/>
      <c r="V16" s="640"/>
      <c r="W16" s="640"/>
      <c r="X16" s="640"/>
      <c r="Y16" s="641"/>
      <c r="Z16" s="642" t="s">
        <v>127</v>
      </c>
      <c r="AA16" s="642"/>
      <c r="AB16" s="642"/>
      <c r="AC16" s="642"/>
      <c r="AD16" s="643" t="s">
        <v>127</v>
      </c>
      <c r="AE16" s="643"/>
      <c r="AF16" s="643"/>
      <c r="AG16" s="643"/>
      <c r="AH16" s="643"/>
      <c r="AI16" s="643"/>
      <c r="AJ16" s="643"/>
      <c r="AK16" s="643"/>
      <c r="AL16" s="644" t="s">
        <v>136</v>
      </c>
      <c r="AM16" s="645"/>
      <c r="AN16" s="645"/>
      <c r="AO16" s="646"/>
      <c r="AP16" s="636" t="s">
        <v>262</v>
      </c>
      <c r="AQ16" s="637"/>
      <c r="AR16" s="637"/>
      <c r="AS16" s="637"/>
      <c r="AT16" s="637"/>
      <c r="AU16" s="637"/>
      <c r="AV16" s="637"/>
      <c r="AW16" s="637"/>
      <c r="AX16" s="637"/>
      <c r="AY16" s="637"/>
      <c r="AZ16" s="637"/>
      <c r="BA16" s="637"/>
      <c r="BB16" s="637"/>
      <c r="BC16" s="637"/>
      <c r="BD16" s="637"/>
      <c r="BE16" s="637"/>
      <c r="BF16" s="638"/>
      <c r="BG16" s="639" t="s">
        <v>127</v>
      </c>
      <c r="BH16" s="640"/>
      <c r="BI16" s="640"/>
      <c r="BJ16" s="640"/>
      <c r="BK16" s="640"/>
      <c r="BL16" s="640"/>
      <c r="BM16" s="640"/>
      <c r="BN16" s="641"/>
      <c r="BO16" s="642" t="s">
        <v>238</v>
      </c>
      <c r="BP16" s="642"/>
      <c r="BQ16" s="642"/>
      <c r="BR16" s="642"/>
      <c r="BS16" s="648" t="s">
        <v>127</v>
      </c>
      <c r="BT16" s="640"/>
      <c r="BU16" s="640"/>
      <c r="BV16" s="640"/>
      <c r="BW16" s="640"/>
      <c r="BX16" s="640"/>
      <c r="BY16" s="640"/>
      <c r="BZ16" s="640"/>
      <c r="CA16" s="640"/>
      <c r="CB16" s="649"/>
      <c r="CD16" s="654" t="s">
        <v>263</v>
      </c>
      <c r="CE16" s="655"/>
      <c r="CF16" s="655"/>
      <c r="CG16" s="655"/>
      <c r="CH16" s="655"/>
      <c r="CI16" s="655"/>
      <c r="CJ16" s="655"/>
      <c r="CK16" s="655"/>
      <c r="CL16" s="655"/>
      <c r="CM16" s="655"/>
      <c r="CN16" s="655"/>
      <c r="CO16" s="655"/>
      <c r="CP16" s="655"/>
      <c r="CQ16" s="656"/>
      <c r="CR16" s="639">
        <v>68979</v>
      </c>
      <c r="CS16" s="640"/>
      <c r="CT16" s="640"/>
      <c r="CU16" s="640"/>
      <c r="CV16" s="640"/>
      <c r="CW16" s="640"/>
      <c r="CX16" s="640"/>
      <c r="CY16" s="641"/>
      <c r="CZ16" s="642">
        <v>0.1</v>
      </c>
      <c r="DA16" s="642"/>
      <c r="DB16" s="642"/>
      <c r="DC16" s="642"/>
      <c r="DD16" s="648" t="s">
        <v>238</v>
      </c>
      <c r="DE16" s="640"/>
      <c r="DF16" s="640"/>
      <c r="DG16" s="640"/>
      <c r="DH16" s="640"/>
      <c r="DI16" s="640"/>
      <c r="DJ16" s="640"/>
      <c r="DK16" s="640"/>
      <c r="DL16" s="640"/>
      <c r="DM16" s="640"/>
      <c r="DN16" s="640"/>
      <c r="DO16" s="640"/>
      <c r="DP16" s="641"/>
      <c r="DQ16" s="648">
        <v>62478</v>
      </c>
      <c r="DR16" s="640"/>
      <c r="DS16" s="640"/>
      <c r="DT16" s="640"/>
      <c r="DU16" s="640"/>
      <c r="DV16" s="640"/>
      <c r="DW16" s="640"/>
      <c r="DX16" s="640"/>
      <c r="DY16" s="640"/>
      <c r="DZ16" s="640"/>
      <c r="EA16" s="640"/>
      <c r="EB16" s="640"/>
      <c r="EC16" s="649"/>
    </row>
    <row r="17" spans="2:133" ht="11.25" customHeight="1" x14ac:dyDescent="0.15">
      <c r="B17" s="636" t="s">
        <v>264</v>
      </c>
      <c r="C17" s="637"/>
      <c r="D17" s="637"/>
      <c r="E17" s="637"/>
      <c r="F17" s="637"/>
      <c r="G17" s="637"/>
      <c r="H17" s="637"/>
      <c r="I17" s="637"/>
      <c r="J17" s="637"/>
      <c r="K17" s="637"/>
      <c r="L17" s="637"/>
      <c r="M17" s="637"/>
      <c r="N17" s="637"/>
      <c r="O17" s="637"/>
      <c r="P17" s="637"/>
      <c r="Q17" s="638"/>
      <c r="R17" s="639">
        <v>176774</v>
      </c>
      <c r="S17" s="640"/>
      <c r="T17" s="640"/>
      <c r="U17" s="640"/>
      <c r="V17" s="640"/>
      <c r="W17" s="640"/>
      <c r="X17" s="640"/>
      <c r="Y17" s="641"/>
      <c r="Z17" s="642">
        <v>0.3</v>
      </c>
      <c r="AA17" s="642"/>
      <c r="AB17" s="642"/>
      <c r="AC17" s="642"/>
      <c r="AD17" s="643">
        <v>176774</v>
      </c>
      <c r="AE17" s="643"/>
      <c r="AF17" s="643"/>
      <c r="AG17" s="643"/>
      <c r="AH17" s="643"/>
      <c r="AI17" s="643"/>
      <c r="AJ17" s="643"/>
      <c r="AK17" s="643"/>
      <c r="AL17" s="644">
        <v>0.5</v>
      </c>
      <c r="AM17" s="645"/>
      <c r="AN17" s="645"/>
      <c r="AO17" s="646"/>
      <c r="AP17" s="636" t="s">
        <v>265</v>
      </c>
      <c r="AQ17" s="637"/>
      <c r="AR17" s="637"/>
      <c r="AS17" s="637"/>
      <c r="AT17" s="637"/>
      <c r="AU17" s="637"/>
      <c r="AV17" s="637"/>
      <c r="AW17" s="637"/>
      <c r="AX17" s="637"/>
      <c r="AY17" s="637"/>
      <c r="AZ17" s="637"/>
      <c r="BA17" s="637"/>
      <c r="BB17" s="637"/>
      <c r="BC17" s="637"/>
      <c r="BD17" s="637"/>
      <c r="BE17" s="637"/>
      <c r="BF17" s="638"/>
      <c r="BG17" s="639" t="s">
        <v>238</v>
      </c>
      <c r="BH17" s="640"/>
      <c r="BI17" s="640"/>
      <c r="BJ17" s="640"/>
      <c r="BK17" s="640"/>
      <c r="BL17" s="640"/>
      <c r="BM17" s="640"/>
      <c r="BN17" s="641"/>
      <c r="BO17" s="642" t="s">
        <v>127</v>
      </c>
      <c r="BP17" s="642"/>
      <c r="BQ17" s="642"/>
      <c r="BR17" s="642"/>
      <c r="BS17" s="648" t="s">
        <v>238</v>
      </c>
      <c r="BT17" s="640"/>
      <c r="BU17" s="640"/>
      <c r="BV17" s="640"/>
      <c r="BW17" s="640"/>
      <c r="BX17" s="640"/>
      <c r="BY17" s="640"/>
      <c r="BZ17" s="640"/>
      <c r="CA17" s="640"/>
      <c r="CB17" s="649"/>
      <c r="CD17" s="654" t="s">
        <v>266</v>
      </c>
      <c r="CE17" s="655"/>
      <c r="CF17" s="655"/>
      <c r="CG17" s="655"/>
      <c r="CH17" s="655"/>
      <c r="CI17" s="655"/>
      <c r="CJ17" s="655"/>
      <c r="CK17" s="655"/>
      <c r="CL17" s="655"/>
      <c r="CM17" s="655"/>
      <c r="CN17" s="655"/>
      <c r="CO17" s="655"/>
      <c r="CP17" s="655"/>
      <c r="CQ17" s="656"/>
      <c r="CR17" s="639">
        <v>3180432</v>
      </c>
      <c r="CS17" s="640"/>
      <c r="CT17" s="640"/>
      <c r="CU17" s="640"/>
      <c r="CV17" s="640"/>
      <c r="CW17" s="640"/>
      <c r="CX17" s="640"/>
      <c r="CY17" s="641"/>
      <c r="CZ17" s="642">
        <v>4.5999999999999996</v>
      </c>
      <c r="DA17" s="642"/>
      <c r="DB17" s="642"/>
      <c r="DC17" s="642"/>
      <c r="DD17" s="648" t="s">
        <v>238</v>
      </c>
      <c r="DE17" s="640"/>
      <c r="DF17" s="640"/>
      <c r="DG17" s="640"/>
      <c r="DH17" s="640"/>
      <c r="DI17" s="640"/>
      <c r="DJ17" s="640"/>
      <c r="DK17" s="640"/>
      <c r="DL17" s="640"/>
      <c r="DM17" s="640"/>
      <c r="DN17" s="640"/>
      <c r="DO17" s="640"/>
      <c r="DP17" s="641"/>
      <c r="DQ17" s="648">
        <v>3135329</v>
      </c>
      <c r="DR17" s="640"/>
      <c r="DS17" s="640"/>
      <c r="DT17" s="640"/>
      <c r="DU17" s="640"/>
      <c r="DV17" s="640"/>
      <c r="DW17" s="640"/>
      <c r="DX17" s="640"/>
      <c r="DY17" s="640"/>
      <c r="DZ17" s="640"/>
      <c r="EA17" s="640"/>
      <c r="EB17" s="640"/>
      <c r="EC17" s="649"/>
    </row>
    <row r="18" spans="2:133" ht="11.25" customHeight="1" x14ac:dyDescent="0.15">
      <c r="B18" s="636" t="s">
        <v>267</v>
      </c>
      <c r="C18" s="637"/>
      <c r="D18" s="637"/>
      <c r="E18" s="637"/>
      <c r="F18" s="637"/>
      <c r="G18" s="637"/>
      <c r="H18" s="637"/>
      <c r="I18" s="637"/>
      <c r="J18" s="637"/>
      <c r="K18" s="637"/>
      <c r="L18" s="637"/>
      <c r="M18" s="637"/>
      <c r="N18" s="637"/>
      <c r="O18" s="637"/>
      <c r="P18" s="637"/>
      <c r="Q18" s="638"/>
      <c r="R18" s="639">
        <v>683539</v>
      </c>
      <c r="S18" s="640"/>
      <c r="T18" s="640"/>
      <c r="U18" s="640"/>
      <c r="V18" s="640"/>
      <c r="W18" s="640"/>
      <c r="X18" s="640"/>
      <c r="Y18" s="641"/>
      <c r="Z18" s="642">
        <v>1</v>
      </c>
      <c r="AA18" s="642"/>
      <c r="AB18" s="642"/>
      <c r="AC18" s="642"/>
      <c r="AD18" s="643">
        <v>539557</v>
      </c>
      <c r="AE18" s="643"/>
      <c r="AF18" s="643"/>
      <c r="AG18" s="643"/>
      <c r="AH18" s="643"/>
      <c r="AI18" s="643"/>
      <c r="AJ18" s="643"/>
      <c r="AK18" s="643"/>
      <c r="AL18" s="644">
        <v>1.6</v>
      </c>
      <c r="AM18" s="645"/>
      <c r="AN18" s="645"/>
      <c r="AO18" s="646"/>
      <c r="AP18" s="636" t="s">
        <v>268</v>
      </c>
      <c r="AQ18" s="637"/>
      <c r="AR18" s="637"/>
      <c r="AS18" s="637"/>
      <c r="AT18" s="637"/>
      <c r="AU18" s="637"/>
      <c r="AV18" s="637"/>
      <c r="AW18" s="637"/>
      <c r="AX18" s="637"/>
      <c r="AY18" s="637"/>
      <c r="AZ18" s="637"/>
      <c r="BA18" s="637"/>
      <c r="BB18" s="637"/>
      <c r="BC18" s="637"/>
      <c r="BD18" s="637"/>
      <c r="BE18" s="637"/>
      <c r="BF18" s="638"/>
      <c r="BG18" s="639" t="s">
        <v>127</v>
      </c>
      <c r="BH18" s="640"/>
      <c r="BI18" s="640"/>
      <c r="BJ18" s="640"/>
      <c r="BK18" s="640"/>
      <c r="BL18" s="640"/>
      <c r="BM18" s="640"/>
      <c r="BN18" s="641"/>
      <c r="BO18" s="642" t="s">
        <v>127</v>
      </c>
      <c r="BP18" s="642"/>
      <c r="BQ18" s="642"/>
      <c r="BR18" s="642"/>
      <c r="BS18" s="648" t="s">
        <v>238</v>
      </c>
      <c r="BT18" s="640"/>
      <c r="BU18" s="640"/>
      <c r="BV18" s="640"/>
      <c r="BW18" s="640"/>
      <c r="BX18" s="640"/>
      <c r="BY18" s="640"/>
      <c r="BZ18" s="640"/>
      <c r="CA18" s="640"/>
      <c r="CB18" s="649"/>
      <c r="CD18" s="654" t="s">
        <v>269</v>
      </c>
      <c r="CE18" s="655"/>
      <c r="CF18" s="655"/>
      <c r="CG18" s="655"/>
      <c r="CH18" s="655"/>
      <c r="CI18" s="655"/>
      <c r="CJ18" s="655"/>
      <c r="CK18" s="655"/>
      <c r="CL18" s="655"/>
      <c r="CM18" s="655"/>
      <c r="CN18" s="655"/>
      <c r="CO18" s="655"/>
      <c r="CP18" s="655"/>
      <c r="CQ18" s="656"/>
      <c r="CR18" s="639" t="s">
        <v>238</v>
      </c>
      <c r="CS18" s="640"/>
      <c r="CT18" s="640"/>
      <c r="CU18" s="640"/>
      <c r="CV18" s="640"/>
      <c r="CW18" s="640"/>
      <c r="CX18" s="640"/>
      <c r="CY18" s="641"/>
      <c r="CZ18" s="642" t="s">
        <v>238</v>
      </c>
      <c r="DA18" s="642"/>
      <c r="DB18" s="642"/>
      <c r="DC18" s="642"/>
      <c r="DD18" s="648" t="s">
        <v>238</v>
      </c>
      <c r="DE18" s="640"/>
      <c r="DF18" s="640"/>
      <c r="DG18" s="640"/>
      <c r="DH18" s="640"/>
      <c r="DI18" s="640"/>
      <c r="DJ18" s="640"/>
      <c r="DK18" s="640"/>
      <c r="DL18" s="640"/>
      <c r="DM18" s="640"/>
      <c r="DN18" s="640"/>
      <c r="DO18" s="640"/>
      <c r="DP18" s="641"/>
      <c r="DQ18" s="648" t="s">
        <v>238</v>
      </c>
      <c r="DR18" s="640"/>
      <c r="DS18" s="640"/>
      <c r="DT18" s="640"/>
      <c r="DU18" s="640"/>
      <c r="DV18" s="640"/>
      <c r="DW18" s="640"/>
      <c r="DX18" s="640"/>
      <c r="DY18" s="640"/>
      <c r="DZ18" s="640"/>
      <c r="EA18" s="640"/>
      <c r="EB18" s="640"/>
      <c r="EC18" s="649"/>
    </row>
    <row r="19" spans="2:133" ht="11.25" customHeight="1" x14ac:dyDescent="0.15">
      <c r="B19" s="636" t="s">
        <v>270</v>
      </c>
      <c r="C19" s="637"/>
      <c r="D19" s="637"/>
      <c r="E19" s="637"/>
      <c r="F19" s="637"/>
      <c r="G19" s="637"/>
      <c r="H19" s="637"/>
      <c r="I19" s="637"/>
      <c r="J19" s="637"/>
      <c r="K19" s="637"/>
      <c r="L19" s="637"/>
      <c r="M19" s="637"/>
      <c r="N19" s="637"/>
      <c r="O19" s="637"/>
      <c r="P19" s="637"/>
      <c r="Q19" s="638"/>
      <c r="R19" s="639">
        <v>539557</v>
      </c>
      <c r="S19" s="640"/>
      <c r="T19" s="640"/>
      <c r="U19" s="640"/>
      <c r="V19" s="640"/>
      <c r="W19" s="640"/>
      <c r="X19" s="640"/>
      <c r="Y19" s="641"/>
      <c r="Z19" s="642">
        <v>0.8</v>
      </c>
      <c r="AA19" s="642"/>
      <c r="AB19" s="642"/>
      <c r="AC19" s="642"/>
      <c r="AD19" s="643">
        <v>539557</v>
      </c>
      <c r="AE19" s="643"/>
      <c r="AF19" s="643"/>
      <c r="AG19" s="643"/>
      <c r="AH19" s="643"/>
      <c r="AI19" s="643"/>
      <c r="AJ19" s="643"/>
      <c r="AK19" s="643"/>
      <c r="AL19" s="644">
        <v>1.6</v>
      </c>
      <c r="AM19" s="645"/>
      <c r="AN19" s="645"/>
      <c r="AO19" s="646"/>
      <c r="AP19" s="636" t="s">
        <v>271</v>
      </c>
      <c r="AQ19" s="637"/>
      <c r="AR19" s="637"/>
      <c r="AS19" s="637"/>
      <c r="AT19" s="637"/>
      <c r="AU19" s="637"/>
      <c r="AV19" s="637"/>
      <c r="AW19" s="637"/>
      <c r="AX19" s="637"/>
      <c r="AY19" s="637"/>
      <c r="AZ19" s="637"/>
      <c r="BA19" s="637"/>
      <c r="BB19" s="637"/>
      <c r="BC19" s="637"/>
      <c r="BD19" s="637"/>
      <c r="BE19" s="637"/>
      <c r="BF19" s="638"/>
      <c r="BG19" s="639">
        <v>2508900</v>
      </c>
      <c r="BH19" s="640"/>
      <c r="BI19" s="640"/>
      <c r="BJ19" s="640"/>
      <c r="BK19" s="640"/>
      <c r="BL19" s="640"/>
      <c r="BM19" s="640"/>
      <c r="BN19" s="641"/>
      <c r="BO19" s="642">
        <v>8.1</v>
      </c>
      <c r="BP19" s="642"/>
      <c r="BQ19" s="642"/>
      <c r="BR19" s="642"/>
      <c r="BS19" s="648" t="s">
        <v>127</v>
      </c>
      <c r="BT19" s="640"/>
      <c r="BU19" s="640"/>
      <c r="BV19" s="640"/>
      <c r="BW19" s="640"/>
      <c r="BX19" s="640"/>
      <c r="BY19" s="640"/>
      <c r="BZ19" s="640"/>
      <c r="CA19" s="640"/>
      <c r="CB19" s="649"/>
      <c r="CD19" s="654" t="s">
        <v>272</v>
      </c>
      <c r="CE19" s="655"/>
      <c r="CF19" s="655"/>
      <c r="CG19" s="655"/>
      <c r="CH19" s="655"/>
      <c r="CI19" s="655"/>
      <c r="CJ19" s="655"/>
      <c r="CK19" s="655"/>
      <c r="CL19" s="655"/>
      <c r="CM19" s="655"/>
      <c r="CN19" s="655"/>
      <c r="CO19" s="655"/>
      <c r="CP19" s="655"/>
      <c r="CQ19" s="656"/>
      <c r="CR19" s="639" t="s">
        <v>127</v>
      </c>
      <c r="CS19" s="640"/>
      <c r="CT19" s="640"/>
      <c r="CU19" s="640"/>
      <c r="CV19" s="640"/>
      <c r="CW19" s="640"/>
      <c r="CX19" s="640"/>
      <c r="CY19" s="641"/>
      <c r="CZ19" s="642" t="s">
        <v>127</v>
      </c>
      <c r="DA19" s="642"/>
      <c r="DB19" s="642"/>
      <c r="DC19" s="642"/>
      <c r="DD19" s="648" t="s">
        <v>127</v>
      </c>
      <c r="DE19" s="640"/>
      <c r="DF19" s="640"/>
      <c r="DG19" s="640"/>
      <c r="DH19" s="640"/>
      <c r="DI19" s="640"/>
      <c r="DJ19" s="640"/>
      <c r="DK19" s="640"/>
      <c r="DL19" s="640"/>
      <c r="DM19" s="640"/>
      <c r="DN19" s="640"/>
      <c r="DO19" s="640"/>
      <c r="DP19" s="641"/>
      <c r="DQ19" s="648" t="s">
        <v>127</v>
      </c>
      <c r="DR19" s="640"/>
      <c r="DS19" s="640"/>
      <c r="DT19" s="640"/>
      <c r="DU19" s="640"/>
      <c r="DV19" s="640"/>
      <c r="DW19" s="640"/>
      <c r="DX19" s="640"/>
      <c r="DY19" s="640"/>
      <c r="DZ19" s="640"/>
      <c r="EA19" s="640"/>
      <c r="EB19" s="640"/>
      <c r="EC19" s="649"/>
    </row>
    <row r="20" spans="2:133" ht="11.25" customHeight="1" x14ac:dyDescent="0.15">
      <c r="B20" s="636" t="s">
        <v>273</v>
      </c>
      <c r="C20" s="637"/>
      <c r="D20" s="637"/>
      <c r="E20" s="637"/>
      <c r="F20" s="637"/>
      <c r="G20" s="637"/>
      <c r="H20" s="637"/>
      <c r="I20" s="637"/>
      <c r="J20" s="637"/>
      <c r="K20" s="637"/>
      <c r="L20" s="637"/>
      <c r="M20" s="637"/>
      <c r="N20" s="637"/>
      <c r="O20" s="637"/>
      <c r="P20" s="637"/>
      <c r="Q20" s="638"/>
      <c r="R20" s="639">
        <v>143837</v>
      </c>
      <c r="S20" s="640"/>
      <c r="T20" s="640"/>
      <c r="U20" s="640"/>
      <c r="V20" s="640"/>
      <c r="W20" s="640"/>
      <c r="X20" s="640"/>
      <c r="Y20" s="641"/>
      <c r="Z20" s="642">
        <v>0.2</v>
      </c>
      <c r="AA20" s="642"/>
      <c r="AB20" s="642"/>
      <c r="AC20" s="642"/>
      <c r="AD20" s="643" t="s">
        <v>127</v>
      </c>
      <c r="AE20" s="643"/>
      <c r="AF20" s="643"/>
      <c r="AG20" s="643"/>
      <c r="AH20" s="643"/>
      <c r="AI20" s="643"/>
      <c r="AJ20" s="643"/>
      <c r="AK20" s="643"/>
      <c r="AL20" s="644" t="s">
        <v>238</v>
      </c>
      <c r="AM20" s="645"/>
      <c r="AN20" s="645"/>
      <c r="AO20" s="646"/>
      <c r="AP20" s="636" t="s">
        <v>274</v>
      </c>
      <c r="AQ20" s="637"/>
      <c r="AR20" s="637"/>
      <c r="AS20" s="637"/>
      <c r="AT20" s="637"/>
      <c r="AU20" s="637"/>
      <c r="AV20" s="637"/>
      <c r="AW20" s="637"/>
      <c r="AX20" s="637"/>
      <c r="AY20" s="637"/>
      <c r="AZ20" s="637"/>
      <c r="BA20" s="637"/>
      <c r="BB20" s="637"/>
      <c r="BC20" s="637"/>
      <c r="BD20" s="637"/>
      <c r="BE20" s="637"/>
      <c r="BF20" s="638"/>
      <c r="BG20" s="639">
        <v>2508900</v>
      </c>
      <c r="BH20" s="640"/>
      <c r="BI20" s="640"/>
      <c r="BJ20" s="640"/>
      <c r="BK20" s="640"/>
      <c r="BL20" s="640"/>
      <c r="BM20" s="640"/>
      <c r="BN20" s="641"/>
      <c r="BO20" s="642">
        <v>8.1</v>
      </c>
      <c r="BP20" s="642"/>
      <c r="BQ20" s="642"/>
      <c r="BR20" s="642"/>
      <c r="BS20" s="648" t="s">
        <v>238</v>
      </c>
      <c r="BT20" s="640"/>
      <c r="BU20" s="640"/>
      <c r="BV20" s="640"/>
      <c r="BW20" s="640"/>
      <c r="BX20" s="640"/>
      <c r="BY20" s="640"/>
      <c r="BZ20" s="640"/>
      <c r="CA20" s="640"/>
      <c r="CB20" s="649"/>
      <c r="CD20" s="654" t="s">
        <v>275</v>
      </c>
      <c r="CE20" s="655"/>
      <c r="CF20" s="655"/>
      <c r="CG20" s="655"/>
      <c r="CH20" s="655"/>
      <c r="CI20" s="655"/>
      <c r="CJ20" s="655"/>
      <c r="CK20" s="655"/>
      <c r="CL20" s="655"/>
      <c r="CM20" s="655"/>
      <c r="CN20" s="655"/>
      <c r="CO20" s="655"/>
      <c r="CP20" s="655"/>
      <c r="CQ20" s="656"/>
      <c r="CR20" s="639">
        <v>68772773</v>
      </c>
      <c r="CS20" s="640"/>
      <c r="CT20" s="640"/>
      <c r="CU20" s="640"/>
      <c r="CV20" s="640"/>
      <c r="CW20" s="640"/>
      <c r="CX20" s="640"/>
      <c r="CY20" s="641"/>
      <c r="CZ20" s="642">
        <v>100</v>
      </c>
      <c r="DA20" s="642"/>
      <c r="DB20" s="642"/>
      <c r="DC20" s="642"/>
      <c r="DD20" s="648">
        <v>9233036</v>
      </c>
      <c r="DE20" s="640"/>
      <c r="DF20" s="640"/>
      <c r="DG20" s="640"/>
      <c r="DH20" s="640"/>
      <c r="DI20" s="640"/>
      <c r="DJ20" s="640"/>
      <c r="DK20" s="640"/>
      <c r="DL20" s="640"/>
      <c r="DM20" s="640"/>
      <c r="DN20" s="640"/>
      <c r="DO20" s="640"/>
      <c r="DP20" s="641"/>
      <c r="DQ20" s="648">
        <v>40623458</v>
      </c>
      <c r="DR20" s="640"/>
      <c r="DS20" s="640"/>
      <c r="DT20" s="640"/>
      <c r="DU20" s="640"/>
      <c r="DV20" s="640"/>
      <c r="DW20" s="640"/>
      <c r="DX20" s="640"/>
      <c r="DY20" s="640"/>
      <c r="DZ20" s="640"/>
      <c r="EA20" s="640"/>
      <c r="EB20" s="640"/>
      <c r="EC20" s="649"/>
    </row>
    <row r="21" spans="2:133" ht="11.25" customHeight="1" x14ac:dyDescent="0.15">
      <c r="B21" s="636" t="s">
        <v>276</v>
      </c>
      <c r="C21" s="637"/>
      <c r="D21" s="637"/>
      <c r="E21" s="637"/>
      <c r="F21" s="637"/>
      <c r="G21" s="637"/>
      <c r="H21" s="637"/>
      <c r="I21" s="637"/>
      <c r="J21" s="637"/>
      <c r="K21" s="637"/>
      <c r="L21" s="637"/>
      <c r="M21" s="637"/>
      <c r="N21" s="637"/>
      <c r="O21" s="637"/>
      <c r="P21" s="637"/>
      <c r="Q21" s="638"/>
      <c r="R21" s="639">
        <v>145</v>
      </c>
      <c r="S21" s="640"/>
      <c r="T21" s="640"/>
      <c r="U21" s="640"/>
      <c r="V21" s="640"/>
      <c r="W21" s="640"/>
      <c r="X21" s="640"/>
      <c r="Y21" s="641"/>
      <c r="Z21" s="642">
        <v>0</v>
      </c>
      <c r="AA21" s="642"/>
      <c r="AB21" s="642"/>
      <c r="AC21" s="642"/>
      <c r="AD21" s="643" t="s">
        <v>127</v>
      </c>
      <c r="AE21" s="643"/>
      <c r="AF21" s="643"/>
      <c r="AG21" s="643"/>
      <c r="AH21" s="643"/>
      <c r="AI21" s="643"/>
      <c r="AJ21" s="643"/>
      <c r="AK21" s="643"/>
      <c r="AL21" s="644" t="s">
        <v>238</v>
      </c>
      <c r="AM21" s="645"/>
      <c r="AN21" s="645"/>
      <c r="AO21" s="646"/>
      <c r="AP21" s="657" t="s">
        <v>277</v>
      </c>
      <c r="AQ21" s="658"/>
      <c r="AR21" s="658"/>
      <c r="AS21" s="658"/>
      <c r="AT21" s="658"/>
      <c r="AU21" s="658"/>
      <c r="AV21" s="658"/>
      <c r="AW21" s="658"/>
      <c r="AX21" s="658"/>
      <c r="AY21" s="658"/>
      <c r="AZ21" s="658"/>
      <c r="BA21" s="658"/>
      <c r="BB21" s="658"/>
      <c r="BC21" s="658"/>
      <c r="BD21" s="658"/>
      <c r="BE21" s="658"/>
      <c r="BF21" s="659"/>
      <c r="BG21" s="639" t="s">
        <v>127</v>
      </c>
      <c r="BH21" s="640"/>
      <c r="BI21" s="640"/>
      <c r="BJ21" s="640"/>
      <c r="BK21" s="640"/>
      <c r="BL21" s="640"/>
      <c r="BM21" s="640"/>
      <c r="BN21" s="641"/>
      <c r="BO21" s="642" t="s">
        <v>238</v>
      </c>
      <c r="BP21" s="642"/>
      <c r="BQ21" s="642"/>
      <c r="BR21" s="642"/>
      <c r="BS21" s="648" t="s">
        <v>127</v>
      </c>
      <c r="BT21" s="640"/>
      <c r="BU21" s="640"/>
      <c r="BV21" s="640"/>
      <c r="BW21" s="640"/>
      <c r="BX21" s="640"/>
      <c r="BY21" s="640"/>
      <c r="BZ21" s="640"/>
      <c r="CA21" s="640"/>
      <c r="CB21" s="649"/>
      <c r="CD21" s="663"/>
      <c r="CE21" s="664"/>
      <c r="CF21" s="664"/>
      <c r="CG21" s="664"/>
      <c r="CH21" s="664"/>
      <c r="CI21" s="664"/>
      <c r="CJ21" s="664"/>
      <c r="CK21" s="664"/>
      <c r="CL21" s="664"/>
      <c r="CM21" s="664"/>
      <c r="CN21" s="664"/>
      <c r="CO21" s="664"/>
      <c r="CP21" s="664"/>
      <c r="CQ21" s="665"/>
      <c r="CR21" s="666"/>
      <c r="CS21" s="661"/>
      <c r="CT21" s="661"/>
      <c r="CU21" s="661"/>
      <c r="CV21" s="661"/>
      <c r="CW21" s="661"/>
      <c r="CX21" s="661"/>
      <c r="CY21" s="667"/>
      <c r="CZ21" s="668"/>
      <c r="DA21" s="668"/>
      <c r="DB21" s="668"/>
      <c r="DC21" s="668"/>
      <c r="DD21" s="660"/>
      <c r="DE21" s="661"/>
      <c r="DF21" s="661"/>
      <c r="DG21" s="661"/>
      <c r="DH21" s="661"/>
      <c r="DI21" s="661"/>
      <c r="DJ21" s="661"/>
      <c r="DK21" s="661"/>
      <c r="DL21" s="661"/>
      <c r="DM21" s="661"/>
      <c r="DN21" s="661"/>
      <c r="DO21" s="661"/>
      <c r="DP21" s="667"/>
      <c r="DQ21" s="660"/>
      <c r="DR21" s="661"/>
      <c r="DS21" s="661"/>
      <c r="DT21" s="661"/>
      <c r="DU21" s="661"/>
      <c r="DV21" s="661"/>
      <c r="DW21" s="661"/>
      <c r="DX21" s="661"/>
      <c r="DY21" s="661"/>
      <c r="DZ21" s="661"/>
      <c r="EA21" s="661"/>
      <c r="EB21" s="661"/>
      <c r="EC21" s="662"/>
    </row>
    <row r="22" spans="2:133" ht="11.25" customHeight="1" x14ac:dyDescent="0.15">
      <c r="B22" s="636" t="s">
        <v>278</v>
      </c>
      <c r="C22" s="637"/>
      <c r="D22" s="637"/>
      <c r="E22" s="637"/>
      <c r="F22" s="637"/>
      <c r="G22" s="637"/>
      <c r="H22" s="637"/>
      <c r="I22" s="637"/>
      <c r="J22" s="637"/>
      <c r="K22" s="637"/>
      <c r="L22" s="637"/>
      <c r="M22" s="637"/>
      <c r="N22" s="637"/>
      <c r="O22" s="637"/>
      <c r="P22" s="637"/>
      <c r="Q22" s="638"/>
      <c r="R22" s="639">
        <v>35831284</v>
      </c>
      <c r="S22" s="640"/>
      <c r="T22" s="640"/>
      <c r="U22" s="640"/>
      <c r="V22" s="640"/>
      <c r="W22" s="640"/>
      <c r="X22" s="640"/>
      <c r="Y22" s="641"/>
      <c r="Z22" s="642">
        <v>50.8</v>
      </c>
      <c r="AA22" s="642"/>
      <c r="AB22" s="642"/>
      <c r="AC22" s="642"/>
      <c r="AD22" s="643">
        <v>33178402</v>
      </c>
      <c r="AE22" s="643"/>
      <c r="AF22" s="643"/>
      <c r="AG22" s="643"/>
      <c r="AH22" s="643"/>
      <c r="AI22" s="643"/>
      <c r="AJ22" s="643"/>
      <c r="AK22" s="643"/>
      <c r="AL22" s="644">
        <v>99.1</v>
      </c>
      <c r="AM22" s="645"/>
      <c r="AN22" s="645"/>
      <c r="AO22" s="646"/>
      <c r="AP22" s="657" t="s">
        <v>279</v>
      </c>
      <c r="AQ22" s="658"/>
      <c r="AR22" s="658"/>
      <c r="AS22" s="658"/>
      <c r="AT22" s="658"/>
      <c r="AU22" s="658"/>
      <c r="AV22" s="658"/>
      <c r="AW22" s="658"/>
      <c r="AX22" s="658"/>
      <c r="AY22" s="658"/>
      <c r="AZ22" s="658"/>
      <c r="BA22" s="658"/>
      <c r="BB22" s="658"/>
      <c r="BC22" s="658"/>
      <c r="BD22" s="658"/>
      <c r="BE22" s="658"/>
      <c r="BF22" s="659"/>
      <c r="BG22" s="639" t="s">
        <v>238</v>
      </c>
      <c r="BH22" s="640"/>
      <c r="BI22" s="640"/>
      <c r="BJ22" s="640"/>
      <c r="BK22" s="640"/>
      <c r="BL22" s="640"/>
      <c r="BM22" s="640"/>
      <c r="BN22" s="641"/>
      <c r="BO22" s="642" t="s">
        <v>238</v>
      </c>
      <c r="BP22" s="642"/>
      <c r="BQ22" s="642"/>
      <c r="BR22" s="642"/>
      <c r="BS22" s="648" t="s">
        <v>127</v>
      </c>
      <c r="BT22" s="640"/>
      <c r="BU22" s="640"/>
      <c r="BV22" s="640"/>
      <c r="BW22" s="640"/>
      <c r="BX22" s="640"/>
      <c r="BY22" s="640"/>
      <c r="BZ22" s="640"/>
      <c r="CA22" s="640"/>
      <c r="CB22" s="649"/>
      <c r="CD22" s="621" t="s">
        <v>280</v>
      </c>
      <c r="CE22" s="622"/>
      <c r="CF22" s="622"/>
      <c r="CG22" s="622"/>
      <c r="CH22" s="622"/>
      <c r="CI22" s="622"/>
      <c r="CJ22" s="622"/>
      <c r="CK22" s="622"/>
      <c r="CL22" s="622"/>
      <c r="CM22" s="622"/>
      <c r="CN22" s="622"/>
      <c r="CO22" s="622"/>
      <c r="CP22" s="622"/>
      <c r="CQ22" s="622"/>
      <c r="CR22" s="622"/>
      <c r="CS22" s="622"/>
      <c r="CT22" s="622"/>
      <c r="CU22" s="622"/>
      <c r="CV22" s="622"/>
      <c r="CW22" s="622"/>
      <c r="CX22" s="622"/>
      <c r="CY22" s="622"/>
      <c r="CZ22" s="622"/>
      <c r="DA22" s="622"/>
      <c r="DB22" s="622"/>
      <c r="DC22" s="622"/>
      <c r="DD22" s="622"/>
      <c r="DE22" s="622"/>
      <c r="DF22" s="622"/>
      <c r="DG22" s="622"/>
      <c r="DH22" s="622"/>
      <c r="DI22" s="622"/>
      <c r="DJ22" s="622"/>
      <c r="DK22" s="622"/>
      <c r="DL22" s="622"/>
      <c r="DM22" s="622"/>
      <c r="DN22" s="622"/>
      <c r="DO22" s="622"/>
      <c r="DP22" s="622"/>
      <c r="DQ22" s="622"/>
      <c r="DR22" s="622"/>
      <c r="DS22" s="622"/>
      <c r="DT22" s="622"/>
      <c r="DU22" s="622"/>
      <c r="DV22" s="622"/>
      <c r="DW22" s="622"/>
      <c r="DX22" s="622"/>
      <c r="DY22" s="622"/>
      <c r="DZ22" s="622"/>
      <c r="EA22" s="622"/>
      <c r="EB22" s="622"/>
      <c r="EC22" s="623"/>
    </row>
    <row r="23" spans="2:133" ht="11.25" customHeight="1" x14ac:dyDescent="0.15">
      <c r="B23" s="636" t="s">
        <v>281</v>
      </c>
      <c r="C23" s="637"/>
      <c r="D23" s="637"/>
      <c r="E23" s="637"/>
      <c r="F23" s="637"/>
      <c r="G23" s="637"/>
      <c r="H23" s="637"/>
      <c r="I23" s="637"/>
      <c r="J23" s="637"/>
      <c r="K23" s="637"/>
      <c r="L23" s="637"/>
      <c r="M23" s="637"/>
      <c r="N23" s="637"/>
      <c r="O23" s="637"/>
      <c r="P23" s="637"/>
      <c r="Q23" s="638"/>
      <c r="R23" s="639">
        <v>19324</v>
      </c>
      <c r="S23" s="640"/>
      <c r="T23" s="640"/>
      <c r="U23" s="640"/>
      <c r="V23" s="640"/>
      <c r="W23" s="640"/>
      <c r="X23" s="640"/>
      <c r="Y23" s="641"/>
      <c r="Z23" s="642">
        <v>0</v>
      </c>
      <c r="AA23" s="642"/>
      <c r="AB23" s="642"/>
      <c r="AC23" s="642"/>
      <c r="AD23" s="643">
        <v>19324</v>
      </c>
      <c r="AE23" s="643"/>
      <c r="AF23" s="643"/>
      <c r="AG23" s="643"/>
      <c r="AH23" s="643"/>
      <c r="AI23" s="643"/>
      <c r="AJ23" s="643"/>
      <c r="AK23" s="643"/>
      <c r="AL23" s="644">
        <v>0.1</v>
      </c>
      <c r="AM23" s="645"/>
      <c r="AN23" s="645"/>
      <c r="AO23" s="646"/>
      <c r="AP23" s="657" t="s">
        <v>282</v>
      </c>
      <c r="AQ23" s="658"/>
      <c r="AR23" s="658"/>
      <c r="AS23" s="658"/>
      <c r="AT23" s="658"/>
      <c r="AU23" s="658"/>
      <c r="AV23" s="658"/>
      <c r="AW23" s="658"/>
      <c r="AX23" s="658"/>
      <c r="AY23" s="658"/>
      <c r="AZ23" s="658"/>
      <c r="BA23" s="658"/>
      <c r="BB23" s="658"/>
      <c r="BC23" s="658"/>
      <c r="BD23" s="658"/>
      <c r="BE23" s="658"/>
      <c r="BF23" s="659"/>
      <c r="BG23" s="639">
        <v>2508900</v>
      </c>
      <c r="BH23" s="640"/>
      <c r="BI23" s="640"/>
      <c r="BJ23" s="640"/>
      <c r="BK23" s="640"/>
      <c r="BL23" s="640"/>
      <c r="BM23" s="640"/>
      <c r="BN23" s="641"/>
      <c r="BO23" s="642">
        <v>8.1</v>
      </c>
      <c r="BP23" s="642"/>
      <c r="BQ23" s="642"/>
      <c r="BR23" s="642"/>
      <c r="BS23" s="648" t="s">
        <v>127</v>
      </c>
      <c r="BT23" s="640"/>
      <c r="BU23" s="640"/>
      <c r="BV23" s="640"/>
      <c r="BW23" s="640"/>
      <c r="BX23" s="640"/>
      <c r="BY23" s="640"/>
      <c r="BZ23" s="640"/>
      <c r="CA23" s="640"/>
      <c r="CB23" s="649"/>
      <c r="CD23" s="621" t="s">
        <v>221</v>
      </c>
      <c r="CE23" s="622"/>
      <c r="CF23" s="622"/>
      <c r="CG23" s="622"/>
      <c r="CH23" s="622"/>
      <c r="CI23" s="622"/>
      <c r="CJ23" s="622"/>
      <c r="CK23" s="622"/>
      <c r="CL23" s="622"/>
      <c r="CM23" s="622"/>
      <c r="CN23" s="622"/>
      <c r="CO23" s="622"/>
      <c r="CP23" s="622"/>
      <c r="CQ23" s="623"/>
      <c r="CR23" s="621" t="s">
        <v>283</v>
      </c>
      <c r="CS23" s="622"/>
      <c r="CT23" s="622"/>
      <c r="CU23" s="622"/>
      <c r="CV23" s="622"/>
      <c r="CW23" s="622"/>
      <c r="CX23" s="622"/>
      <c r="CY23" s="623"/>
      <c r="CZ23" s="621" t="s">
        <v>284</v>
      </c>
      <c r="DA23" s="622"/>
      <c r="DB23" s="622"/>
      <c r="DC23" s="623"/>
      <c r="DD23" s="621" t="s">
        <v>285</v>
      </c>
      <c r="DE23" s="622"/>
      <c r="DF23" s="622"/>
      <c r="DG23" s="622"/>
      <c r="DH23" s="622"/>
      <c r="DI23" s="622"/>
      <c r="DJ23" s="622"/>
      <c r="DK23" s="623"/>
      <c r="DL23" s="669" t="s">
        <v>286</v>
      </c>
      <c r="DM23" s="670"/>
      <c r="DN23" s="670"/>
      <c r="DO23" s="670"/>
      <c r="DP23" s="670"/>
      <c r="DQ23" s="670"/>
      <c r="DR23" s="670"/>
      <c r="DS23" s="670"/>
      <c r="DT23" s="670"/>
      <c r="DU23" s="670"/>
      <c r="DV23" s="671"/>
      <c r="DW23" s="621" t="s">
        <v>287</v>
      </c>
      <c r="DX23" s="622"/>
      <c r="DY23" s="622"/>
      <c r="DZ23" s="622"/>
      <c r="EA23" s="622"/>
      <c r="EB23" s="622"/>
      <c r="EC23" s="623"/>
    </row>
    <row r="24" spans="2:133" ht="11.25" customHeight="1" x14ac:dyDescent="0.15">
      <c r="B24" s="636" t="s">
        <v>288</v>
      </c>
      <c r="C24" s="637"/>
      <c r="D24" s="637"/>
      <c r="E24" s="637"/>
      <c r="F24" s="637"/>
      <c r="G24" s="637"/>
      <c r="H24" s="637"/>
      <c r="I24" s="637"/>
      <c r="J24" s="637"/>
      <c r="K24" s="637"/>
      <c r="L24" s="637"/>
      <c r="M24" s="637"/>
      <c r="N24" s="637"/>
      <c r="O24" s="637"/>
      <c r="P24" s="637"/>
      <c r="Q24" s="638"/>
      <c r="R24" s="639">
        <v>632153</v>
      </c>
      <c r="S24" s="640"/>
      <c r="T24" s="640"/>
      <c r="U24" s="640"/>
      <c r="V24" s="640"/>
      <c r="W24" s="640"/>
      <c r="X24" s="640"/>
      <c r="Y24" s="641"/>
      <c r="Z24" s="642">
        <v>0.9</v>
      </c>
      <c r="AA24" s="642"/>
      <c r="AB24" s="642"/>
      <c r="AC24" s="642"/>
      <c r="AD24" s="643" t="s">
        <v>238</v>
      </c>
      <c r="AE24" s="643"/>
      <c r="AF24" s="643"/>
      <c r="AG24" s="643"/>
      <c r="AH24" s="643"/>
      <c r="AI24" s="643"/>
      <c r="AJ24" s="643"/>
      <c r="AK24" s="643"/>
      <c r="AL24" s="644" t="s">
        <v>127</v>
      </c>
      <c r="AM24" s="645"/>
      <c r="AN24" s="645"/>
      <c r="AO24" s="646"/>
      <c r="AP24" s="657" t="s">
        <v>289</v>
      </c>
      <c r="AQ24" s="658"/>
      <c r="AR24" s="658"/>
      <c r="AS24" s="658"/>
      <c r="AT24" s="658"/>
      <c r="AU24" s="658"/>
      <c r="AV24" s="658"/>
      <c r="AW24" s="658"/>
      <c r="AX24" s="658"/>
      <c r="AY24" s="658"/>
      <c r="AZ24" s="658"/>
      <c r="BA24" s="658"/>
      <c r="BB24" s="658"/>
      <c r="BC24" s="658"/>
      <c r="BD24" s="658"/>
      <c r="BE24" s="658"/>
      <c r="BF24" s="659"/>
      <c r="BG24" s="639" t="s">
        <v>127</v>
      </c>
      <c r="BH24" s="640"/>
      <c r="BI24" s="640"/>
      <c r="BJ24" s="640"/>
      <c r="BK24" s="640"/>
      <c r="BL24" s="640"/>
      <c r="BM24" s="640"/>
      <c r="BN24" s="641"/>
      <c r="BO24" s="642" t="s">
        <v>127</v>
      </c>
      <c r="BP24" s="642"/>
      <c r="BQ24" s="642"/>
      <c r="BR24" s="642"/>
      <c r="BS24" s="648" t="s">
        <v>136</v>
      </c>
      <c r="BT24" s="640"/>
      <c r="BU24" s="640"/>
      <c r="BV24" s="640"/>
      <c r="BW24" s="640"/>
      <c r="BX24" s="640"/>
      <c r="BY24" s="640"/>
      <c r="BZ24" s="640"/>
      <c r="CA24" s="640"/>
      <c r="CB24" s="649"/>
      <c r="CD24" s="650" t="s">
        <v>290</v>
      </c>
      <c r="CE24" s="651"/>
      <c r="CF24" s="651"/>
      <c r="CG24" s="651"/>
      <c r="CH24" s="651"/>
      <c r="CI24" s="651"/>
      <c r="CJ24" s="651"/>
      <c r="CK24" s="651"/>
      <c r="CL24" s="651"/>
      <c r="CM24" s="651"/>
      <c r="CN24" s="651"/>
      <c r="CO24" s="651"/>
      <c r="CP24" s="651"/>
      <c r="CQ24" s="652"/>
      <c r="CR24" s="628">
        <v>31941019</v>
      </c>
      <c r="CS24" s="629"/>
      <c r="CT24" s="629"/>
      <c r="CU24" s="629"/>
      <c r="CV24" s="629"/>
      <c r="CW24" s="629"/>
      <c r="CX24" s="629"/>
      <c r="CY24" s="630"/>
      <c r="CZ24" s="633">
        <v>46.4</v>
      </c>
      <c r="DA24" s="634"/>
      <c r="DB24" s="634"/>
      <c r="DC24" s="653"/>
      <c r="DD24" s="672">
        <v>17988413</v>
      </c>
      <c r="DE24" s="629"/>
      <c r="DF24" s="629"/>
      <c r="DG24" s="629"/>
      <c r="DH24" s="629"/>
      <c r="DI24" s="629"/>
      <c r="DJ24" s="629"/>
      <c r="DK24" s="630"/>
      <c r="DL24" s="672">
        <v>17985516</v>
      </c>
      <c r="DM24" s="629"/>
      <c r="DN24" s="629"/>
      <c r="DO24" s="629"/>
      <c r="DP24" s="629"/>
      <c r="DQ24" s="629"/>
      <c r="DR24" s="629"/>
      <c r="DS24" s="629"/>
      <c r="DT24" s="629"/>
      <c r="DU24" s="629"/>
      <c r="DV24" s="630"/>
      <c r="DW24" s="633">
        <v>52.5</v>
      </c>
      <c r="DX24" s="634"/>
      <c r="DY24" s="634"/>
      <c r="DZ24" s="634"/>
      <c r="EA24" s="634"/>
      <c r="EB24" s="634"/>
      <c r="EC24" s="635"/>
    </row>
    <row r="25" spans="2:133" ht="11.25" customHeight="1" x14ac:dyDescent="0.15">
      <c r="B25" s="636" t="s">
        <v>291</v>
      </c>
      <c r="C25" s="637"/>
      <c r="D25" s="637"/>
      <c r="E25" s="637"/>
      <c r="F25" s="637"/>
      <c r="G25" s="637"/>
      <c r="H25" s="637"/>
      <c r="I25" s="637"/>
      <c r="J25" s="637"/>
      <c r="K25" s="637"/>
      <c r="L25" s="637"/>
      <c r="M25" s="637"/>
      <c r="N25" s="637"/>
      <c r="O25" s="637"/>
      <c r="P25" s="637"/>
      <c r="Q25" s="638"/>
      <c r="R25" s="639">
        <v>744875</v>
      </c>
      <c r="S25" s="640"/>
      <c r="T25" s="640"/>
      <c r="U25" s="640"/>
      <c r="V25" s="640"/>
      <c r="W25" s="640"/>
      <c r="X25" s="640"/>
      <c r="Y25" s="641"/>
      <c r="Z25" s="642">
        <v>1.1000000000000001</v>
      </c>
      <c r="AA25" s="642"/>
      <c r="AB25" s="642"/>
      <c r="AC25" s="642"/>
      <c r="AD25" s="643">
        <v>158616</v>
      </c>
      <c r="AE25" s="643"/>
      <c r="AF25" s="643"/>
      <c r="AG25" s="643"/>
      <c r="AH25" s="643"/>
      <c r="AI25" s="643"/>
      <c r="AJ25" s="643"/>
      <c r="AK25" s="643"/>
      <c r="AL25" s="644">
        <v>0.5</v>
      </c>
      <c r="AM25" s="645"/>
      <c r="AN25" s="645"/>
      <c r="AO25" s="646"/>
      <c r="AP25" s="657" t="s">
        <v>292</v>
      </c>
      <c r="AQ25" s="658"/>
      <c r="AR25" s="658"/>
      <c r="AS25" s="658"/>
      <c r="AT25" s="658"/>
      <c r="AU25" s="658"/>
      <c r="AV25" s="658"/>
      <c r="AW25" s="658"/>
      <c r="AX25" s="658"/>
      <c r="AY25" s="658"/>
      <c r="AZ25" s="658"/>
      <c r="BA25" s="658"/>
      <c r="BB25" s="658"/>
      <c r="BC25" s="658"/>
      <c r="BD25" s="658"/>
      <c r="BE25" s="658"/>
      <c r="BF25" s="659"/>
      <c r="BG25" s="639" t="s">
        <v>238</v>
      </c>
      <c r="BH25" s="640"/>
      <c r="BI25" s="640"/>
      <c r="BJ25" s="640"/>
      <c r="BK25" s="640"/>
      <c r="BL25" s="640"/>
      <c r="BM25" s="640"/>
      <c r="BN25" s="641"/>
      <c r="BO25" s="642" t="s">
        <v>127</v>
      </c>
      <c r="BP25" s="642"/>
      <c r="BQ25" s="642"/>
      <c r="BR25" s="642"/>
      <c r="BS25" s="648" t="s">
        <v>238</v>
      </c>
      <c r="BT25" s="640"/>
      <c r="BU25" s="640"/>
      <c r="BV25" s="640"/>
      <c r="BW25" s="640"/>
      <c r="BX25" s="640"/>
      <c r="BY25" s="640"/>
      <c r="BZ25" s="640"/>
      <c r="CA25" s="640"/>
      <c r="CB25" s="649"/>
      <c r="CD25" s="654" t="s">
        <v>293</v>
      </c>
      <c r="CE25" s="655"/>
      <c r="CF25" s="655"/>
      <c r="CG25" s="655"/>
      <c r="CH25" s="655"/>
      <c r="CI25" s="655"/>
      <c r="CJ25" s="655"/>
      <c r="CK25" s="655"/>
      <c r="CL25" s="655"/>
      <c r="CM25" s="655"/>
      <c r="CN25" s="655"/>
      <c r="CO25" s="655"/>
      <c r="CP25" s="655"/>
      <c r="CQ25" s="656"/>
      <c r="CR25" s="639">
        <v>9987278</v>
      </c>
      <c r="CS25" s="675"/>
      <c r="CT25" s="675"/>
      <c r="CU25" s="675"/>
      <c r="CV25" s="675"/>
      <c r="CW25" s="675"/>
      <c r="CX25" s="675"/>
      <c r="CY25" s="676"/>
      <c r="CZ25" s="644">
        <v>14.5</v>
      </c>
      <c r="DA25" s="673"/>
      <c r="DB25" s="673"/>
      <c r="DC25" s="677"/>
      <c r="DD25" s="648">
        <v>9071911</v>
      </c>
      <c r="DE25" s="675"/>
      <c r="DF25" s="675"/>
      <c r="DG25" s="675"/>
      <c r="DH25" s="675"/>
      <c r="DI25" s="675"/>
      <c r="DJ25" s="675"/>
      <c r="DK25" s="676"/>
      <c r="DL25" s="648">
        <v>9069143</v>
      </c>
      <c r="DM25" s="675"/>
      <c r="DN25" s="675"/>
      <c r="DO25" s="675"/>
      <c r="DP25" s="675"/>
      <c r="DQ25" s="675"/>
      <c r="DR25" s="675"/>
      <c r="DS25" s="675"/>
      <c r="DT25" s="675"/>
      <c r="DU25" s="675"/>
      <c r="DV25" s="676"/>
      <c r="DW25" s="644">
        <v>26.5</v>
      </c>
      <c r="DX25" s="673"/>
      <c r="DY25" s="673"/>
      <c r="DZ25" s="673"/>
      <c r="EA25" s="673"/>
      <c r="EB25" s="673"/>
      <c r="EC25" s="674"/>
    </row>
    <row r="26" spans="2:133" ht="11.25" customHeight="1" x14ac:dyDescent="0.15">
      <c r="B26" s="636" t="s">
        <v>294</v>
      </c>
      <c r="C26" s="637"/>
      <c r="D26" s="637"/>
      <c r="E26" s="637"/>
      <c r="F26" s="637"/>
      <c r="G26" s="637"/>
      <c r="H26" s="637"/>
      <c r="I26" s="637"/>
      <c r="J26" s="637"/>
      <c r="K26" s="637"/>
      <c r="L26" s="637"/>
      <c r="M26" s="637"/>
      <c r="N26" s="637"/>
      <c r="O26" s="637"/>
      <c r="P26" s="637"/>
      <c r="Q26" s="638"/>
      <c r="R26" s="639">
        <v>720637</v>
      </c>
      <c r="S26" s="640"/>
      <c r="T26" s="640"/>
      <c r="U26" s="640"/>
      <c r="V26" s="640"/>
      <c r="W26" s="640"/>
      <c r="X26" s="640"/>
      <c r="Y26" s="641"/>
      <c r="Z26" s="642">
        <v>1</v>
      </c>
      <c r="AA26" s="642"/>
      <c r="AB26" s="642"/>
      <c r="AC26" s="642"/>
      <c r="AD26" s="643" t="s">
        <v>238</v>
      </c>
      <c r="AE26" s="643"/>
      <c r="AF26" s="643"/>
      <c r="AG26" s="643"/>
      <c r="AH26" s="643"/>
      <c r="AI26" s="643"/>
      <c r="AJ26" s="643"/>
      <c r="AK26" s="643"/>
      <c r="AL26" s="644" t="s">
        <v>238</v>
      </c>
      <c r="AM26" s="645"/>
      <c r="AN26" s="645"/>
      <c r="AO26" s="646"/>
      <c r="AP26" s="657" t="s">
        <v>295</v>
      </c>
      <c r="AQ26" s="678"/>
      <c r="AR26" s="678"/>
      <c r="AS26" s="678"/>
      <c r="AT26" s="678"/>
      <c r="AU26" s="678"/>
      <c r="AV26" s="678"/>
      <c r="AW26" s="678"/>
      <c r="AX26" s="678"/>
      <c r="AY26" s="678"/>
      <c r="AZ26" s="678"/>
      <c r="BA26" s="678"/>
      <c r="BB26" s="678"/>
      <c r="BC26" s="678"/>
      <c r="BD26" s="678"/>
      <c r="BE26" s="678"/>
      <c r="BF26" s="659"/>
      <c r="BG26" s="639" t="s">
        <v>127</v>
      </c>
      <c r="BH26" s="640"/>
      <c r="BI26" s="640"/>
      <c r="BJ26" s="640"/>
      <c r="BK26" s="640"/>
      <c r="BL26" s="640"/>
      <c r="BM26" s="640"/>
      <c r="BN26" s="641"/>
      <c r="BO26" s="642" t="s">
        <v>127</v>
      </c>
      <c r="BP26" s="642"/>
      <c r="BQ26" s="642"/>
      <c r="BR26" s="642"/>
      <c r="BS26" s="648" t="s">
        <v>136</v>
      </c>
      <c r="BT26" s="640"/>
      <c r="BU26" s="640"/>
      <c r="BV26" s="640"/>
      <c r="BW26" s="640"/>
      <c r="BX26" s="640"/>
      <c r="BY26" s="640"/>
      <c r="BZ26" s="640"/>
      <c r="CA26" s="640"/>
      <c r="CB26" s="649"/>
      <c r="CD26" s="654" t="s">
        <v>296</v>
      </c>
      <c r="CE26" s="655"/>
      <c r="CF26" s="655"/>
      <c r="CG26" s="655"/>
      <c r="CH26" s="655"/>
      <c r="CI26" s="655"/>
      <c r="CJ26" s="655"/>
      <c r="CK26" s="655"/>
      <c r="CL26" s="655"/>
      <c r="CM26" s="655"/>
      <c r="CN26" s="655"/>
      <c r="CO26" s="655"/>
      <c r="CP26" s="655"/>
      <c r="CQ26" s="656"/>
      <c r="CR26" s="639">
        <v>6634670</v>
      </c>
      <c r="CS26" s="640"/>
      <c r="CT26" s="640"/>
      <c r="CU26" s="640"/>
      <c r="CV26" s="640"/>
      <c r="CW26" s="640"/>
      <c r="CX26" s="640"/>
      <c r="CY26" s="641"/>
      <c r="CZ26" s="644">
        <v>9.6</v>
      </c>
      <c r="DA26" s="673"/>
      <c r="DB26" s="673"/>
      <c r="DC26" s="677"/>
      <c r="DD26" s="648">
        <v>6172270</v>
      </c>
      <c r="DE26" s="640"/>
      <c r="DF26" s="640"/>
      <c r="DG26" s="640"/>
      <c r="DH26" s="640"/>
      <c r="DI26" s="640"/>
      <c r="DJ26" s="640"/>
      <c r="DK26" s="641"/>
      <c r="DL26" s="648" t="s">
        <v>127</v>
      </c>
      <c r="DM26" s="640"/>
      <c r="DN26" s="640"/>
      <c r="DO26" s="640"/>
      <c r="DP26" s="640"/>
      <c r="DQ26" s="640"/>
      <c r="DR26" s="640"/>
      <c r="DS26" s="640"/>
      <c r="DT26" s="640"/>
      <c r="DU26" s="640"/>
      <c r="DV26" s="641"/>
      <c r="DW26" s="644" t="s">
        <v>238</v>
      </c>
      <c r="DX26" s="673"/>
      <c r="DY26" s="673"/>
      <c r="DZ26" s="673"/>
      <c r="EA26" s="673"/>
      <c r="EB26" s="673"/>
      <c r="EC26" s="674"/>
    </row>
    <row r="27" spans="2:133" ht="11.25" customHeight="1" x14ac:dyDescent="0.15">
      <c r="B27" s="636" t="s">
        <v>297</v>
      </c>
      <c r="C27" s="637"/>
      <c r="D27" s="637"/>
      <c r="E27" s="637"/>
      <c r="F27" s="637"/>
      <c r="G27" s="637"/>
      <c r="H27" s="637"/>
      <c r="I27" s="637"/>
      <c r="J27" s="637"/>
      <c r="K27" s="637"/>
      <c r="L27" s="637"/>
      <c r="M27" s="637"/>
      <c r="N27" s="637"/>
      <c r="O27" s="637"/>
      <c r="P27" s="637"/>
      <c r="Q27" s="638"/>
      <c r="R27" s="639">
        <v>11444262</v>
      </c>
      <c r="S27" s="640"/>
      <c r="T27" s="640"/>
      <c r="U27" s="640"/>
      <c r="V27" s="640"/>
      <c r="W27" s="640"/>
      <c r="X27" s="640"/>
      <c r="Y27" s="641"/>
      <c r="Z27" s="642">
        <v>16.2</v>
      </c>
      <c r="AA27" s="642"/>
      <c r="AB27" s="642"/>
      <c r="AC27" s="642"/>
      <c r="AD27" s="643" t="s">
        <v>127</v>
      </c>
      <c r="AE27" s="643"/>
      <c r="AF27" s="643"/>
      <c r="AG27" s="643"/>
      <c r="AH27" s="643"/>
      <c r="AI27" s="643"/>
      <c r="AJ27" s="643"/>
      <c r="AK27" s="643"/>
      <c r="AL27" s="644" t="s">
        <v>127</v>
      </c>
      <c r="AM27" s="645"/>
      <c r="AN27" s="645"/>
      <c r="AO27" s="646"/>
      <c r="AP27" s="636" t="s">
        <v>298</v>
      </c>
      <c r="AQ27" s="637"/>
      <c r="AR27" s="637"/>
      <c r="AS27" s="637"/>
      <c r="AT27" s="637"/>
      <c r="AU27" s="637"/>
      <c r="AV27" s="637"/>
      <c r="AW27" s="637"/>
      <c r="AX27" s="637"/>
      <c r="AY27" s="637"/>
      <c r="AZ27" s="637"/>
      <c r="BA27" s="637"/>
      <c r="BB27" s="637"/>
      <c r="BC27" s="637"/>
      <c r="BD27" s="637"/>
      <c r="BE27" s="637"/>
      <c r="BF27" s="638"/>
      <c r="BG27" s="639">
        <v>30880647</v>
      </c>
      <c r="BH27" s="640"/>
      <c r="BI27" s="640"/>
      <c r="BJ27" s="640"/>
      <c r="BK27" s="640"/>
      <c r="BL27" s="640"/>
      <c r="BM27" s="640"/>
      <c r="BN27" s="641"/>
      <c r="BO27" s="642">
        <v>100</v>
      </c>
      <c r="BP27" s="642"/>
      <c r="BQ27" s="642"/>
      <c r="BR27" s="642"/>
      <c r="BS27" s="648">
        <v>302628</v>
      </c>
      <c r="BT27" s="640"/>
      <c r="BU27" s="640"/>
      <c r="BV27" s="640"/>
      <c r="BW27" s="640"/>
      <c r="BX27" s="640"/>
      <c r="BY27" s="640"/>
      <c r="BZ27" s="640"/>
      <c r="CA27" s="640"/>
      <c r="CB27" s="649"/>
      <c r="CD27" s="654" t="s">
        <v>299</v>
      </c>
      <c r="CE27" s="655"/>
      <c r="CF27" s="655"/>
      <c r="CG27" s="655"/>
      <c r="CH27" s="655"/>
      <c r="CI27" s="655"/>
      <c r="CJ27" s="655"/>
      <c r="CK27" s="655"/>
      <c r="CL27" s="655"/>
      <c r="CM27" s="655"/>
      <c r="CN27" s="655"/>
      <c r="CO27" s="655"/>
      <c r="CP27" s="655"/>
      <c r="CQ27" s="656"/>
      <c r="CR27" s="639">
        <v>18773309</v>
      </c>
      <c r="CS27" s="675"/>
      <c r="CT27" s="675"/>
      <c r="CU27" s="675"/>
      <c r="CV27" s="675"/>
      <c r="CW27" s="675"/>
      <c r="CX27" s="675"/>
      <c r="CY27" s="676"/>
      <c r="CZ27" s="644">
        <v>27.3</v>
      </c>
      <c r="DA27" s="673"/>
      <c r="DB27" s="673"/>
      <c r="DC27" s="677"/>
      <c r="DD27" s="648">
        <v>5781173</v>
      </c>
      <c r="DE27" s="675"/>
      <c r="DF27" s="675"/>
      <c r="DG27" s="675"/>
      <c r="DH27" s="675"/>
      <c r="DI27" s="675"/>
      <c r="DJ27" s="675"/>
      <c r="DK27" s="676"/>
      <c r="DL27" s="648">
        <v>5781044</v>
      </c>
      <c r="DM27" s="675"/>
      <c r="DN27" s="675"/>
      <c r="DO27" s="675"/>
      <c r="DP27" s="675"/>
      <c r="DQ27" s="675"/>
      <c r="DR27" s="675"/>
      <c r="DS27" s="675"/>
      <c r="DT27" s="675"/>
      <c r="DU27" s="675"/>
      <c r="DV27" s="676"/>
      <c r="DW27" s="644">
        <v>16.899999999999999</v>
      </c>
      <c r="DX27" s="673"/>
      <c r="DY27" s="673"/>
      <c r="DZ27" s="673"/>
      <c r="EA27" s="673"/>
      <c r="EB27" s="673"/>
      <c r="EC27" s="674"/>
    </row>
    <row r="28" spans="2:133" ht="11.25" customHeight="1" x14ac:dyDescent="0.15">
      <c r="B28" s="681" t="s">
        <v>300</v>
      </c>
      <c r="C28" s="682"/>
      <c r="D28" s="682"/>
      <c r="E28" s="682"/>
      <c r="F28" s="682"/>
      <c r="G28" s="682"/>
      <c r="H28" s="682"/>
      <c r="I28" s="682"/>
      <c r="J28" s="682"/>
      <c r="K28" s="682"/>
      <c r="L28" s="682"/>
      <c r="M28" s="682"/>
      <c r="N28" s="682"/>
      <c r="O28" s="682"/>
      <c r="P28" s="682"/>
      <c r="Q28" s="683"/>
      <c r="R28" s="639" t="s">
        <v>127</v>
      </c>
      <c r="S28" s="640"/>
      <c r="T28" s="640"/>
      <c r="U28" s="640"/>
      <c r="V28" s="640"/>
      <c r="W28" s="640"/>
      <c r="X28" s="640"/>
      <c r="Y28" s="641"/>
      <c r="Z28" s="642" t="s">
        <v>127</v>
      </c>
      <c r="AA28" s="642"/>
      <c r="AB28" s="642"/>
      <c r="AC28" s="642"/>
      <c r="AD28" s="643" t="s">
        <v>127</v>
      </c>
      <c r="AE28" s="643"/>
      <c r="AF28" s="643"/>
      <c r="AG28" s="643"/>
      <c r="AH28" s="643"/>
      <c r="AI28" s="643"/>
      <c r="AJ28" s="643"/>
      <c r="AK28" s="643"/>
      <c r="AL28" s="644" t="s">
        <v>127</v>
      </c>
      <c r="AM28" s="645"/>
      <c r="AN28" s="645"/>
      <c r="AO28" s="646"/>
      <c r="AP28" s="684"/>
      <c r="AQ28" s="685"/>
      <c r="AR28" s="685"/>
      <c r="AS28" s="685"/>
      <c r="AT28" s="685"/>
      <c r="AU28" s="685"/>
      <c r="AV28" s="685"/>
      <c r="AW28" s="685"/>
      <c r="AX28" s="685"/>
      <c r="AY28" s="685"/>
      <c r="AZ28" s="685"/>
      <c r="BA28" s="685"/>
      <c r="BB28" s="685"/>
      <c r="BC28" s="685"/>
      <c r="BD28" s="685"/>
      <c r="BE28" s="685"/>
      <c r="BF28" s="686"/>
      <c r="BG28" s="639"/>
      <c r="BH28" s="640"/>
      <c r="BI28" s="640"/>
      <c r="BJ28" s="640"/>
      <c r="BK28" s="640"/>
      <c r="BL28" s="640"/>
      <c r="BM28" s="640"/>
      <c r="BN28" s="641"/>
      <c r="BO28" s="642"/>
      <c r="BP28" s="642"/>
      <c r="BQ28" s="642"/>
      <c r="BR28" s="642"/>
      <c r="BS28" s="643"/>
      <c r="BT28" s="643"/>
      <c r="BU28" s="643"/>
      <c r="BV28" s="643"/>
      <c r="BW28" s="643"/>
      <c r="BX28" s="643"/>
      <c r="BY28" s="643"/>
      <c r="BZ28" s="643"/>
      <c r="CA28" s="643"/>
      <c r="CB28" s="647"/>
      <c r="CD28" s="654" t="s">
        <v>301</v>
      </c>
      <c r="CE28" s="655"/>
      <c r="CF28" s="655"/>
      <c r="CG28" s="655"/>
      <c r="CH28" s="655"/>
      <c r="CI28" s="655"/>
      <c r="CJ28" s="655"/>
      <c r="CK28" s="655"/>
      <c r="CL28" s="655"/>
      <c r="CM28" s="655"/>
      <c r="CN28" s="655"/>
      <c r="CO28" s="655"/>
      <c r="CP28" s="655"/>
      <c r="CQ28" s="656"/>
      <c r="CR28" s="639">
        <v>3180432</v>
      </c>
      <c r="CS28" s="640"/>
      <c r="CT28" s="640"/>
      <c r="CU28" s="640"/>
      <c r="CV28" s="640"/>
      <c r="CW28" s="640"/>
      <c r="CX28" s="640"/>
      <c r="CY28" s="641"/>
      <c r="CZ28" s="644">
        <v>4.5999999999999996</v>
      </c>
      <c r="DA28" s="673"/>
      <c r="DB28" s="673"/>
      <c r="DC28" s="677"/>
      <c r="DD28" s="648">
        <v>3135329</v>
      </c>
      <c r="DE28" s="640"/>
      <c r="DF28" s="640"/>
      <c r="DG28" s="640"/>
      <c r="DH28" s="640"/>
      <c r="DI28" s="640"/>
      <c r="DJ28" s="640"/>
      <c r="DK28" s="641"/>
      <c r="DL28" s="648">
        <v>3135329</v>
      </c>
      <c r="DM28" s="640"/>
      <c r="DN28" s="640"/>
      <c r="DO28" s="640"/>
      <c r="DP28" s="640"/>
      <c r="DQ28" s="640"/>
      <c r="DR28" s="640"/>
      <c r="DS28" s="640"/>
      <c r="DT28" s="640"/>
      <c r="DU28" s="640"/>
      <c r="DV28" s="641"/>
      <c r="DW28" s="644">
        <v>9.1999999999999993</v>
      </c>
      <c r="DX28" s="673"/>
      <c r="DY28" s="673"/>
      <c r="DZ28" s="673"/>
      <c r="EA28" s="673"/>
      <c r="EB28" s="673"/>
      <c r="EC28" s="674"/>
    </row>
    <row r="29" spans="2:133" ht="11.25" customHeight="1" x14ac:dyDescent="0.15">
      <c r="B29" s="636" t="s">
        <v>302</v>
      </c>
      <c r="C29" s="637"/>
      <c r="D29" s="637"/>
      <c r="E29" s="637"/>
      <c r="F29" s="637"/>
      <c r="G29" s="637"/>
      <c r="H29" s="637"/>
      <c r="I29" s="637"/>
      <c r="J29" s="637"/>
      <c r="K29" s="637"/>
      <c r="L29" s="637"/>
      <c r="M29" s="637"/>
      <c r="N29" s="637"/>
      <c r="O29" s="637"/>
      <c r="P29" s="637"/>
      <c r="Q29" s="638"/>
      <c r="R29" s="639">
        <v>9626806</v>
      </c>
      <c r="S29" s="640"/>
      <c r="T29" s="640"/>
      <c r="U29" s="640"/>
      <c r="V29" s="640"/>
      <c r="W29" s="640"/>
      <c r="X29" s="640"/>
      <c r="Y29" s="641"/>
      <c r="Z29" s="642">
        <v>13.6</v>
      </c>
      <c r="AA29" s="642"/>
      <c r="AB29" s="642"/>
      <c r="AC29" s="642"/>
      <c r="AD29" s="643" t="s">
        <v>127</v>
      </c>
      <c r="AE29" s="643"/>
      <c r="AF29" s="643"/>
      <c r="AG29" s="643"/>
      <c r="AH29" s="643"/>
      <c r="AI29" s="643"/>
      <c r="AJ29" s="643"/>
      <c r="AK29" s="643"/>
      <c r="AL29" s="644" t="s">
        <v>127</v>
      </c>
      <c r="AM29" s="645"/>
      <c r="AN29" s="645"/>
      <c r="AO29" s="646"/>
      <c r="AP29" s="618" t="s">
        <v>221</v>
      </c>
      <c r="AQ29" s="619"/>
      <c r="AR29" s="619"/>
      <c r="AS29" s="619"/>
      <c r="AT29" s="619"/>
      <c r="AU29" s="619"/>
      <c r="AV29" s="619"/>
      <c r="AW29" s="619"/>
      <c r="AX29" s="619"/>
      <c r="AY29" s="619"/>
      <c r="AZ29" s="619"/>
      <c r="BA29" s="619"/>
      <c r="BB29" s="619"/>
      <c r="BC29" s="619"/>
      <c r="BD29" s="619"/>
      <c r="BE29" s="619"/>
      <c r="BF29" s="620"/>
      <c r="BG29" s="618" t="s">
        <v>303</v>
      </c>
      <c r="BH29" s="679"/>
      <c r="BI29" s="679"/>
      <c r="BJ29" s="679"/>
      <c r="BK29" s="679"/>
      <c r="BL29" s="679"/>
      <c r="BM29" s="679"/>
      <c r="BN29" s="679"/>
      <c r="BO29" s="679"/>
      <c r="BP29" s="679"/>
      <c r="BQ29" s="680"/>
      <c r="BR29" s="618" t="s">
        <v>304</v>
      </c>
      <c r="BS29" s="679"/>
      <c r="BT29" s="679"/>
      <c r="BU29" s="679"/>
      <c r="BV29" s="679"/>
      <c r="BW29" s="679"/>
      <c r="BX29" s="679"/>
      <c r="BY29" s="679"/>
      <c r="BZ29" s="679"/>
      <c r="CA29" s="679"/>
      <c r="CB29" s="680"/>
      <c r="CD29" s="702" t="s">
        <v>305</v>
      </c>
      <c r="CE29" s="703"/>
      <c r="CF29" s="654" t="s">
        <v>306</v>
      </c>
      <c r="CG29" s="655"/>
      <c r="CH29" s="655"/>
      <c r="CI29" s="655"/>
      <c r="CJ29" s="655"/>
      <c r="CK29" s="655"/>
      <c r="CL29" s="655"/>
      <c r="CM29" s="655"/>
      <c r="CN29" s="655"/>
      <c r="CO29" s="655"/>
      <c r="CP29" s="655"/>
      <c r="CQ29" s="656"/>
      <c r="CR29" s="639">
        <v>3180432</v>
      </c>
      <c r="CS29" s="675"/>
      <c r="CT29" s="675"/>
      <c r="CU29" s="675"/>
      <c r="CV29" s="675"/>
      <c r="CW29" s="675"/>
      <c r="CX29" s="675"/>
      <c r="CY29" s="676"/>
      <c r="CZ29" s="644">
        <v>4.5999999999999996</v>
      </c>
      <c r="DA29" s="673"/>
      <c r="DB29" s="673"/>
      <c r="DC29" s="677"/>
      <c r="DD29" s="648">
        <v>3135329</v>
      </c>
      <c r="DE29" s="675"/>
      <c r="DF29" s="675"/>
      <c r="DG29" s="675"/>
      <c r="DH29" s="675"/>
      <c r="DI29" s="675"/>
      <c r="DJ29" s="675"/>
      <c r="DK29" s="676"/>
      <c r="DL29" s="648">
        <v>3135329</v>
      </c>
      <c r="DM29" s="675"/>
      <c r="DN29" s="675"/>
      <c r="DO29" s="675"/>
      <c r="DP29" s="675"/>
      <c r="DQ29" s="675"/>
      <c r="DR29" s="675"/>
      <c r="DS29" s="675"/>
      <c r="DT29" s="675"/>
      <c r="DU29" s="675"/>
      <c r="DV29" s="676"/>
      <c r="DW29" s="644">
        <v>9.1999999999999993</v>
      </c>
      <c r="DX29" s="673"/>
      <c r="DY29" s="673"/>
      <c r="DZ29" s="673"/>
      <c r="EA29" s="673"/>
      <c r="EB29" s="673"/>
      <c r="EC29" s="674"/>
    </row>
    <row r="30" spans="2:133" ht="11.25" customHeight="1" x14ac:dyDescent="0.15">
      <c r="B30" s="636" t="s">
        <v>307</v>
      </c>
      <c r="C30" s="637"/>
      <c r="D30" s="637"/>
      <c r="E30" s="637"/>
      <c r="F30" s="637"/>
      <c r="G30" s="637"/>
      <c r="H30" s="637"/>
      <c r="I30" s="637"/>
      <c r="J30" s="637"/>
      <c r="K30" s="637"/>
      <c r="L30" s="637"/>
      <c r="M30" s="637"/>
      <c r="N30" s="637"/>
      <c r="O30" s="637"/>
      <c r="P30" s="637"/>
      <c r="Q30" s="638"/>
      <c r="R30" s="639">
        <v>303532</v>
      </c>
      <c r="S30" s="640"/>
      <c r="T30" s="640"/>
      <c r="U30" s="640"/>
      <c r="V30" s="640"/>
      <c r="W30" s="640"/>
      <c r="X30" s="640"/>
      <c r="Y30" s="641"/>
      <c r="Z30" s="642">
        <v>0.4</v>
      </c>
      <c r="AA30" s="642"/>
      <c r="AB30" s="642"/>
      <c r="AC30" s="642"/>
      <c r="AD30" s="643">
        <v>109793</v>
      </c>
      <c r="AE30" s="643"/>
      <c r="AF30" s="643"/>
      <c r="AG30" s="643"/>
      <c r="AH30" s="643"/>
      <c r="AI30" s="643"/>
      <c r="AJ30" s="643"/>
      <c r="AK30" s="643"/>
      <c r="AL30" s="644">
        <v>0.3</v>
      </c>
      <c r="AM30" s="645"/>
      <c r="AN30" s="645"/>
      <c r="AO30" s="646"/>
      <c r="AP30" s="687" t="s">
        <v>308</v>
      </c>
      <c r="AQ30" s="688"/>
      <c r="AR30" s="688"/>
      <c r="AS30" s="688"/>
      <c r="AT30" s="693" t="s">
        <v>309</v>
      </c>
      <c r="AU30" s="228"/>
      <c r="AV30" s="228"/>
      <c r="AW30" s="228"/>
      <c r="AX30" s="625" t="s">
        <v>186</v>
      </c>
      <c r="AY30" s="626"/>
      <c r="AZ30" s="626"/>
      <c r="BA30" s="626"/>
      <c r="BB30" s="626"/>
      <c r="BC30" s="626"/>
      <c r="BD30" s="626"/>
      <c r="BE30" s="626"/>
      <c r="BF30" s="627"/>
      <c r="BG30" s="699">
        <v>99.5</v>
      </c>
      <c r="BH30" s="700"/>
      <c r="BI30" s="700"/>
      <c r="BJ30" s="700"/>
      <c r="BK30" s="700"/>
      <c r="BL30" s="700"/>
      <c r="BM30" s="634">
        <v>99</v>
      </c>
      <c r="BN30" s="700"/>
      <c r="BO30" s="700"/>
      <c r="BP30" s="700"/>
      <c r="BQ30" s="701"/>
      <c r="BR30" s="699">
        <v>99.5</v>
      </c>
      <c r="BS30" s="700"/>
      <c r="BT30" s="700"/>
      <c r="BU30" s="700"/>
      <c r="BV30" s="700"/>
      <c r="BW30" s="700"/>
      <c r="BX30" s="634">
        <v>99</v>
      </c>
      <c r="BY30" s="700"/>
      <c r="BZ30" s="700"/>
      <c r="CA30" s="700"/>
      <c r="CB30" s="701"/>
      <c r="CD30" s="704"/>
      <c r="CE30" s="705"/>
      <c r="CF30" s="654" t="s">
        <v>310</v>
      </c>
      <c r="CG30" s="655"/>
      <c r="CH30" s="655"/>
      <c r="CI30" s="655"/>
      <c r="CJ30" s="655"/>
      <c r="CK30" s="655"/>
      <c r="CL30" s="655"/>
      <c r="CM30" s="655"/>
      <c r="CN30" s="655"/>
      <c r="CO30" s="655"/>
      <c r="CP30" s="655"/>
      <c r="CQ30" s="656"/>
      <c r="CR30" s="639">
        <v>2931085</v>
      </c>
      <c r="CS30" s="640"/>
      <c r="CT30" s="640"/>
      <c r="CU30" s="640"/>
      <c r="CV30" s="640"/>
      <c r="CW30" s="640"/>
      <c r="CX30" s="640"/>
      <c r="CY30" s="641"/>
      <c r="CZ30" s="644">
        <v>4.3</v>
      </c>
      <c r="DA30" s="673"/>
      <c r="DB30" s="673"/>
      <c r="DC30" s="677"/>
      <c r="DD30" s="648">
        <v>2891814</v>
      </c>
      <c r="DE30" s="640"/>
      <c r="DF30" s="640"/>
      <c r="DG30" s="640"/>
      <c r="DH30" s="640"/>
      <c r="DI30" s="640"/>
      <c r="DJ30" s="640"/>
      <c r="DK30" s="641"/>
      <c r="DL30" s="648">
        <v>2891814</v>
      </c>
      <c r="DM30" s="640"/>
      <c r="DN30" s="640"/>
      <c r="DO30" s="640"/>
      <c r="DP30" s="640"/>
      <c r="DQ30" s="640"/>
      <c r="DR30" s="640"/>
      <c r="DS30" s="640"/>
      <c r="DT30" s="640"/>
      <c r="DU30" s="640"/>
      <c r="DV30" s="641"/>
      <c r="DW30" s="644">
        <v>8.4</v>
      </c>
      <c r="DX30" s="673"/>
      <c r="DY30" s="673"/>
      <c r="DZ30" s="673"/>
      <c r="EA30" s="673"/>
      <c r="EB30" s="673"/>
      <c r="EC30" s="674"/>
    </row>
    <row r="31" spans="2:133" ht="11.25" customHeight="1" x14ac:dyDescent="0.15">
      <c r="B31" s="636" t="s">
        <v>311</v>
      </c>
      <c r="C31" s="637"/>
      <c r="D31" s="637"/>
      <c r="E31" s="637"/>
      <c r="F31" s="637"/>
      <c r="G31" s="637"/>
      <c r="H31" s="637"/>
      <c r="I31" s="637"/>
      <c r="J31" s="637"/>
      <c r="K31" s="637"/>
      <c r="L31" s="637"/>
      <c r="M31" s="637"/>
      <c r="N31" s="637"/>
      <c r="O31" s="637"/>
      <c r="P31" s="637"/>
      <c r="Q31" s="638"/>
      <c r="R31" s="639">
        <v>111739</v>
      </c>
      <c r="S31" s="640"/>
      <c r="T31" s="640"/>
      <c r="U31" s="640"/>
      <c r="V31" s="640"/>
      <c r="W31" s="640"/>
      <c r="X31" s="640"/>
      <c r="Y31" s="641"/>
      <c r="Z31" s="642">
        <v>0.2</v>
      </c>
      <c r="AA31" s="642"/>
      <c r="AB31" s="642"/>
      <c r="AC31" s="642"/>
      <c r="AD31" s="643" t="s">
        <v>127</v>
      </c>
      <c r="AE31" s="643"/>
      <c r="AF31" s="643"/>
      <c r="AG31" s="643"/>
      <c r="AH31" s="643"/>
      <c r="AI31" s="643"/>
      <c r="AJ31" s="643"/>
      <c r="AK31" s="643"/>
      <c r="AL31" s="644" t="s">
        <v>238</v>
      </c>
      <c r="AM31" s="645"/>
      <c r="AN31" s="645"/>
      <c r="AO31" s="646"/>
      <c r="AP31" s="689"/>
      <c r="AQ31" s="690"/>
      <c r="AR31" s="690"/>
      <c r="AS31" s="690"/>
      <c r="AT31" s="694"/>
      <c r="AU31" s="227" t="s">
        <v>312</v>
      </c>
      <c r="AV31" s="227"/>
      <c r="AW31" s="227"/>
      <c r="AX31" s="636" t="s">
        <v>313</v>
      </c>
      <c r="AY31" s="637"/>
      <c r="AZ31" s="637"/>
      <c r="BA31" s="637"/>
      <c r="BB31" s="637"/>
      <c r="BC31" s="637"/>
      <c r="BD31" s="637"/>
      <c r="BE31" s="637"/>
      <c r="BF31" s="638"/>
      <c r="BG31" s="696">
        <v>99.4</v>
      </c>
      <c r="BH31" s="675"/>
      <c r="BI31" s="675"/>
      <c r="BJ31" s="675"/>
      <c r="BK31" s="675"/>
      <c r="BL31" s="675"/>
      <c r="BM31" s="645">
        <v>98.7</v>
      </c>
      <c r="BN31" s="697"/>
      <c r="BO31" s="697"/>
      <c r="BP31" s="697"/>
      <c r="BQ31" s="698"/>
      <c r="BR31" s="696">
        <v>99.4</v>
      </c>
      <c r="BS31" s="675"/>
      <c r="BT31" s="675"/>
      <c r="BU31" s="675"/>
      <c r="BV31" s="675"/>
      <c r="BW31" s="675"/>
      <c r="BX31" s="645">
        <v>98.7</v>
      </c>
      <c r="BY31" s="697"/>
      <c r="BZ31" s="697"/>
      <c r="CA31" s="697"/>
      <c r="CB31" s="698"/>
      <c r="CD31" s="704"/>
      <c r="CE31" s="705"/>
      <c r="CF31" s="654" t="s">
        <v>314</v>
      </c>
      <c r="CG31" s="655"/>
      <c r="CH31" s="655"/>
      <c r="CI31" s="655"/>
      <c r="CJ31" s="655"/>
      <c r="CK31" s="655"/>
      <c r="CL31" s="655"/>
      <c r="CM31" s="655"/>
      <c r="CN31" s="655"/>
      <c r="CO31" s="655"/>
      <c r="CP31" s="655"/>
      <c r="CQ31" s="656"/>
      <c r="CR31" s="639">
        <v>249347</v>
      </c>
      <c r="CS31" s="675"/>
      <c r="CT31" s="675"/>
      <c r="CU31" s="675"/>
      <c r="CV31" s="675"/>
      <c r="CW31" s="675"/>
      <c r="CX31" s="675"/>
      <c r="CY31" s="676"/>
      <c r="CZ31" s="644">
        <v>0.4</v>
      </c>
      <c r="DA31" s="673"/>
      <c r="DB31" s="673"/>
      <c r="DC31" s="677"/>
      <c r="DD31" s="648">
        <v>243515</v>
      </c>
      <c r="DE31" s="675"/>
      <c r="DF31" s="675"/>
      <c r="DG31" s="675"/>
      <c r="DH31" s="675"/>
      <c r="DI31" s="675"/>
      <c r="DJ31" s="675"/>
      <c r="DK31" s="676"/>
      <c r="DL31" s="648">
        <v>243515</v>
      </c>
      <c r="DM31" s="675"/>
      <c r="DN31" s="675"/>
      <c r="DO31" s="675"/>
      <c r="DP31" s="675"/>
      <c r="DQ31" s="675"/>
      <c r="DR31" s="675"/>
      <c r="DS31" s="675"/>
      <c r="DT31" s="675"/>
      <c r="DU31" s="675"/>
      <c r="DV31" s="676"/>
      <c r="DW31" s="644">
        <v>0.7</v>
      </c>
      <c r="DX31" s="673"/>
      <c r="DY31" s="673"/>
      <c r="DZ31" s="673"/>
      <c r="EA31" s="673"/>
      <c r="EB31" s="673"/>
      <c r="EC31" s="674"/>
    </row>
    <row r="32" spans="2:133" ht="11.25" customHeight="1" x14ac:dyDescent="0.15">
      <c r="B32" s="636" t="s">
        <v>315</v>
      </c>
      <c r="C32" s="637"/>
      <c r="D32" s="637"/>
      <c r="E32" s="637"/>
      <c r="F32" s="637"/>
      <c r="G32" s="637"/>
      <c r="H32" s="637"/>
      <c r="I32" s="637"/>
      <c r="J32" s="637"/>
      <c r="K32" s="637"/>
      <c r="L32" s="637"/>
      <c r="M32" s="637"/>
      <c r="N32" s="637"/>
      <c r="O32" s="637"/>
      <c r="P32" s="637"/>
      <c r="Q32" s="638"/>
      <c r="R32" s="639">
        <v>3314290</v>
      </c>
      <c r="S32" s="640"/>
      <c r="T32" s="640"/>
      <c r="U32" s="640"/>
      <c r="V32" s="640"/>
      <c r="W32" s="640"/>
      <c r="X32" s="640"/>
      <c r="Y32" s="641"/>
      <c r="Z32" s="642">
        <v>4.7</v>
      </c>
      <c r="AA32" s="642"/>
      <c r="AB32" s="642"/>
      <c r="AC32" s="642"/>
      <c r="AD32" s="643" t="s">
        <v>238</v>
      </c>
      <c r="AE32" s="643"/>
      <c r="AF32" s="643"/>
      <c r="AG32" s="643"/>
      <c r="AH32" s="643"/>
      <c r="AI32" s="643"/>
      <c r="AJ32" s="643"/>
      <c r="AK32" s="643"/>
      <c r="AL32" s="644" t="s">
        <v>238</v>
      </c>
      <c r="AM32" s="645"/>
      <c r="AN32" s="645"/>
      <c r="AO32" s="646"/>
      <c r="AP32" s="691"/>
      <c r="AQ32" s="692"/>
      <c r="AR32" s="692"/>
      <c r="AS32" s="692"/>
      <c r="AT32" s="695"/>
      <c r="AU32" s="229"/>
      <c r="AV32" s="229"/>
      <c r="AW32" s="229"/>
      <c r="AX32" s="684" t="s">
        <v>316</v>
      </c>
      <c r="AY32" s="685"/>
      <c r="AZ32" s="685"/>
      <c r="BA32" s="685"/>
      <c r="BB32" s="685"/>
      <c r="BC32" s="685"/>
      <c r="BD32" s="685"/>
      <c r="BE32" s="685"/>
      <c r="BF32" s="686"/>
      <c r="BG32" s="708">
        <v>99.7</v>
      </c>
      <c r="BH32" s="709"/>
      <c r="BI32" s="709"/>
      <c r="BJ32" s="709"/>
      <c r="BK32" s="709"/>
      <c r="BL32" s="709"/>
      <c r="BM32" s="710">
        <v>99.4</v>
      </c>
      <c r="BN32" s="709"/>
      <c r="BO32" s="709"/>
      <c r="BP32" s="709"/>
      <c r="BQ32" s="711"/>
      <c r="BR32" s="708">
        <v>99.7</v>
      </c>
      <c r="BS32" s="709"/>
      <c r="BT32" s="709"/>
      <c r="BU32" s="709"/>
      <c r="BV32" s="709"/>
      <c r="BW32" s="709"/>
      <c r="BX32" s="710">
        <v>99.3</v>
      </c>
      <c r="BY32" s="709"/>
      <c r="BZ32" s="709"/>
      <c r="CA32" s="709"/>
      <c r="CB32" s="711"/>
      <c r="CD32" s="706"/>
      <c r="CE32" s="707"/>
      <c r="CF32" s="654" t="s">
        <v>317</v>
      </c>
      <c r="CG32" s="655"/>
      <c r="CH32" s="655"/>
      <c r="CI32" s="655"/>
      <c r="CJ32" s="655"/>
      <c r="CK32" s="655"/>
      <c r="CL32" s="655"/>
      <c r="CM32" s="655"/>
      <c r="CN32" s="655"/>
      <c r="CO32" s="655"/>
      <c r="CP32" s="655"/>
      <c r="CQ32" s="656"/>
      <c r="CR32" s="639" t="s">
        <v>127</v>
      </c>
      <c r="CS32" s="640"/>
      <c r="CT32" s="640"/>
      <c r="CU32" s="640"/>
      <c r="CV32" s="640"/>
      <c r="CW32" s="640"/>
      <c r="CX32" s="640"/>
      <c r="CY32" s="641"/>
      <c r="CZ32" s="644" t="s">
        <v>127</v>
      </c>
      <c r="DA32" s="673"/>
      <c r="DB32" s="673"/>
      <c r="DC32" s="677"/>
      <c r="DD32" s="648" t="s">
        <v>136</v>
      </c>
      <c r="DE32" s="640"/>
      <c r="DF32" s="640"/>
      <c r="DG32" s="640"/>
      <c r="DH32" s="640"/>
      <c r="DI32" s="640"/>
      <c r="DJ32" s="640"/>
      <c r="DK32" s="641"/>
      <c r="DL32" s="648" t="s">
        <v>127</v>
      </c>
      <c r="DM32" s="640"/>
      <c r="DN32" s="640"/>
      <c r="DO32" s="640"/>
      <c r="DP32" s="640"/>
      <c r="DQ32" s="640"/>
      <c r="DR32" s="640"/>
      <c r="DS32" s="640"/>
      <c r="DT32" s="640"/>
      <c r="DU32" s="640"/>
      <c r="DV32" s="641"/>
      <c r="DW32" s="644" t="s">
        <v>127</v>
      </c>
      <c r="DX32" s="673"/>
      <c r="DY32" s="673"/>
      <c r="DZ32" s="673"/>
      <c r="EA32" s="673"/>
      <c r="EB32" s="673"/>
      <c r="EC32" s="674"/>
    </row>
    <row r="33" spans="2:133" ht="11.25" customHeight="1" x14ac:dyDescent="0.15">
      <c r="B33" s="636" t="s">
        <v>318</v>
      </c>
      <c r="C33" s="637"/>
      <c r="D33" s="637"/>
      <c r="E33" s="637"/>
      <c r="F33" s="637"/>
      <c r="G33" s="637"/>
      <c r="H33" s="637"/>
      <c r="I33" s="637"/>
      <c r="J33" s="637"/>
      <c r="K33" s="637"/>
      <c r="L33" s="637"/>
      <c r="M33" s="637"/>
      <c r="N33" s="637"/>
      <c r="O33" s="637"/>
      <c r="P33" s="637"/>
      <c r="Q33" s="638"/>
      <c r="R33" s="639">
        <v>3208325</v>
      </c>
      <c r="S33" s="640"/>
      <c r="T33" s="640"/>
      <c r="U33" s="640"/>
      <c r="V33" s="640"/>
      <c r="W33" s="640"/>
      <c r="X33" s="640"/>
      <c r="Y33" s="641"/>
      <c r="Z33" s="642">
        <v>4.5</v>
      </c>
      <c r="AA33" s="642"/>
      <c r="AB33" s="642"/>
      <c r="AC33" s="642"/>
      <c r="AD33" s="643" t="s">
        <v>136</v>
      </c>
      <c r="AE33" s="643"/>
      <c r="AF33" s="643"/>
      <c r="AG33" s="643"/>
      <c r="AH33" s="643"/>
      <c r="AI33" s="643"/>
      <c r="AJ33" s="643"/>
      <c r="AK33" s="643"/>
      <c r="AL33" s="644" t="s">
        <v>127</v>
      </c>
      <c r="AM33" s="645"/>
      <c r="AN33" s="645"/>
      <c r="AO33" s="646"/>
      <c r="AP33" s="230"/>
      <c r="AQ33" s="231"/>
      <c r="AR33" s="227"/>
      <c r="AS33" s="228"/>
      <c r="AT33" s="228"/>
      <c r="AU33" s="228"/>
      <c r="AV33" s="228"/>
      <c r="AW33" s="228"/>
      <c r="AX33" s="228"/>
      <c r="AY33" s="228"/>
      <c r="AZ33" s="228"/>
      <c r="BA33" s="228"/>
      <c r="BB33" s="228"/>
      <c r="BC33" s="228"/>
      <c r="BD33" s="228"/>
      <c r="BE33" s="228"/>
      <c r="BF33" s="228"/>
      <c r="BG33" s="231"/>
      <c r="BH33" s="231"/>
      <c r="BI33" s="231"/>
      <c r="BJ33" s="231"/>
      <c r="BK33" s="231"/>
      <c r="BL33" s="231"/>
      <c r="BM33" s="231"/>
      <c r="BN33" s="231"/>
      <c r="BO33" s="231"/>
      <c r="BP33" s="231"/>
      <c r="BQ33" s="231"/>
      <c r="BR33" s="231"/>
      <c r="BS33" s="231"/>
      <c r="BT33" s="231"/>
      <c r="BU33" s="231"/>
      <c r="BV33" s="231"/>
      <c r="BW33" s="231"/>
      <c r="BX33" s="231"/>
      <c r="BY33" s="231"/>
      <c r="BZ33" s="231"/>
      <c r="CA33" s="231"/>
      <c r="CB33" s="231"/>
      <c r="CD33" s="654" t="s">
        <v>319</v>
      </c>
      <c r="CE33" s="655"/>
      <c r="CF33" s="655"/>
      <c r="CG33" s="655"/>
      <c r="CH33" s="655"/>
      <c r="CI33" s="655"/>
      <c r="CJ33" s="655"/>
      <c r="CK33" s="655"/>
      <c r="CL33" s="655"/>
      <c r="CM33" s="655"/>
      <c r="CN33" s="655"/>
      <c r="CO33" s="655"/>
      <c r="CP33" s="655"/>
      <c r="CQ33" s="656"/>
      <c r="CR33" s="639">
        <v>27529739</v>
      </c>
      <c r="CS33" s="675"/>
      <c r="CT33" s="675"/>
      <c r="CU33" s="675"/>
      <c r="CV33" s="675"/>
      <c r="CW33" s="675"/>
      <c r="CX33" s="675"/>
      <c r="CY33" s="676"/>
      <c r="CZ33" s="644">
        <v>40</v>
      </c>
      <c r="DA33" s="673"/>
      <c r="DB33" s="673"/>
      <c r="DC33" s="677"/>
      <c r="DD33" s="648">
        <v>21637218</v>
      </c>
      <c r="DE33" s="675"/>
      <c r="DF33" s="675"/>
      <c r="DG33" s="675"/>
      <c r="DH33" s="675"/>
      <c r="DI33" s="675"/>
      <c r="DJ33" s="675"/>
      <c r="DK33" s="676"/>
      <c r="DL33" s="648">
        <v>15496181</v>
      </c>
      <c r="DM33" s="675"/>
      <c r="DN33" s="675"/>
      <c r="DO33" s="675"/>
      <c r="DP33" s="675"/>
      <c r="DQ33" s="675"/>
      <c r="DR33" s="675"/>
      <c r="DS33" s="675"/>
      <c r="DT33" s="675"/>
      <c r="DU33" s="675"/>
      <c r="DV33" s="676"/>
      <c r="DW33" s="644">
        <v>45.2</v>
      </c>
      <c r="DX33" s="673"/>
      <c r="DY33" s="673"/>
      <c r="DZ33" s="673"/>
      <c r="EA33" s="673"/>
      <c r="EB33" s="673"/>
      <c r="EC33" s="674"/>
    </row>
    <row r="34" spans="2:133" ht="11.25" customHeight="1" x14ac:dyDescent="0.15">
      <c r="B34" s="636" t="s">
        <v>320</v>
      </c>
      <c r="C34" s="637"/>
      <c r="D34" s="637"/>
      <c r="E34" s="637"/>
      <c r="F34" s="637"/>
      <c r="G34" s="637"/>
      <c r="H34" s="637"/>
      <c r="I34" s="637"/>
      <c r="J34" s="637"/>
      <c r="K34" s="637"/>
      <c r="L34" s="637"/>
      <c r="M34" s="637"/>
      <c r="N34" s="637"/>
      <c r="O34" s="637"/>
      <c r="P34" s="637"/>
      <c r="Q34" s="638"/>
      <c r="R34" s="639">
        <v>1380757</v>
      </c>
      <c r="S34" s="640"/>
      <c r="T34" s="640"/>
      <c r="U34" s="640"/>
      <c r="V34" s="640"/>
      <c r="W34" s="640"/>
      <c r="X34" s="640"/>
      <c r="Y34" s="641"/>
      <c r="Z34" s="642">
        <v>2</v>
      </c>
      <c r="AA34" s="642"/>
      <c r="AB34" s="642"/>
      <c r="AC34" s="642"/>
      <c r="AD34" s="643">
        <v>95</v>
      </c>
      <c r="AE34" s="643"/>
      <c r="AF34" s="643"/>
      <c r="AG34" s="643"/>
      <c r="AH34" s="643"/>
      <c r="AI34" s="643"/>
      <c r="AJ34" s="643"/>
      <c r="AK34" s="643"/>
      <c r="AL34" s="644">
        <v>0</v>
      </c>
      <c r="AM34" s="645"/>
      <c r="AN34" s="645"/>
      <c r="AO34" s="646"/>
      <c r="AP34" s="232"/>
      <c r="AQ34" s="618" t="s">
        <v>321</v>
      </c>
      <c r="AR34" s="619"/>
      <c r="AS34" s="619"/>
      <c r="AT34" s="619"/>
      <c r="AU34" s="619"/>
      <c r="AV34" s="619"/>
      <c r="AW34" s="619"/>
      <c r="AX34" s="619"/>
      <c r="AY34" s="619"/>
      <c r="AZ34" s="619"/>
      <c r="BA34" s="619"/>
      <c r="BB34" s="619"/>
      <c r="BC34" s="619"/>
      <c r="BD34" s="619"/>
      <c r="BE34" s="619"/>
      <c r="BF34" s="620"/>
      <c r="BG34" s="618" t="s">
        <v>322</v>
      </c>
      <c r="BH34" s="619"/>
      <c r="BI34" s="619"/>
      <c r="BJ34" s="619"/>
      <c r="BK34" s="619"/>
      <c r="BL34" s="619"/>
      <c r="BM34" s="619"/>
      <c r="BN34" s="619"/>
      <c r="BO34" s="619"/>
      <c r="BP34" s="619"/>
      <c r="BQ34" s="619"/>
      <c r="BR34" s="619"/>
      <c r="BS34" s="619"/>
      <c r="BT34" s="619"/>
      <c r="BU34" s="619"/>
      <c r="BV34" s="619"/>
      <c r="BW34" s="619"/>
      <c r="BX34" s="619"/>
      <c r="BY34" s="619"/>
      <c r="BZ34" s="619"/>
      <c r="CA34" s="619"/>
      <c r="CB34" s="620"/>
      <c r="CD34" s="654" t="s">
        <v>323</v>
      </c>
      <c r="CE34" s="655"/>
      <c r="CF34" s="655"/>
      <c r="CG34" s="655"/>
      <c r="CH34" s="655"/>
      <c r="CI34" s="655"/>
      <c r="CJ34" s="655"/>
      <c r="CK34" s="655"/>
      <c r="CL34" s="655"/>
      <c r="CM34" s="655"/>
      <c r="CN34" s="655"/>
      <c r="CO34" s="655"/>
      <c r="CP34" s="655"/>
      <c r="CQ34" s="656"/>
      <c r="CR34" s="639">
        <v>9695049</v>
      </c>
      <c r="CS34" s="640"/>
      <c r="CT34" s="640"/>
      <c r="CU34" s="640"/>
      <c r="CV34" s="640"/>
      <c r="CW34" s="640"/>
      <c r="CX34" s="640"/>
      <c r="CY34" s="641"/>
      <c r="CZ34" s="644">
        <v>14.1</v>
      </c>
      <c r="DA34" s="673"/>
      <c r="DB34" s="673"/>
      <c r="DC34" s="677"/>
      <c r="DD34" s="648">
        <v>7247113</v>
      </c>
      <c r="DE34" s="640"/>
      <c r="DF34" s="640"/>
      <c r="DG34" s="640"/>
      <c r="DH34" s="640"/>
      <c r="DI34" s="640"/>
      <c r="DJ34" s="640"/>
      <c r="DK34" s="641"/>
      <c r="DL34" s="648">
        <v>5915392</v>
      </c>
      <c r="DM34" s="640"/>
      <c r="DN34" s="640"/>
      <c r="DO34" s="640"/>
      <c r="DP34" s="640"/>
      <c r="DQ34" s="640"/>
      <c r="DR34" s="640"/>
      <c r="DS34" s="640"/>
      <c r="DT34" s="640"/>
      <c r="DU34" s="640"/>
      <c r="DV34" s="641"/>
      <c r="DW34" s="644">
        <v>17.3</v>
      </c>
      <c r="DX34" s="673"/>
      <c r="DY34" s="673"/>
      <c r="DZ34" s="673"/>
      <c r="EA34" s="673"/>
      <c r="EB34" s="673"/>
      <c r="EC34" s="674"/>
    </row>
    <row r="35" spans="2:133" ht="11.25" customHeight="1" x14ac:dyDescent="0.15">
      <c r="B35" s="636" t="s">
        <v>324</v>
      </c>
      <c r="C35" s="637"/>
      <c r="D35" s="637"/>
      <c r="E35" s="637"/>
      <c r="F35" s="637"/>
      <c r="G35" s="637"/>
      <c r="H35" s="637"/>
      <c r="I35" s="637"/>
      <c r="J35" s="637"/>
      <c r="K35" s="637"/>
      <c r="L35" s="637"/>
      <c r="M35" s="637"/>
      <c r="N35" s="637"/>
      <c r="O35" s="637"/>
      <c r="P35" s="637"/>
      <c r="Q35" s="638"/>
      <c r="R35" s="639">
        <v>3224300</v>
      </c>
      <c r="S35" s="640"/>
      <c r="T35" s="640"/>
      <c r="U35" s="640"/>
      <c r="V35" s="640"/>
      <c r="W35" s="640"/>
      <c r="X35" s="640"/>
      <c r="Y35" s="641"/>
      <c r="Z35" s="642">
        <v>4.5999999999999996</v>
      </c>
      <c r="AA35" s="642"/>
      <c r="AB35" s="642"/>
      <c r="AC35" s="642"/>
      <c r="AD35" s="643" t="s">
        <v>238</v>
      </c>
      <c r="AE35" s="643"/>
      <c r="AF35" s="643"/>
      <c r="AG35" s="643"/>
      <c r="AH35" s="643"/>
      <c r="AI35" s="643"/>
      <c r="AJ35" s="643"/>
      <c r="AK35" s="643"/>
      <c r="AL35" s="644" t="s">
        <v>127</v>
      </c>
      <c r="AM35" s="645"/>
      <c r="AN35" s="645"/>
      <c r="AO35" s="646"/>
      <c r="AP35" s="232"/>
      <c r="AQ35" s="712" t="s">
        <v>325</v>
      </c>
      <c r="AR35" s="713"/>
      <c r="AS35" s="713"/>
      <c r="AT35" s="713"/>
      <c r="AU35" s="713"/>
      <c r="AV35" s="713"/>
      <c r="AW35" s="713"/>
      <c r="AX35" s="713"/>
      <c r="AY35" s="714"/>
      <c r="AZ35" s="628">
        <v>8764013</v>
      </c>
      <c r="BA35" s="629"/>
      <c r="BB35" s="629"/>
      <c r="BC35" s="629"/>
      <c r="BD35" s="629"/>
      <c r="BE35" s="629"/>
      <c r="BF35" s="715"/>
      <c r="BG35" s="650" t="s">
        <v>326</v>
      </c>
      <c r="BH35" s="651"/>
      <c r="BI35" s="651"/>
      <c r="BJ35" s="651"/>
      <c r="BK35" s="651"/>
      <c r="BL35" s="651"/>
      <c r="BM35" s="651"/>
      <c r="BN35" s="651"/>
      <c r="BO35" s="651"/>
      <c r="BP35" s="651"/>
      <c r="BQ35" s="651"/>
      <c r="BR35" s="651"/>
      <c r="BS35" s="651"/>
      <c r="BT35" s="651"/>
      <c r="BU35" s="652"/>
      <c r="BV35" s="628">
        <v>94448</v>
      </c>
      <c r="BW35" s="629"/>
      <c r="BX35" s="629"/>
      <c r="BY35" s="629"/>
      <c r="BZ35" s="629"/>
      <c r="CA35" s="629"/>
      <c r="CB35" s="715"/>
      <c r="CD35" s="654" t="s">
        <v>327</v>
      </c>
      <c r="CE35" s="655"/>
      <c r="CF35" s="655"/>
      <c r="CG35" s="655"/>
      <c r="CH35" s="655"/>
      <c r="CI35" s="655"/>
      <c r="CJ35" s="655"/>
      <c r="CK35" s="655"/>
      <c r="CL35" s="655"/>
      <c r="CM35" s="655"/>
      <c r="CN35" s="655"/>
      <c r="CO35" s="655"/>
      <c r="CP35" s="655"/>
      <c r="CQ35" s="656"/>
      <c r="CR35" s="639">
        <v>221455</v>
      </c>
      <c r="CS35" s="675"/>
      <c r="CT35" s="675"/>
      <c r="CU35" s="675"/>
      <c r="CV35" s="675"/>
      <c r="CW35" s="675"/>
      <c r="CX35" s="675"/>
      <c r="CY35" s="676"/>
      <c r="CZ35" s="644">
        <v>0.3</v>
      </c>
      <c r="DA35" s="673"/>
      <c r="DB35" s="673"/>
      <c r="DC35" s="677"/>
      <c r="DD35" s="648">
        <v>161229</v>
      </c>
      <c r="DE35" s="675"/>
      <c r="DF35" s="675"/>
      <c r="DG35" s="675"/>
      <c r="DH35" s="675"/>
      <c r="DI35" s="675"/>
      <c r="DJ35" s="675"/>
      <c r="DK35" s="676"/>
      <c r="DL35" s="648">
        <v>161229</v>
      </c>
      <c r="DM35" s="675"/>
      <c r="DN35" s="675"/>
      <c r="DO35" s="675"/>
      <c r="DP35" s="675"/>
      <c r="DQ35" s="675"/>
      <c r="DR35" s="675"/>
      <c r="DS35" s="675"/>
      <c r="DT35" s="675"/>
      <c r="DU35" s="675"/>
      <c r="DV35" s="676"/>
      <c r="DW35" s="644">
        <v>0.5</v>
      </c>
      <c r="DX35" s="673"/>
      <c r="DY35" s="673"/>
      <c r="DZ35" s="673"/>
      <c r="EA35" s="673"/>
      <c r="EB35" s="673"/>
      <c r="EC35" s="674"/>
    </row>
    <row r="36" spans="2:133" ht="11.25" customHeight="1" x14ac:dyDescent="0.15">
      <c r="B36" s="636" t="s">
        <v>328</v>
      </c>
      <c r="C36" s="637"/>
      <c r="D36" s="637"/>
      <c r="E36" s="637"/>
      <c r="F36" s="637"/>
      <c r="G36" s="637"/>
      <c r="H36" s="637"/>
      <c r="I36" s="637"/>
      <c r="J36" s="637"/>
      <c r="K36" s="637"/>
      <c r="L36" s="637"/>
      <c r="M36" s="637"/>
      <c r="N36" s="637"/>
      <c r="O36" s="637"/>
      <c r="P36" s="637"/>
      <c r="Q36" s="638"/>
      <c r="R36" s="639" t="s">
        <v>238</v>
      </c>
      <c r="S36" s="640"/>
      <c r="T36" s="640"/>
      <c r="U36" s="640"/>
      <c r="V36" s="640"/>
      <c r="W36" s="640"/>
      <c r="X36" s="640"/>
      <c r="Y36" s="641"/>
      <c r="Z36" s="642" t="s">
        <v>127</v>
      </c>
      <c r="AA36" s="642"/>
      <c r="AB36" s="642"/>
      <c r="AC36" s="642"/>
      <c r="AD36" s="643" t="s">
        <v>127</v>
      </c>
      <c r="AE36" s="643"/>
      <c r="AF36" s="643"/>
      <c r="AG36" s="643"/>
      <c r="AH36" s="643"/>
      <c r="AI36" s="643"/>
      <c r="AJ36" s="643"/>
      <c r="AK36" s="643"/>
      <c r="AL36" s="644" t="s">
        <v>238</v>
      </c>
      <c r="AM36" s="645"/>
      <c r="AN36" s="645"/>
      <c r="AO36" s="646"/>
      <c r="AQ36" s="716" t="s">
        <v>329</v>
      </c>
      <c r="AR36" s="717"/>
      <c r="AS36" s="717"/>
      <c r="AT36" s="717"/>
      <c r="AU36" s="717"/>
      <c r="AV36" s="717"/>
      <c r="AW36" s="717"/>
      <c r="AX36" s="717"/>
      <c r="AY36" s="718"/>
      <c r="AZ36" s="639">
        <v>1643373</v>
      </c>
      <c r="BA36" s="640"/>
      <c r="BB36" s="640"/>
      <c r="BC36" s="640"/>
      <c r="BD36" s="675"/>
      <c r="BE36" s="675"/>
      <c r="BF36" s="698"/>
      <c r="BG36" s="654" t="s">
        <v>330</v>
      </c>
      <c r="BH36" s="655"/>
      <c r="BI36" s="655"/>
      <c r="BJ36" s="655"/>
      <c r="BK36" s="655"/>
      <c r="BL36" s="655"/>
      <c r="BM36" s="655"/>
      <c r="BN36" s="655"/>
      <c r="BO36" s="655"/>
      <c r="BP36" s="655"/>
      <c r="BQ36" s="655"/>
      <c r="BR36" s="655"/>
      <c r="BS36" s="655"/>
      <c r="BT36" s="655"/>
      <c r="BU36" s="656"/>
      <c r="BV36" s="639">
        <v>-1166973</v>
      </c>
      <c r="BW36" s="640"/>
      <c r="BX36" s="640"/>
      <c r="BY36" s="640"/>
      <c r="BZ36" s="640"/>
      <c r="CA36" s="640"/>
      <c r="CB36" s="649"/>
      <c r="CD36" s="654" t="s">
        <v>331</v>
      </c>
      <c r="CE36" s="655"/>
      <c r="CF36" s="655"/>
      <c r="CG36" s="655"/>
      <c r="CH36" s="655"/>
      <c r="CI36" s="655"/>
      <c r="CJ36" s="655"/>
      <c r="CK36" s="655"/>
      <c r="CL36" s="655"/>
      <c r="CM36" s="655"/>
      <c r="CN36" s="655"/>
      <c r="CO36" s="655"/>
      <c r="CP36" s="655"/>
      <c r="CQ36" s="656"/>
      <c r="CR36" s="639">
        <v>7093590</v>
      </c>
      <c r="CS36" s="640"/>
      <c r="CT36" s="640"/>
      <c r="CU36" s="640"/>
      <c r="CV36" s="640"/>
      <c r="CW36" s="640"/>
      <c r="CX36" s="640"/>
      <c r="CY36" s="641"/>
      <c r="CZ36" s="644">
        <v>10.3</v>
      </c>
      <c r="DA36" s="673"/>
      <c r="DB36" s="673"/>
      <c r="DC36" s="677"/>
      <c r="DD36" s="648">
        <v>5024865</v>
      </c>
      <c r="DE36" s="640"/>
      <c r="DF36" s="640"/>
      <c r="DG36" s="640"/>
      <c r="DH36" s="640"/>
      <c r="DI36" s="640"/>
      <c r="DJ36" s="640"/>
      <c r="DK36" s="641"/>
      <c r="DL36" s="648">
        <v>4336486</v>
      </c>
      <c r="DM36" s="640"/>
      <c r="DN36" s="640"/>
      <c r="DO36" s="640"/>
      <c r="DP36" s="640"/>
      <c r="DQ36" s="640"/>
      <c r="DR36" s="640"/>
      <c r="DS36" s="640"/>
      <c r="DT36" s="640"/>
      <c r="DU36" s="640"/>
      <c r="DV36" s="641"/>
      <c r="DW36" s="644">
        <v>12.7</v>
      </c>
      <c r="DX36" s="673"/>
      <c r="DY36" s="673"/>
      <c r="DZ36" s="673"/>
      <c r="EA36" s="673"/>
      <c r="EB36" s="673"/>
      <c r="EC36" s="674"/>
    </row>
    <row r="37" spans="2:133" ht="11.25" customHeight="1" x14ac:dyDescent="0.15">
      <c r="B37" s="636" t="s">
        <v>332</v>
      </c>
      <c r="C37" s="637"/>
      <c r="D37" s="637"/>
      <c r="E37" s="637"/>
      <c r="F37" s="637"/>
      <c r="G37" s="637"/>
      <c r="H37" s="637"/>
      <c r="I37" s="637"/>
      <c r="J37" s="637"/>
      <c r="K37" s="637"/>
      <c r="L37" s="637"/>
      <c r="M37" s="637"/>
      <c r="N37" s="637"/>
      <c r="O37" s="637"/>
      <c r="P37" s="637"/>
      <c r="Q37" s="638"/>
      <c r="R37" s="639">
        <v>790000</v>
      </c>
      <c r="S37" s="640"/>
      <c r="T37" s="640"/>
      <c r="U37" s="640"/>
      <c r="V37" s="640"/>
      <c r="W37" s="640"/>
      <c r="X37" s="640"/>
      <c r="Y37" s="641"/>
      <c r="Z37" s="642">
        <v>1.1000000000000001</v>
      </c>
      <c r="AA37" s="642"/>
      <c r="AB37" s="642"/>
      <c r="AC37" s="642"/>
      <c r="AD37" s="643" t="s">
        <v>127</v>
      </c>
      <c r="AE37" s="643"/>
      <c r="AF37" s="643"/>
      <c r="AG37" s="643"/>
      <c r="AH37" s="643"/>
      <c r="AI37" s="643"/>
      <c r="AJ37" s="643"/>
      <c r="AK37" s="643"/>
      <c r="AL37" s="644" t="s">
        <v>127</v>
      </c>
      <c r="AM37" s="645"/>
      <c r="AN37" s="645"/>
      <c r="AO37" s="646"/>
      <c r="AQ37" s="716" t="s">
        <v>333</v>
      </c>
      <c r="AR37" s="717"/>
      <c r="AS37" s="717"/>
      <c r="AT37" s="717"/>
      <c r="AU37" s="717"/>
      <c r="AV37" s="717"/>
      <c r="AW37" s="717"/>
      <c r="AX37" s="717"/>
      <c r="AY37" s="718"/>
      <c r="AZ37" s="639">
        <v>1000000</v>
      </c>
      <c r="BA37" s="640"/>
      <c r="BB37" s="640"/>
      <c r="BC37" s="640"/>
      <c r="BD37" s="675"/>
      <c r="BE37" s="675"/>
      <c r="BF37" s="698"/>
      <c r="BG37" s="654" t="s">
        <v>334</v>
      </c>
      <c r="BH37" s="655"/>
      <c r="BI37" s="655"/>
      <c r="BJ37" s="655"/>
      <c r="BK37" s="655"/>
      <c r="BL37" s="655"/>
      <c r="BM37" s="655"/>
      <c r="BN37" s="655"/>
      <c r="BO37" s="655"/>
      <c r="BP37" s="655"/>
      <c r="BQ37" s="655"/>
      <c r="BR37" s="655"/>
      <c r="BS37" s="655"/>
      <c r="BT37" s="655"/>
      <c r="BU37" s="656"/>
      <c r="BV37" s="639">
        <v>24814</v>
      </c>
      <c r="BW37" s="640"/>
      <c r="BX37" s="640"/>
      <c r="BY37" s="640"/>
      <c r="BZ37" s="640"/>
      <c r="CA37" s="640"/>
      <c r="CB37" s="649"/>
      <c r="CD37" s="654" t="s">
        <v>335</v>
      </c>
      <c r="CE37" s="655"/>
      <c r="CF37" s="655"/>
      <c r="CG37" s="655"/>
      <c r="CH37" s="655"/>
      <c r="CI37" s="655"/>
      <c r="CJ37" s="655"/>
      <c r="CK37" s="655"/>
      <c r="CL37" s="655"/>
      <c r="CM37" s="655"/>
      <c r="CN37" s="655"/>
      <c r="CO37" s="655"/>
      <c r="CP37" s="655"/>
      <c r="CQ37" s="656"/>
      <c r="CR37" s="639">
        <v>701593</v>
      </c>
      <c r="CS37" s="675"/>
      <c r="CT37" s="675"/>
      <c r="CU37" s="675"/>
      <c r="CV37" s="675"/>
      <c r="CW37" s="675"/>
      <c r="CX37" s="675"/>
      <c r="CY37" s="676"/>
      <c r="CZ37" s="644">
        <v>1</v>
      </c>
      <c r="DA37" s="673"/>
      <c r="DB37" s="673"/>
      <c r="DC37" s="677"/>
      <c r="DD37" s="648">
        <v>601593</v>
      </c>
      <c r="DE37" s="675"/>
      <c r="DF37" s="675"/>
      <c r="DG37" s="675"/>
      <c r="DH37" s="675"/>
      <c r="DI37" s="675"/>
      <c r="DJ37" s="675"/>
      <c r="DK37" s="676"/>
      <c r="DL37" s="648">
        <v>499458</v>
      </c>
      <c r="DM37" s="675"/>
      <c r="DN37" s="675"/>
      <c r="DO37" s="675"/>
      <c r="DP37" s="675"/>
      <c r="DQ37" s="675"/>
      <c r="DR37" s="675"/>
      <c r="DS37" s="675"/>
      <c r="DT37" s="675"/>
      <c r="DU37" s="675"/>
      <c r="DV37" s="676"/>
      <c r="DW37" s="644">
        <v>1.5</v>
      </c>
      <c r="DX37" s="673"/>
      <c r="DY37" s="673"/>
      <c r="DZ37" s="673"/>
      <c r="EA37" s="673"/>
      <c r="EB37" s="673"/>
      <c r="EC37" s="674"/>
    </row>
    <row r="38" spans="2:133" ht="11.25" customHeight="1" x14ac:dyDescent="0.15">
      <c r="B38" s="684" t="s">
        <v>336</v>
      </c>
      <c r="C38" s="685"/>
      <c r="D38" s="685"/>
      <c r="E38" s="685"/>
      <c r="F38" s="685"/>
      <c r="G38" s="685"/>
      <c r="H38" s="685"/>
      <c r="I38" s="685"/>
      <c r="J38" s="685"/>
      <c r="K38" s="685"/>
      <c r="L38" s="685"/>
      <c r="M38" s="685"/>
      <c r="N38" s="685"/>
      <c r="O38" s="685"/>
      <c r="P38" s="685"/>
      <c r="Q38" s="686"/>
      <c r="R38" s="719">
        <v>70562284</v>
      </c>
      <c r="S38" s="720"/>
      <c r="T38" s="720"/>
      <c r="U38" s="720"/>
      <c r="V38" s="720"/>
      <c r="W38" s="720"/>
      <c r="X38" s="720"/>
      <c r="Y38" s="721"/>
      <c r="Z38" s="722">
        <v>100</v>
      </c>
      <c r="AA38" s="722"/>
      <c r="AB38" s="722"/>
      <c r="AC38" s="722"/>
      <c r="AD38" s="723">
        <v>33466230</v>
      </c>
      <c r="AE38" s="723"/>
      <c r="AF38" s="723"/>
      <c r="AG38" s="723"/>
      <c r="AH38" s="723"/>
      <c r="AI38" s="723"/>
      <c r="AJ38" s="723"/>
      <c r="AK38" s="723"/>
      <c r="AL38" s="724">
        <v>100</v>
      </c>
      <c r="AM38" s="710"/>
      <c r="AN38" s="710"/>
      <c r="AO38" s="725"/>
      <c r="AQ38" s="716" t="s">
        <v>337</v>
      </c>
      <c r="AR38" s="717"/>
      <c r="AS38" s="717"/>
      <c r="AT38" s="717"/>
      <c r="AU38" s="717"/>
      <c r="AV38" s="717"/>
      <c r="AW38" s="717"/>
      <c r="AX38" s="717"/>
      <c r="AY38" s="718"/>
      <c r="AZ38" s="639">
        <v>38525</v>
      </c>
      <c r="BA38" s="640"/>
      <c r="BB38" s="640"/>
      <c r="BC38" s="640"/>
      <c r="BD38" s="675"/>
      <c r="BE38" s="675"/>
      <c r="BF38" s="698"/>
      <c r="BG38" s="654" t="s">
        <v>338</v>
      </c>
      <c r="BH38" s="655"/>
      <c r="BI38" s="655"/>
      <c r="BJ38" s="655"/>
      <c r="BK38" s="655"/>
      <c r="BL38" s="655"/>
      <c r="BM38" s="655"/>
      <c r="BN38" s="655"/>
      <c r="BO38" s="655"/>
      <c r="BP38" s="655"/>
      <c r="BQ38" s="655"/>
      <c r="BR38" s="655"/>
      <c r="BS38" s="655"/>
      <c r="BT38" s="655"/>
      <c r="BU38" s="656"/>
      <c r="BV38" s="639">
        <v>36665</v>
      </c>
      <c r="BW38" s="640"/>
      <c r="BX38" s="640"/>
      <c r="BY38" s="640"/>
      <c r="BZ38" s="640"/>
      <c r="CA38" s="640"/>
      <c r="CB38" s="649"/>
      <c r="CD38" s="654" t="s">
        <v>339</v>
      </c>
      <c r="CE38" s="655"/>
      <c r="CF38" s="655"/>
      <c r="CG38" s="655"/>
      <c r="CH38" s="655"/>
      <c r="CI38" s="655"/>
      <c r="CJ38" s="655"/>
      <c r="CK38" s="655"/>
      <c r="CL38" s="655"/>
      <c r="CM38" s="655"/>
      <c r="CN38" s="655"/>
      <c r="CO38" s="655"/>
      <c r="CP38" s="655"/>
      <c r="CQ38" s="656"/>
      <c r="CR38" s="639">
        <v>7725488</v>
      </c>
      <c r="CS38" s="640"/>
      <c r="CT38" s="640"/>
      <c r="CU38" s="640"/>
      <c r="CV38" s="640"/>
      <c r="CW38" s="640"/>
      <c r="CX38" s="640"/>
      <c r="CY38" s="641"/>
      <c r="CZ38" s="644">
        <v>11.2</v>
      </c>
      <c r="DA38" s="673"/>
      <c r="DB38" s="673"/>
      <c r="DC38" s="677"/>
      <c r="DD38" s="648">
        <v>6919934</v>
      </c>
      <c r="DE38" s="640"/>
      <c r="DF38" s="640"/>
      <c r="DG38" s="640"/>
      <c r="DH38" s="640"/>
      <c r="DI38" s="640"/>
      <c r="DJ38" s="640"/>
      <c r="DK38" s="641"/>
      <c r="DL38" s="648">
        <v>5033074</v>
      </c>
      <c r="DM38" s="640"/>
      <c r="DN38" s="640"/>
      <c r="DO38" s="640"/>
      <c r="DP38" s="640"/>
      <c r="DQ38" s="640"/>
      <c r="DR38" s="640"/>
      <c r="DS38" s="640"/>
      <c r="DT38" s="640"/>
      <c r="DU38" s="640"/>
      <c r="DV38" s="641"/>
      <c r="DW38" s="644">
        <v>14.7</v>
      </c>
      <c r="DX38" s="673"/>
      <c r="DY38" s="673"/>
      <c r="DZ38" s="673"/>
      <c r="EA38" s="673"/>
      <c r="EB38" s="673"/>
      <c r="EC38" s="674"/>
    </row>
    <row r="39" spans="2:133" ht="11.25" customHeight="1" x14ac:dyDescent="0.15">
      <c r="AQ39" s="716" t="s">
        <v>340</v>
      </c>
      <c r="AR39" s="717"/>
      <c r="AS39" s="717"/>
      <c r="AT39" s="717"/>
      <c r="AU39" s="717"/>
      <c r="AV39" s="717"/>
      <c r="AW39" s="717"/>
      <c r="AX39" s="717"/>
      <c r="AY39" s="718"/>
      <c r="AZ39" s="639" t="s">
        <v>127</v>
      </c>
      <c r="BA39" s="640"/>
      <c r="BB39" s="640"/>
      <c r="BC39" s="640"/>
      <c r="BD39" s="675"/>
      <c r="BE39" s="675"/>
      <c r="BF39" s="698"/>
      <c r="BG39" s="730" t="s">
        <v>341</v>
      </c>
      <c r="BH39" s="731"/>
      <c r="BI39" s="731"/>
      <c r="BJ39" s="731"/>
      <c r="BK39" s="731"/>
      <c r="BL39" s="233"/>
      <c r="BM39" s="655" t="s">
        <v>342</v>
      </c>
      <c r="BN39" s="655"/>
      <c r="BO39" s="655"/>
      <c r="BP39" s="655"/>
      <c r="BQ39" s="655"/>
      <c r="BR39" s="655"/>
      <c r="BS39" s="655"/>
      <c r="BT39" s="655"/>
      <c r="BU39" s="656"/>
      <c r="BV39" s="639">
        <v>83</v>
      </c>
      <c r="BW39" s="640"/>
      <c r="BX39" s="640"/>
      <c r="BY39" s="640"/>
      <c r="BZ39" s="640"/>
      <c r="CA39" s="640"/>
      <c r="CB39" s="649"/>
      <c r="CD39" s="654" t="s">
        <v>343</v>
      </c>
      <c r="CE39" s="655"/>
      <c r="CF39" s="655"/>
      <c r="CG39" s="655"/>
      <c r="CH39" s="655"/>
      <c r="CI39" s="655"/>
      <c r="CJ39" s="655"/>
      <c r="CK39" s="655"/>
      <c r="CL39" s="655"/>
      <c r="CM39" s="655"/>
      <c r="CN39" s="655"/>
      <c r="CO39" s="655"/>
      <c r="CP39" s="655"/>
      <c r="CQ39" s="656"/>
      <c r="CR39" s="639">
        <v>2741657</v>
      </c>
      <c r="CS39" s="675"/>
      <c r="CT39" s="675"/>
      <c r="CU39" s="675"/>
      <c r="CV39" s="675"/>
      <c r="CW39" s="675"/>
      <c r="CX39" s="675"/>
      <c r="CY39" s="676"/>
      <c r="CZ39" s="644">
        <v>4</v>
      </c>
      <c r="DA39" s="673"/>
      <c r="DB39" s="673"/>
      <c r="DC39" s="677"/>
      <c r="DD39" s="648">
        <v>2234077</v>
      </c>
      <c r="DE39" s="675"/>
      <c r="DF39" s="675"/>
      <c r="DG39" s="675"/>
      <c r="DH39" s="675"/>
      <c r="DI39" s="675"/>
      <c r="DJ39" s="675"/>
      <c r="DK39" s="676"/>
      <c r="DL39" s="648" t="s">
        <v>238</v>
      </c>
      <c r="DM39" s="675"/>
      <c r="DN39" s="675"/>
      <c r="DO39" s="675"/>
      <c r="DP39" s="675"/>
      <c r="DQ39" s="675"/>
      <c r="DR39" s="675"/>
      <c r="DS39" s="675"/>
      <c r="DT39" s="675"/>
      <c r="DU39" s="675"/>
      <c r="DV39" s="676"/>
      <c r="DW39" s="644" t="s">
        <v>127</v>
      </c>
      <c r="DX39" s="673"/>
      <c r="DY39" s="673"/>
      <c r="DZ39" s="673"/>
      <c r="EA39" s="673"/>
      <c r="EB39" s="673"/>
      <c r="EC39" s="674"/>
    </row>
    <row r="40" spans="2:133" ht="11.25" customHeight="1" x14ac:dyDescent="0.15">
      <c r="AQ40" s="716" t="s">
        <v>344</v>
      </c>
      <c r="AR40" s="717"/>
      <c r="AS40" s="717"/>
      <c r="AT40" s="717"/>
      <c r="AU40" s="717"/>
      <c r="AV40" s="717"/>
      <c r="AW40" s="717"/>
      <c r="AX40" s="717"/>
      <c r="AY40" s="718"/>
      <c r="AZ40" s="639">
        <v>2036045</v>
      </c>
      <c r="BA40" s="640"/>
      <c r="BB40" s="640"/>
      <c r="BC40" s="640"/>
      <c r="BD40" s="675"/>
      <c r="BE40" s="675"/>
      <c r="BF40" s="698"/>
      <c r="BG40" s="730"/>
      <c r="BH40" s="731"/>
      <c r="BI40" s="731"/>
      <c r="BJ40" s="731"/>
      <c r="BK40" s="731"/>
      <c r="BL40" s="233"/>
      <c r="BM40" s="655" t="s">
        <v>345</v>
      </c>
      <c r="BN40" s="655"/>
      <c r="BO40" s="655"/>
      <c r="BP40" s="655"/>
      <c r="BQ40" s="655"/>
      <c r="BR40" s="655"/>
      <c r="BS40" s="655"/>
      <c r="BT40" s="655"/>
      <c r="BU40" s="656"/>
      <c r="BV40" s="639" t="s">
        <v>127</v>
      </c>
      <c r="BW40" s="640"/>
      <c r="BX40" s="640"/>
      <c r="BY40" s="640"/>
      <c r="BZ40" s="640"/>
      <c r="CA40" s="640"/>
      <c r="CB40" s="649"/>
      <c r="CD40" s="654" t="s">
        <v>346</v>
      </c>
      <c r="CE40" s="655"/>
      <c r="CF40" s="655"/>
      <c r="CG40" s="655"/>
      <c r="CH40" s="655"/>
      <c r="CI40" s="655"/>
      <c r="CJ40" s="655"/>
      <c r="CK40" s="655"/>
      <c r="CL40" s="655"/>
      <c r="CM40" s="655"/>
      <c r="CN40" s="655"/>
      <c r="CO40" s="655"/>
      <c r="CP40" s="655"/>
      <c r="CQ40" s="656"/>
      <c r="CR40" s="639">
        <v>52500</v>
      </c>
      <c r="CS40" s="640"/>
      <c r="CT40" s="640"/>
      <c r="CU40" s="640"/>
      <c r="CV40" s="640"/>
      <c r="CW40" s="640"/>
      <c r="CX40" s="640"/>
      <c r="CY40" s="641"/>
      <c r="CZ40" s="644">
        <v>0.1</v>
      </c>
      <c r="DA40" s="673"/>
      <c r="DB40" s="673"/>
      <c r="DC40" s="677"/>
      <c r="DD40" s="648">
        <v>50000</v>
      </c>
      <c r="DE40" s="640"/>
      <c r="DF40" s="640"/>
      <c r="DG40" s="640"/>
      <c r="DH40" s="640"/>
      <c r="DI40" s="640"/>
      <c r="DJ40" s="640"/>
      <c r="DK40" s="641"/>
      <c r="DL40" s="648">
        <v>50000</v>
      </c>
      <c r="DM40" s="640"/>
      <c r="DN40" s="640"/>
      <c r="DO40" s="640"/>
      <c r="DP40" s="640"/>
      <c r="DQ40" s="640"/>
      <c r="DR40" s="640"/>
      <c r="DS40" s="640"/>
      <c r="DT40" s="640"/>
      <c r="DU40" s="640"/>
      <c r="DV40" s="641"/>
      <c r="DW40" s="644">
        <v>0.1</v>
      </c>
      <c r="DX40" s="673"/>
      <c r="DY40" s="673"/>
      <c r="DZ40" s="673"/>
      <c r="EA40" s="673"/>
      <c r="EB40" s="673"/>
      <c r="EC40" s="674"/>
    </row>
    <row r="41" spans="2:133" ht="11.25" customHeight="1" x14ac:dyDescent="0.15">
      <c r="AQ41" s="726" t="s">
        <v>347</v>
      </c>
      <c r="AR41" s="727"/>
      <c r="AS41" s="727"/>
      <c r="AT41" s="727"/>
      <c r="AU41" s="727"/>
      <c r="AV41" s="727"/>
      <c r="AW41" s="727"/>
      <c r="AX41" s="727"/>
      <c r="AY41" s="728"/>
      <c r="AZ41" s="719">
        <v>4046070</v>
      </c>
      <c r="BA41" s="720"/>
      <c r="BB41" s="720"/>
      <c r="BC41" s="720"/>
      <c r="BD41" s="709"/>
      <c r="BE41" s="709"/>
      <c r="BF41" s="711"/>
      <c r="BG41" s="732"/>
      <c r="BH41" s="733"/>
      <c r="BI41" s="733"/>
      <c r="BJ41" s="733"/>
      <c r="BK41" s="733"/>
      <c r="BL41" s="234"/>
      <c r="BM41" s="664" t="s">
        <v>348</v>
      </c>
      <c r="BN41" s="664"/>
      <c r="BO41" s="664"/>
      <c r="BP41" s="664"/>
      <c r="BQ41" s="664"/>
      <c r="BR41" s="664"/>
      <c r="BS41" s="664"/>
      <c r="BT41" s="664"/>
      <c r="BU41" s="665"/>
      <c r="BV41" s="719">
        <v>291</v>
      </c>
      <c r="BW41" s="720"/>
      <c r="BX41" s="720"/>
      <c r="BY41" s="720"/>
      <c r="BZ41" s="720"/>
      <c r="CA41" s="720"/>
      <c r="CB41" s="729"/>
      <c r="CD41" s="654" t="s">
        <v>349</v>
      </c>
      <c r="CE41" s="655"/>
      <c r="CF41" s="655"/>
      <c r="CG41" s="655"/>
      <c r="CH41" s="655"/>
      <c r="CI41" s="655"/>
      <c r="CJ41" s="655"/>
      <c r="CK41" s="655"/>
      <c r="CL41" s="655"/>
      <c r="CM41" s="655"/>
      <c r="CN41" s="655"/>
      <c r="CO41" s="655"/>
      <c r="CP41" s="655"/>
      <c r="CQ41" s="656"/>
      <c r="CR41" s="639" t="s">
        <v>127</v>
      </c>
      <c r="CS41" s="675"/>
      <c r="CT41" s="675"/>
      <c r="CU41" s="675"/>
      <c r="CV41" s="675"/>
      <c r="CW41" s="675"/>
      <c r="CX41" s="675"/>
      <c r="CY41" s="676"/>
      <c r="CZ41" s="644" t="s">
        <v>127</v>
      </c>
      <c r="DA41" s="673"/>
      <c r="DB41" s="673"/>
      <c r="DC41" s="677"/>
      <c r="DD41" s="648" t="s">
        <v>238</v>
      </c>
      <c r="DE41" s="675"/>
      <c r="DF41" s="675"/>
      <c r="DG41" s="675"/>
      <c r="DH41" s="675"/>
      <c r="DI41" s="675"/>
      <c r="DJ41" s="675"/>
      <c r="DK41" s="676"/>
      <c r="DL41" s="734"/>
      <c r="DM41" s="735"/>
      <c r="DN41" s="735"/>
      <c r="DO41" s="735"/>
      <c r="DP41" s="735"/>
      <c r="DQ41" s="735"/>
      <c r="DR41" s="735"/>
      <c r="DS41" s="735"/>
      <c r="DT41" s="735"/>
      <c r="DU41" s="735"/>
      <c r="DV41" s="736"/>
      <c r="DW41" s="737"/>
      <c r="DX41" s="738"/>
      <c r="DY41" s="738"/>
      <c r="DZ41" s="738"/>
      <c r="EA41" s="738"/>
      <c r="EB41" s="738"/>
      <c r="EC41" s="739"/>
    </row>
    <row r="42" spans="2:133" ht="11.25" customHeight="1" x14ac:dyDescent="0.15">
      <c r="B42" s="227" t="s">
        <v>350</v>
      </c>
      <c r="C42" s="227"/>
      <c r="D42" s="227"/>
      <c r="E42" s="227"/>
      <c r="F42" s="227"/>
      <c r="G42" s="227"/>
      <c r="H42" s="227"/>
      <c r="I42" s="227"/>
      <c r="J42" s="227"/>
      <c r="K42" s="227"/>
      <c r="L42" s="227"/>
      <c r="M42" s="227"/>
      <c r="N42" s="227"/>
      <c r="O42" s="227"/>
      <c r="P42" s="227"/>
      <c r="Q42" s="227"/>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BV42" s="236"/>
      <c r="BW42" s="236"/>
      <c r="BX42" s="236"/>
      <c r="BY42" s="236"/>
      <c r="BZ42" s="236"/>
      <c r="CA42" s="236"/>
      <c r="CB42" s="236"/>
      <c r="CD42" s="636" t="s">
        <v>351</v>
      </c>
      <c r="CE42" s="637"/>
      <c r="CF42" s="637"/>
      <c r="CG42" s="637"/>
      <c r="CH42" s="637"/>
      <c r="CI42" s="637"/>
      <c r="CJ42" s="637"/>
      <c r="CK42" s="637"/>
      <c r="CL42" s="637"/>
      <c r="CM42" s="637"/>
      <c r="CN42" s="637"/>
      <c r="CO42" s="637"/>
      <c r="CP42" s="637"/>
      <c r="CQ42" s="638"/>
      <c r="CR42" s="639">
        <v>9302015</v>
      </c>
      <c r="CS42" s="640"/>
      <c r="CT42" s="640"/>
      <c r="CU42" s="640"/>
      <c r="CV42" s="640"/>
      <c r="CW42" s="640"/>
      <c r="CX42" s="640"/>
      <c r="CY42" s="641"/>
      <c r="CZ42" s="644">
        <v>13.5</v>
      </c>
      <c r="DA42" s="645"/>
      <c r="DB42" s="645"/>
      <c r="DC42" s="740"/>
      <c r="DD42" s="648">
        <v>997827</v>
      </c>
      <c r="DE42" s="640"/>
      <c r="DF42" s="640"/>
      <c r="DG42" s="640"/>
      <c r="DH42" s="640"/>
      <c r="DI42" s="640"/>
      <c r="DJ42" s="640"/>
      <c r="DK42" s="641"/>
      <c r="DL42" s="734"/>
      <c r="DM42" s="735"/>
      <c r="DN42" s="735"/>
      <c r="DO42" s="735"/>
      <c r="DP42" s="735"/>
      <c r="DQ42" s="735"/>
      <c r="DR42" s="735"/>
      <c r="DS42" s="735"/>
      <c r="DT42" s="735"/>
      <c r="DU42" s="735"/>
      <c r="DV42" s="736"/>
      <c r="DW42" s="737"/>
      <c r="DX42" s="738"/>
      <c r="DY42" s="738"/>
      <c r="DZ42" s="738"/>
      <c r="EA42" s="738"/>
      <c r="EB42" s="738"/>
      <c r="EC42" s="739"/>
    </row>
    <row r="43" spans="2:133" ht="11.25" customHeight="1" x14ac:dyDescent="0.15">
      <c r="B43" s="237" t="s">
        <v>352</v>
      </c>
      <c r="C43" s="227"/>
      <c r="D43" s="227"/>
      <c r="E43" s="227"/>
      <c r="F43" s="227"/>
      <c r="G43" s="227"/>
      <c r="H43" s="227"/>
      <c r="I43" s="227"/>
      <c r="J43" s="227"/>
      <c r="K43" s="227"/>
      <c r="L43" s="227"/>
      <c r="M43" s="227"/>
      <c r="N43" s="227"/>
      <c r="O43" s="227"/>
      <c r="P43" s="227"/>
      <c r="Q43" s="227"/>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CD43" s="636" t="s">
        <v>353</v>
      </c>
      <c r="CE43" s="637"/>
      <c r="CF43" s="637"/>
      <c r="CG43" s="637"/>
      <c r="CH43" s="637"/>
      <c r="CI43" s="637"/>
      <c r="CJ43" s="637"/>
      <c r="CK43" s="637"/>
      <c r="CL43" s="637"/>
      <c r="CM43" s="637"/>
      <c r="CN43" s="637"/>
      <c r="CO43" s="637"/>
      <c r="CP43" s="637"/>
      <c r="CQ43" s="638"/>
      <c r="CR43" s="639">
        <v>113541</v>
      </c>
      <c r="CS43" s="675"/>
      <c r="CT43" s="675"/>
      <c r="CU43" s="675"/>
      <c r="CV43" s="675"/>
      <c r="CW43" s="675"/>
      <c r="CX43" s="675"/>
      <c r="CY43" s="676"/>
      <c r="CZ43" s="644">
        <v>0.2</v>
      </c>
      <c r="DA43" s="673"/>
      <c r="DB43" s="673"/>
      <c r="DC43" s="677"/>
      <c r="DD43" s="648">
        <v>89906</v>
      </c>
      <c r="DE43" s="675"/>
      <c r="DF43" s="675"/>
      <c r="DG43" s="675"/>
      <c r="DH43" s="675"/>
      <c r="DI43" s="675"/>
      <c r="DJ43" s="675"/>
      <c r="DK43" s="676"/>
      <c r="DL43" s="734"/>
      <c r="DM43" s="735"/>
      <c r="DN43" s="735"/>
      <c r="DO43" s="735"/>
      <c r="DP43" s="735"/>
      <c r="DQ43" s="735"/>
      <c r="DR43" s="735"/>
      <c r="DS43" s="735"/>
      <c r="DT43" s="735"/>
      <c r="DU43" s="735"/>
      <c r="DV43" s="736"/>
      <c r="DW43" s="737"/>
      <c r="DX43" s="738"/>
      <c r="DY43" s="738"/>
      <c r="DZ43" s="738"/>
      <c r="EA43" s="738"/>
      <c r="EB43" s="738"/>
      <c r="EC43" s="739"/>
    </row>
    <row r="44" spans="2:133" ht="11.25" customHeight="1" x14ac:dyDescent="0.15">
      <c r="B44" s="238" t="s">
        <v>354</v>
      </c>
      <c r="CD44" s="751" t="s">
        <v>305</v>
      </c>
      <c r="CE44" s="752"/>
      <c r="CF44" s="636" t="s">
        <v>355</v>
      </c>
      <c r="CG44" s="637"/>
      <c r="CH44" s="637"/>
      <c r="CI44" s="637"/>
      <c r="CJ44" s="637"/>
      <c r="CK44" s="637"/>
      <c r="CL44" s="637"/>
      <c r="CM44" s="637"/>
      <c r="CN44" s="637"/>
      <c r="CO44" s="637"/>
      <c r="CP44" s="637"/>
      <c r="CQ44" s="638"/>
      <c r="CR44" s="639">
        <v>9233036</v>
      </c>
      <c r="CS44" s="640"/>
      <c r="CT44" s="640"/>
      <c r="CU44" s="640"/>
      <c r="CV44" s="640"/>
      <c r="CW44" s="640"/>
      <c r="CX44" s="640"/>
      <c r="CY44" s="641"/>
      <c r="CZ44" s="644">
        <v>13.4</v>
      </c>
      <c r="DA44" s="645"/>
      <c r="DB44" s="645"/>
      <c r="DC44" s="740"/>
      <c r="DD44" s="648">
        <v>935349</v>
      </c>
      <c r="DE44" s="640"/>
      <c r="DF44" s="640"/>
      <c r="DG44" s="640"/>
      <c r="DH44" s="640"/>
      <c r="DI44" s="640"/>
      <c r="DJ44" s="640"/>
      <c r="DK44" s="641"/>
      <c r="DL44" s="734"/>
      <c r="DM44" s="735"/>
      <c r="DN44" s="735"/>
      <c r="DO44" s="735"/>
      <c r="DP44" s="735"/>
      <c r="DQ44" s="735"/>
      <c r="DR44" s="735"/>
      <c r="DS44" s="735"/>
      <c r="DT44" s="735"/>
      <c r="DU44" s="735"/>
      <c r="DV44" s="736"/>
      <c r="DW44" s="737"/>
      <c r="DX44" s="738"/>
      <c r="DY44" s="738"/>
      <c r="DZ44" s="738"/>
      <c r="EA44" s="738"/>
      <c r="EB44" s="738"/>
      <c r="EC44" s="739"/>
    </row>
    <row r="45" spans="2:133" ht="11.25" customHeight="1" x14ac:dyDescent="0.15">
      <c r="CD45" s="753"/>
      <c r="CE45" s="754"/>
      <c r="CF45" s="636" t="s">
        <v>356</v>
      </c>
      <c r="CG45" s="637"/>
      <c r="CH45" s="637"/>
      <c r="CI45" s="637"/>
      <c r="CJ45" s="637"/>
      <c r="CK45" s="637"/>
      <c r="CL45" s="637"/>
      <c r="CM45" s="637"/>
      <c r="CN45" s="637"/>
      <c r="CO45" s="637"/>
      <c r="CP45" s="637"/>
      <c r="CQ45" s="638"/>
      <c r="CR45" s="639">
        <v>4414559</v>
      </c>
      <c r="CS45" s="675"/>
      <c r="CT45" s="675"/>
      <c r="CU45" s="675"/>
      <c r="CV45" s="675"/>
      <c r="CW45" s="675"/>
      <c r="CX45" s="675"/>
      <c r="CY45" s="676"/>
      <c r="CZ45" s="644">
        <v>6.4</v>
      </c>
      <c r="DA45" s="673"/>
      <c r="DB45" s="673"/>
      <c r="DC45" s="677"/>
      <c r="DD45" s="648">
        <v>184216</v>
      </c>
      <c r="DE45" s="675"/>
      <c r="DF45" s="675"/>
      <c r="DG45" s="675"/>
      <c r="DH45" s="675"/>
      <c r="DI45" s="675"/>
      <c r="DJ45" s="675"/>
      <c r="DK45" s="676"/>
      <c r="DL45" s="734"/>
      <c r="DM45" s="735"/>
      <c r="DN45" s="735"/>
      <c r="DO45" s="735"/>
      <c r="DP45" s="735"/>
      <c r="DQ45" s="735"/>
      <c r="DR45" s="735"/>
      <c r="DS45" s="735"/>
      <c r="DT45" s="735"/>
      <c r="DU45" s="735"/>
      <c r="DV45" s="736"/>
      <c r="DW45" s="737"/>
      <c r="DX45" s="738"/>
      <c r="DY45" s="738"/>
      <c r="DZ45" s="738"/>
      <c r="EA45" s="738"/>
      <c r="EB45" s="738"/>
      <c r="EC45" s="739"/>
    </row>
    <row r="46" spans="2:133" ht="11.25" customHeight="1" x14ac:dyDescent="0.15">
      <c r="CD46" s="753"/>
      <c r="CE46" s="754"/>
      <c r="CF46" s="636" t="s">
        <v>357</v>
      </c>
      <c r="CG46" s="637"/>
      <c r="CH46" s="637"/>
      <c r="CI46" s="637"/>
      <c r="CJ46" s="637"/>
      <c r="CK46" s="637"/>
      <c r="CL46" s="637"/>
      <c r="CM46" s="637"/>
      <c r="CN46" s="637"/>
      <c r="CO46" s="637"/>
      <c r="CP46" s="637"/>
      <c r="CQ46" s="638"/>
      <c r="CR46" s="639">
        <v>4818162</v>
      </c>
      <c r="CS46" s="640"/>
      <c r="CT46" s="640"/>
      <c r="CU46" s="640"/>
      <c r="CV46" s="640"/>
      <c r="CW46" s="640"/>
      <c r="CX46" s="640"/>
      <c r="CY46" s="641"/>
      <c r="CZ46" s="644">
        <v>7</v>
      </c>
      <c r="DA46" s="645"/>
      <c r="DB46" s="645"/>
      <c r="DC46" s="740"/>
      <c r="DD46" s="648">
        <v>750818</v>
      </c>
      <c r="DE46" s="640"/>
      <c r="DF46" s="640"/>
      <c r="DG46" s="640"/>
      <c r="DH46" s="640"/>
      <c r="DI46" s="640"/>
      <c r="DJ46" s="640"/>
      <c r="DK46" s="641"/>
      <c r="DL46" s="734"/>
      <c r="DM46" s="735"/>
      <c r="DN46" s="735"/>
      <c r="DO46" s="735"/>
      <c r="DP46" s="735"/>
      <c r="DQ46" s="735"/>
      <c r="DR46" s="735"/>
      <c r="DS46" s="735"/>
      <c r="DT46" s="735"/>
      <c r="DU46" s="735"/>
      <c r="DV46" s="736"/>
      <c r="DW46" s="737"/>
      <c r="DX46" s="738"/>
      <c r="DY46" s="738"/>
      <c r="DZ46" s="738"/>
      <c r="EA46" s="738"/>
      <c r="EB46" s="738"/>
      <c r="EC46" s="739"/>
    </row>
    <row r="47" spans="2:133" ht="11.25" customHeight="1" x14ac:dyDescent="0.15">
      <c r="CD47" s="753"/>
      <c r="CE47" s="754"/>
      <c r="CF47" s="636" t="s">
        <v>358</v>
      </c>
      <c r="CG47" s="637"/>
      <c r="CH47" s="637"/>
      <c r="CI47" s="637"/>
      <c r="CJ47" s="637"/>
      <c r="CK47" s="637"/>
      <c r="CL47" s="637"/>
      <c r="CM47" s="637"/>
      <c r="CN47" s="637"/>
      <c r="CO47" s="637"/>
      <c r="CP47" s="637"/>
      <c r="CQ47" s="638"/>
      <c r="CR47" s="639">
        <v>68979</v>
      </c>
      <c r="CS47" s="675"/>
      <c r="CT47" s="675"/>
      <c r="CU47" s="675"/>
      <c r="CV47" s="675"/>
      <c r="CW47" s="675"/>
      <c r="CX47" s="675"/>
      <c r="CY47" s="676"/>
      <c r="CZ47" s="644">
        <v>0.1</v>
      </c>
      <c r="DA47" s="673"/>
      <c r="DB47" s="673"/>
      <c r="DC47" s="677"/>
      <c r="DD47" s="648">
        <v>62478</v>
      </c>
      <c r="DE47" s="675"/>
      <c r="DF47" s="675"/>
      <c r="DG47" s="675"/>
      <c r="DH47" s="675"/>
      <c r="DI47" s="675"/>
      <c r="DJ47" s="675"/>
      <c r="DK47" s="676"/>
      <c r="DL47" s="734"/>
      <c r="DM47" s="735"/>
      <c r="DN47" s="735"/>
      <c r="DO47" s="735"/>
      <c r="DP47" s="735"/>
      <c r="DQ47" s="735"/>
      <c r="DR47" s="735"/>
      <c r="DS47" s="735"/>
      <c r="DT47" s="735"/>
      <c r="DU47" s="735"/>
      <c r="DV47" s="736"/>
      <c r="DW47" s="737"/>
      <c r="DX47" s="738"/>
      <c r="DY47" s="738"/>
      <c r="DZ47" s="738"/>
      <c r="EA47" s="738"/>
      <c r="EB47" s="738"/>
      <c r="EC47" s="739"/>
    </row>
    <row r="48" spans="2:133" x14ac:dyDescent="0.15">
      <c r="CD48" s="755"/>
      <c r="CE48" s="756"/>
      <c r="CF48" s="636" t="s">
        <v>359</v>
      </c>
      <c r="CG48" s="637"/>
      <c r="CH48" s="637"/>
      <c r="CI48" s="637"/>
      <c r="CJ48" s="637"/>
      <c r="CK48" s="637"/>
      <c r="CL48" s="637"/>
      <c r="CM48" s="637"/>
      <c r="CN48" s="637"/>
      <c r="CO48" s="637"/>
      <c r="CP48" s="637"/>
      <c r="CQ48" s="638"/>
      <c r="CR48" s="639" t="s">
        <v>127</v>
      </c>
      <c r="CS48" s="640"/>
      <c r="CT48" s="640"/>
      <c r="CU48" s="640"/>
      <c r="CV48" s="640"/>
      <c r="CW48" s="640"/>
      <c r="CX48" s="640"/>
      <c r="CY48" s="641"/>
      <c r="CZ48" s="644" t="s">
        <v>127</v>
      </c>
      <c r="DA48" s="645"/>
      <c r="DB48" s="645"/>
      <c r="DC48" s="740"/>
      <c r="DD48" s="648" t="s">
        <v>127</v>
      </c>
      <c r="DE48" s="640"/>
      <c r="DF48" s="640"/>
      <c r="DG48" s="640"/>
      <c r="DH48" s="640"/>
      <c r="DI48" s="640"/>
      <c r="DJ48" s="640"/>
      <c r="DK48" s="641"/>
      <c r="DL48" s="734"/>
      <c r="DM48" s="735"/>
      <c r="DN48" s="735"/>
      <c r="DO48" s="735"/>
      <c r="DP48" s="735"/>
      <c r="DQ48" s="735"/>
      <c r="DR48" s="735"/>
      <c r="DS48" s="735"/>
      <c r="DT48" s="735"/>
      <c r="DU48" s="735"/>
      <c r="DV48" s="736"/>
      <c r="DW48" s="737"/>
      <c r="DX48" s="738"/>
      <c r="DY48" s="738"/>
      <c r="DZ48" s="738"/>
      <c r="EA48" s="738"/>
      <c r="EB48" s="738"/>
      <c r="EC48" s="739"/>
    </row>
    <row r="49" spans="82:133" ht="11.25" customHeight="1" x14ac:dyDescent="0.15">
      <c r="CD49" s="684" t="s">
        <v>360</v>
      </c>
      <c r="CE49" s="685"/>
      <c r="CF49" s="685"/>
      <c r="CG49" s="685"/>
      <c r="CH49" s="685"/>
      <c r="CI49" s="685"/>
      <c r="CJ49" s="685"/>
      <c r="CK49" s="685"/>
      <c r="CL49" s="685"/>
      <c r="CM49" s="685"/>
      <c r="CN49" s="685"/>
      <c r="CO49" s="685"/>
      <c r="CP49" s="685"/>
      <c r="CQ49" s="686"/>
      <c r="CR49" s="719">
        <v>68772773</v>
      </c>
      <c r="CS49" s="709"/>
      <c r="CT49" s="709"/>
      <c r="CU49" s="709"/>
      <c r="CV49" s="709"/>
      <c r="CW49" s="709"/>
      <c r="CX49" s="709"/>
      <c r="CY49" s="741"/>
      <c r="CZ49" s="724">
        <v>100</v>
      </c>
      <c r="DA49" s="742"/>
      <c r="DB49" s="742"/>
      <c r="DC49" s="743"/>
      <c r="DD49" s="744">
        <v>40623458</v>
      </c>
      <c r="DE49" s="709"/>
      <c r="DF49" s="709"/>
      <c r="DG49" s="709"/>
      <c r="DH49" s="709"/>
      <c r="DI49" s="709"/>
      <c r="DJ49" s="709"/>
      <c r="DK49" s="741"/>
      <c r="DL49" s="745"/>
      <c r="DM49" s="746"/>
      <c r="DN49" s="746"/>
      <c r="DO49" s="746"/>
      <c r="DP49" s="746"/>
      <c r="DQ49" s="746"/>
      <c r="DR49" s="746"/>
      <c r="DS49" s="746"/>
      <c r="DT49" s="746"/>
      <c r="DU49" s="746"/>
      <c r="DV49" s="747"/>
      <c r="DW49" s="748"/>
      <c r="DX49" s="749"/>
      <c r="DY49" s="749"/>
      <c r="DZ49" s="749"/>
      <c r="EA49" s="749"/>
      <c r="EB49" s="749"/>
      <c r="EC49" s="750"/>
    </row>
    <row r="50" spans="82:133" hidden="1" x14ac:dyDescent="0.15"/>
    <row r="51" spans="82:133" hidden="1" x14ac:dyDescent="0.15"/>
    <row r="52" spans="82:133" hidden="1" x14ac:dyDescent="0.15"/>
    <row r="53" spans="82:133" hidden="1" x14ac:dyDescent="0.15"/>
  </sheetData>
  <sheetProtection algorithmName="SHA-512" hashValue="Js9MDSn6xEwVF/bklW17hEpTFhNA+muKqrgycU/nNXAeNIClr8UczBl27tx+716TNOLpWPpsU1YqlArEH41wSQ==" saltValue="b7iTGlIrE80em9D12TLZU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70" zoomScaleSheetLayoutView="70" workbookViewId="0">
      <selection activeCell="CW7" sqref="CW7:DA10"/>
    </sheetView>
  </sheetViews>
  <sheetFormatPr defaultColWidth="0" defaultRowHeight="13.5" zeroHeight="1" x14ac:dyDescent="0.15"/>
  <cols>
    <col min="1" max="130" width="2.75" style="287" customWidth="1"/>
    <col min="131" max="131" width="1.625" style="287" customWidth="1"/>
    <col min="132" max="16384" width="9" style="287" hidden="1"/>
  </cols>
  <sheetData>
    <row r="1" spans="1:131" s="245" customFormat="1" ht="11.25" customHeight="1" thickBot="1" x14ac:dyDescent="0.2">
      <c r="A1" s="240"/>
      <c r="B1" s="240"/>
      <c r="C1" s="240"/>
      <c r="D1" s="240"/>
      <c r="E1" s="240"/>
      <c r="F1" s="240"/>
      <c r="G1" s="240"/>
      <c r="H1" s="240"/>
      <c r="I1" s="240"/>
      <c r="J1" s="240"/>
      <c r="K1" s="240"/>
      <c r="L1" s="240"/>
      <c r="M1" s="240"/>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2"/>
      <c r="DQ1" s="243"/>
      <c r="DR1" s="243"/>
      <c r="DS1" s="243"/>
      <c r="DT1" s="243"/>
      <c r="DU1" s="243"/>
      <c r="DV1" s="243"/>
      <c r="DW1" s="243"/>
      <c r="DX1" s="243"/>
      <c r="DY1" s="243"/>
      <c r="DZ1" s="243"/>
      <c r="EA1" s="244"/>
    </row>
    <row r="2" spans="1:131" s="249" customFormat="1" ht="26.25" customHeight="1" thickBot="1" x14ac:dyDescent="0.2">
      <c r="A2" s="246" t="s">
        <v>361</v>
      </c>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c r="AN2" s="247"/>
      <c r="AO2" s="247"/>
      <c r="AP2" s="247"/>
      <c r="AQ2" s="247"/>
      <c r="AR2" s="247"/>
      <c r="AS2" s="247"/>
      <c r="AT2" s="247"/>
      <c r="AU2" s="247"/>
      <c r="AV2" s="247"/>
      <c r="AW2" s="247"/>
      <c r="AX2" s="247"/>
      <c r="AY2" s="247"/>
      <c r="AZ2" s="247"/>
      <c r="BA2" s="247"/>
      <c r="BB2" s="247"/>
      <c r="BC2" s="247"/>
      <c r="BD2" s="247"/>
      <c r="BE2" s="247"/>
      <c r="BF2" s="247"/>
      <c r="BG2" s="247"/>
      <c r="BH2" s="247"/>
      <c r="BI2" s="247"/>
      <c r="BJ2" s="247"/>
      <c r="BK2" s="247"/>
      <c r="BL2" s="247"/>
      <c r="BM2" s="247"/>
      <c r="BN2" s="247"/>
      <c r="BO2" s="247"/>
      <c r="BP2" s="247"/>
      <c r="BQ2" s="247"/>
      <c r="BR2" s="247"/>
      <c r="BS2" s="247"/>
      <c r="BT2" s="247"/>
      <c r="BU2" s="247"/>
      <c r="BV2" s="247"/>
      <c r="BW2" s="247"/>
      <c r="BX2" s="247"/>
      <c r="BY2" s="247"/>
      <c r="BZ2" s="247"/>
      <c r="CA2" s="247"/>
      <c r="CB2" s="247"/>
      <c r="CC2" s="247"/>
      <c r="CD2" s="247"/>
      <c r="CE2" s="247"/>
      <c r="CF2" s="247"/>
      <c r="CG2" s="247"/>
      <c r="CH2" s="247"/>
      <c r="CI2" s="247"/>
      <c r="CJ2" s="247"/>
      <c r="CK2" s="247"/>
      <c r="CL2" s="247"/>
      <c r="CM2" s="247"/>
      <c r="CN2" s="247"/>
      <c r="CO2" s="247"/>
      <c r="CP2" s="247"/>
      <c r="CQ2" s="247"/>
      <c r="CR2" s="247"/>
      <c r="CS2" s="247"/>
      <c r="CT2" s="247"/>
      <c r="CU2" s="247"/>
      <c r="CV2" s="247"/>
      <c r="CW2" s="247"/>
      <c r="CX2" s="247"/>
      <c r="CY2" s="247"/>
      <c r="CZ2" s="247"/>
      <c r="DA2" s="247"/>
      <c r="DB2" s="247"/>
      <c r="DC2" s="247"/>
      <c r="DD2" s="247"/>
      <c r="DE2" s="247"/>
      <c r="DF2" s="247"/>
      <c r="DG2" s="247"/>
      <c r="DH2" s="247"/>
      <c r="DI2" s="247"/>
      <c r="DJ2" s="786" t="s">
        <v>362</v>
      </c>
      <c r="DK2" s="787"/>
      <c r="DL2" s="787"/>
      <c r="DM2" s="787"/>
      <c r="DN2" s="787"/>
      <c r="DO2" s="788"/>
      <c r="DP2" s="247"/>
      <c r="DQ2" s="786" t="s">
        <v>363</v>
      </c>
      <c r="DR2" s="787"/>
      <c r="DS2" s="787"/>
      <c r="DT2" s="787"/>
      <c r="DU2" s="787"/>
      <c r="DV2" s="787"/>
      <c r="DW2" s="787"/>
      <c r="DX2" s="787"/>
      <c r="DY2" s="787"/>
      <c r="DZ2" s="788"/>
      <c r="EA2" s="248"/>
    </row>
    <row r="3" spans="1:131" s="245" customFormat="1" ht="11.25" customHeight="1" x14ac:dyDescent="0.15">
      <c r="A3" s="241"/>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c r="DV3" s="241"/>
      <c r="DW3" s="241"/>
      <c r="DX3" s="241"/>
      <c r="DY3" s="241"/>
      <c r="DZ3" s="241"/>
      <c r="EA3" s="244"/>
    </row>
    <row r="4" spans="1:131" s="253" customFormat="1" ht="26.25" customHeight="1" thickBot="1" x14ac:dyDescent="0.2">
      <c r="A4" s="789" t="s">
        <v>364</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50"/>
      <c r="BA4" s="250"/>
      <c r="BB4" s="250"/>
      <c r="BC4" s="250"/>
      <c r="BD4" s="250"/>
      <c r="BE4" s="251"/>
      <c r="BF4" s="251"/>
      <c r="BG4" s="251"/>
      <c r="BH4" s="251"/>
      <c r="BI4" s="251"/>
      <c r="BJ4" s="251"/>
      <c r="BK4" s="251"/>
      <c r="BL4" s="251"/>
      <c r="BM4" s="251"/>
      <c r="BN4" s="251"/>
      <c r="BO4" s="251"/>
      <c r="BP4" s="251"/>
      <c r="BQ4" s="250" t="s">
        <v>365</v>
      </c>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c r="DM4" s="250"/>
      <c r="DN4" s="250"/>
      <c r="DO4" s="250"/>
      <c r="DP4" s="250"/>
      <c r="DQ4" s="250"/>
      <c r="DR4" s="250"/>
      <c r="DS4" s="250"/>
      <c r="DT4" s="250"/>
      <c r="DU4" s="250"/>
      <c r="DV4" s="250"/>
      <c r="DW4" s="250"/>
      <c r="DX4" s="250"/>
      <c r="DY4" s="250"/>
      <c r="DZ4" s="250"/>
      <c r="EA4" s="252"/>
    </row>
    <row r="5" spans="1:131" s="253" customFormat="1" ht="26.25" customHeight="1" x14ac:dyDescent="0.15">
      <c r="A5" s="780" t="s">
        <v>366</v>
      </c>
      <c r="B5" s="781"/>
      <c r="C5" s="781"/>
      <c r="D5" s="781"/>
      <c r="E5" s="781"/>
      <c r="F5" s="781"/>
      <c r="G5" s="781"/>
      <c r="H5" s="781"/>
      <c r="I5" s="781"/>
      <c r="J5" s="781"/>
      <c r="K5" s="781"/>
      <c r="L5" s="781"/>
      <c r="M5" s="781"/>
      <c r="N5" s="781"/>
      <c r="O5" s="781"/>
      <c r="P5" s="782"/>
      <c r="Q5" s="757" t="s">
        <v>367</v>
      </c>
      <c r="R5" s="758"/>
      <c r="S5" s="758"/>
      <c r="T5" s="758"/>
      <c r="U5" s="759"/>
      <c r="V5" s="757" t="s">
        <v>368</v>
      </c>
      <c r="W5" s="758"/>
      <c r="X5" s="758"/>
      <c r="Y5" s="758"/>
      <c r="Z5" s="759"/>
      <c r="AA5" s="757" t="s">
        <v>369</v>
      </c>
      <c r="AB5" s="758"/>
      <c r="AC5" s="758"/>
      <c r="AD5" s="758"/>
      <c r="AE5" s="758"/>
      <c r="AF5" s="790" t="s">
        <v>370</v>
      </c>
      <c r="AG5" s="758"/>
      <c r="AH5" s="758"/>
      <c r="AI5" s="758"/>
      <c r="AJ5" s="769"/>
      <c r="AK5" s="758" t="s">
        <v>371</v>
      </c>
      <c r="AL5" s="758"/>
      <c r="AM5" s="758"/>
      <c r="AN5" s="758"/>
      <c r="AO5" s="759"/>
      <c r="AP5" s="757" t="s">
        <v>372</v>
      </c>
      <c r="AQ5" s="758"/>
      <c r="AR5" s="758"/>
      <c r="AS5" s="758"/>
      <c r="AT5" s="759"/>
      <c r="AU5" s="757" t="s">
        <v>373</v>
      </c>
      <c r="AV5" s="758"/>
      <c r="AW5" s="758"/>
      <c r="AX5" s="758"/>
      <c r="AY5" s="769"/>
      <c r="AZ5" s="254"/>
      <c r="BA5" s="254"/>
      <c r="BB5" s="254"/>
      <c r="BC5" s="254"/>
      <c r="BD5" s="254"/>
      <c r="BE5" s="255"/>
      <c r="BF5" s="255"/>
      <c r="BG5" s="255"/>
      <c r="BH5" s="255"/>
      <c r="BI5" s="255"/>
      <c r="BJ5" s="255"/>
      <c r="BK5" s="255"/>
      <c r="BL5" s="255"/>
      <c r="BM5" s="255"/>
      <c r="BN5" s="255"/>
      <c r="BO5" s="255"/>
      <c r="BP5" s="255"/>
      <c r="BQ5" s="780" t="s">
        <v>374</v>
      </c>
      <c r="BR5" s="781"/>
      <c r="BS5" s="781"/>
      <c r="BT5" s="781"/>
      <c r="BU5" s="781"/>
      <c r="BV5" s="781"/>
      <c r="BW5" s="781"/>
      <c r="BX5" s="781"/>
      <c r="BY5" s="781"/>
      <c r="BZ5" s="781"/>
      <c r="CA5" s="781"/>
      <c r="CB5" s="781"/>
      <c r="CC5" s="781"/>
      <c r="CD5" s="781"/>
      <c r="CE5" s="781"/>
      <c r="CF5" s="781"/>
      <c r="CG5" s="782"/>
      <c r="CH5" s="757" t="s">
        <v>375</v>
      </c>
      <c r="CI5" s="758"/>
      <c r="CJ5" s="758"/>
      <c r="CK5" s="758"/>
      <c r="CL5" s="759"/>
      <c r="CM5" s="757" t="s">
        <v>376</v>
      </c>
      <c r="CN5" s="758"/>
      <c r="CO5" s="758"/>
      <c r="CP5" s="758"/>
      <c r="CQ5" s="759"/>
      <c r="CR5" s="757" t="s">
        <v>377</v>
      </c>
      <c r="CS5" s="758"/>
      <c r="CT5" s="758"/>
      <c r="CU5" s="758"/>
      <c r="CV5" s="759"/>
      <c r="CW5" s="757" t="s">
        <v>378</v>
      </c>
      <c r="CX5" s="758"/>
      <c r="CY5" s="758"/>
      <c r="CZ5" s="758"/>
      <c r="DA5" s="759"/>
      <c r="DB5" s="757" t="s">
        <v>379</v>
      </c>
      <c r="DC5" s="758"/>
      <c r="DD5" s="758"/>
      <c r="DE5" s="758"/>
      <c r="DF5" s="759"/>
      <c r="DG5" s="763" t="s">
        <v>380</v>
      </c>
      <c r="DH5" s="764"/>
      <c r="DI5" s="764"/>
      <c r="DJ5" s="764"/>
      <c r="DK5" s="765"/>
      <c r="DL5" s="763" t="s">
        <v>381</v>
      </c>
      <c r="DM5" s="764"/>
      <c r="DN5" s="764"/>
      <c r="DO5" s="764"/>
      <c r="DP5" s="765"/>
      <c r="DQ5" s="757" t="s">
        <v>382</v>
      </c>
      <c r="DR5" s="758"/>
      <c r="DS5" s="758"/>
      <c r="DT5" s="758"/>
      <c r="DU5" s="759"/>
      <c r="DV5" s="757" t="s">
        <v>373</v>
      </c>
      <c r="DW5" s="758"/>
      <c r="DX5" s="758"/>
      <c r="DY5" s="758"/>
      <c r="DZ5" s="769"/>
      <c r="EA5" s="252"/>
    </row>
    <row r="6" spans="1:131" s="253" customFormat="1" ht="26.25" customHeight="1" thickBot="1" x14ac:dyDescent="0.2">
      <c r="A6" s="783"/>
      <c r="B6" s="784"/>
      <c r="C6" s="784"/>
      <c r="D6" s="784"/>
      <c r="E6" s="784"/>
      <c r="F6" s="784"/>
      <c r="G6" s="784"/>
      <c r="H6" s="784"/>
      <c r="I6" s="784"/>
      <c r="J6" s="784"/>
      <c r="K6" s="784"/>
      <c r="L6" s="784"/>
      <c r="M6" s="784"/>
      <c r="N6" s="784"/>
      <c r="O6" s="784"/>
      <c r="P6" s="785"/>
      <c r="Q6" s="760"/>
      <c r="R6" s="761"/>
      <c r="S6" s="761"/>
      <c r="T6" s="761"/>
      <c r="U6" s="762"/>
      <c r="V6" s="760"/>
      <c r="W6" s="761"/>
      <c r="X6" s="761"/>
      <c r="Y6" s="761"/>
      <c r="Z6" s="762"/>
      <c r="AA6" s="760"/>
      <c r="AB6" s="761"/>
      <c r="AC6" s="761"/>
      <c r="AD6" s="761"/>
      <c r="AE6" s="761"/>
      <c r="AF6" s="791"/>
      <c r="AG6" s="761"/>
      <c r="AH6" s="761"/>
      <c r="AI6" s="761"/>
      <c r="AJ6" s="770"/>
      <c r="AK6" s="761"/>
      <c r="AL6" s="761"/>
      <c r="AM6" s="761"/>
      <c r="AN6" s="761"/>
      <c r="AO6" s="762"/>
      <c r="AP6" s="760"/>
      <c r="AQ6" s="761"/>
      <c r="AR6" s="761"/>
      <c r="AS6" s="761"/>
      <c r="AT6" s="762"/>
      <c r="AU6" s="760"/>
      <c r="AV6" s="761"/>
      <c r="AW6" s="761"/>
      <c r="AX6" s="761"/>
      <c r="AY6" s="770"/>
      <c r="AZ6" s="250"/>
      <c r="BA6" s="250"/>
      <c r="BB6" s="250"/>
      <c r="BC6" s="250"/>
      <c r="BD6" s="250"/>
      <c r="BE6" s="251"/>
      <c r="BF6" s="251"/>
      <c r="BG6" s="251"/>
      <c r="BH6" s="251"/>
      <c r="BI6" s="251"/>
      <c r="BJ6" s="251"/>
      <c r="BK6" s="251"/>
      <c r="BL6" s="251"/>
      <c r="BM6" s="251"/>
      <c r="BN6" s="251"/>
      <c r="BO6" s="251"/>
      <c r="BP6" s="251"/>
      <c r="BQ6" s="783"/>
      <c r="BR6" s="784"/>
      <c r="BS6" s="784"/>
      <c r="BT6" s="784"/>
      <c r="BU6" s="784"/>
      <c r="BV6" s="784"/>
      <c r="BW6" s="784"/>
      <c r="BX6" s="784"/>
      <c r="BY6" s="784"/>
      <c r="BZ6" s="784"/>
      <c r="CA6" s="784"/>
      <c r="CB6" s="784"/>
      <c r="CC6" s="784"/>
      <c r="CD6" s="784"/>
      <c r="CE6" s="784"/>
      <c r="CF6" s="784"/>
      <c r="CG6" s="785"/>
      <c r="CH6" s="760"/>
      <c r="CI6" s="761"/>
      <c r="CJ6" s="761"/>
      <c r="CK6" s="761"/>
      <c r="CL6" s="762"/>
      <c r="CM6" s="760"/>
      <c r="CN6" s="761"/>
      <c r="CO6" s="761"/>
      <c r="CP6" s="761"/>
      <c r="CQ6" s="762"/>
      <c r="CR6" s="760"/>
      <c r="CS6" s="761"/>
      <c r="CT6" s="761"/>
      <c r="CU6" s="761"/>
      <c r="CV6" s="762"/>
      <c r="CW6" s="760"/>
      <c r="CX6" s="761"/>
      <c r="CY6" s="761"/>
      <c r="CZ6" s="761"/>
      <c r="DA6" s="762"/>
      <c r="DB6" s="760"/>
      <c r="DC6" s="761"/>
      <c r="DD6" s="761"/>
      <c r="DE6" s="761"/>
      <c r="DF6" s="762"/>
      <c r="DG6" s="766"/>
      <c r="DH6" s="767"/>
      <c r="DI6" s="767"/>
      <c r="DJ6" s="767"/>
      <c r="DK6" s="768"/>
      <c r="DL6" s="766"/>
      <c r="DM6" s="767"/>
      <c r="DN6" s="767"/>
      <c r="DO6" s="767"/>
      <c r="DP6" s="768"/>
      <c r="DQ6" s="760"/>
      <c r="DR6" s="761"/>
      <c r="DS6" s="761"/>
      <c r="DT6" s="761"/>
      <c r="DU6" s="762"/>
      <c r="DV6" s="760"/>
      <c r="DW6" s="761"/>
      <c r="DX6" s="761"/>
      <c r="DY6" s="761"/>
      <c r="DZ6" s="770"/>
      <c r="EA6" s="252"/>
    </row>
    <row r="7" spans="1:131" s="253" customFormat="1" ht="26.25" customHeight="1" thickTop="1" x14ac:dyDescent="0.15">
      <c r="A7" s="256">
        <v>1</v>
      </c>
      <c r="B7" s="771" t="s">
        <v>383</v>
      </c>
      <c r="C7" s="772"/>
      <c r="D7" s="772"/>
      <c r="E7" s="772"/>
      <c r="F7" s="772"/>
      <c r="G7" s="772"/>
      <c r="H7" s="772"/>
      <c r="I7" s="772"/>
      <c r="J7" s="772"/>
      <c r="K7" s="772"/>
      <c r="L7" s="772"/>
      <c r="M7" s="772"/>
      <c r="N7" s="772"/>
      <c r="O7" s="772"/>
      <c r="P7" s="773"/>
      <c r="Q7" s="774">
        <v>68194</v>
      </c>
      <c r="R7" s="775"/>
      <c r="S7" s="775"/>
      <c r="T7" s="775"/>
      <c r="U7" s="775"/>
      <c r="V7" s="775">
        <v>66579</v>
      </c>
      <c r="W7" s="775"/>
      <c r="X7" s="775"/>
      <c r="Y7" s="775"/>
      <c r="Z7" s="775"/>
      <c r="AA7" s="775">
        <v>1615</v>
      </c>
      <c r="AB7" s="775"/>
      <c r="AC7" s="775"/>
      <c r="AD7" s="775"/>
      <c r="AE7" s="776"/>
      <c r="AF7" s="777">
        <v>1533</v>
      </c>
      <c r="AG7" s="778"/>
      <c r="AH7" s="778"/>
      <c r="AI7" s="778"/>
      <c r="AJ7" s="779"/>
      <c r="AK7" s="817">
        <v>2553</v>
      </c>
      <c r="AL7" s="818"/>
      <c r="AM7" s="818"/>
      <c r="AN7" s="818"/>
      <c r="AO7" s="818"/>
      <c r="AP7" s="818">
        <v>32402</v>
      </c>
      <c r="AQ7" s="818"/>
      <c r="AR7" s="818"/>
      <c r="AS7" s="818"/>
      <c r="AT7" s="818"/>
      <c r="AU7" s="819"/>
      <c r="AV7" s="819"/>
      <c r="AW7" s="819"/>
      <c r="AX7" s="819"/>
      <c r="AY7" s="820"/>
      <c r="AZ7" s="250"/>
      <c r="BA7" s="250"/>
      <c r="BB7" s="250"/>
      <c r="BC7" s="250"/>
      <c r="BD7" s="250"/>
      <c r="BE7" s="251"/>
      <c r="BF7" s="251"/>
      <c r="BG7" s="251"/>
      <c r="BH7" s="251"/>
      <c r="BI7" s="251"/>
      <c r="BJ7" s="251"/>
      <c r="BK7" s="251"/>
      <c r="BL7" s="251"/>
      <c r="BM7" s="251"/>
      <c r="BN7" s="251"/>
      <c r="BO7" s="251"/>
      <c r="BP7" s="251"/>
      <c r="BQ7" s="257">
        <v>1</v>
      </c>
      <c r="BR7" s="258" t="s">
        <v>588</v>
      </c>
      <c r="BS7" s="821" t="s">
        <v>579</v>
      </c>
      <c r="BT7" s="822"/>
      <c r="BU7" s="822"/>
      <c r="BV7" s="822"/>
      <c r="BW7" s="822"/>
      <c r="BX7" s="822"/>
      <c r="BY7" s="822"/>
      <c r="BZ7" s="822"/>
      <c r="CA7" s="822"/>
      <c r="CB7" s="822"/>
      <c r="CC7" s="822"/>
      <c r="CD7" s="822"/>
      <c r="CE7" s="822"/>
      <c r="CF7" s="822"/>
      <c r="CG7" s="823"/>
      <c r="CH7" s="811">
        <v>547</v>
      </c>
      <c r="CI7" s="812"/>
      <c r="CJ7" s="812"/>
      <c r="CK7" s="812"/>
      <c r="CL7" s="813"/>
      <c r="CM7" s="811">
        <v>-990</v>
      </c>
      <c r="CN7" s="812"/>
      <c r="CO7" s="812"/>
      <c r="CP7" s="812"/>
      <c r="CQ7" s="813"/>
      <c r="CR7" s="811">
        <v>5</v>
      </c>
      <c r="CS7" s="812"/>
      <c r="CT7" s="812"/>
      <c r="CU7" s="812"/>
      <c r="CV7" s="813"/>
      <c r="CW7" s="811">
        <v>75</v>
      </c>
      <c r="CX7" s="812"/>
      <c r="CY7" s="812"/>
      <c r="CZ7" s="812"/>
      <c r="DA7" s="813"/>
      <c r="DB7" s="811" t="s">
        <v>568</v>
      </c>
      <c r="DC7" s="812"/>
      <c r="DD7" s="812"/>
      <c r="DE7" s="812"/>
      <c r="DF7" s="813"/>
      <c r="DG7" s="811">
        <v>7633</v>
      </c>
      <c r="DH7" s="812"/>
      <c r="DI7" s="812"/>
      <c r="DJ7" s="812"/>
      <c r="DK7" s="813"/>
      <c r="DL7" s="811" t="s">
        <v>568</v>
      </c>
      <c r="DM7" s="812"/>
      <c r="DN7" s="812"/>
      <c r="DO7" s="812"/>
      <c r="DP7" s="813"/>
      <c r="DQ7" s="814">
        <v>-990</v>
      </c>
      <c r="DR7" s="815"/>
      <c r="DS7" s="815"/>
      <c r="DT7" s="815"/>
      <c r="DU7" s="816"/>
      <c r="DV7" s="792"/>
      <c r="DW7" s="793"/>
      <c r="DX7" s="793"/>
      <c r="DY7" s="793"/>
      <c r="DZ7" s="794"/>
      <c r="EA7" s="252"/>
    </row>
    <row r="8" spans="1:131" s="253" customFormat="1" ht="26.25" customHeight="1" x14ac:dyDescent="0.15">
      <c r="A8" s="259">
        <v>2</v>
      </c>
      <c r="B8" s="795" t="s">
        <v>384</v>
      </c>
      <c r="C8" s="796"/>
      <c r="D8" s="796"/>
      <c r="E8" s="796"/>
      <c r="F8" s="796"/>
      <c r="G8" s="796"/>
      <c r="H8" s="796"/>
      <c r="I8" s="796"/>
      <c r="J8" s="796"/>
      <c r="K8" s="796"/>
      <c r="L8" s="796"/>
      <c r="M8" s="796"/>
      <c r="N8" s="796"/>
      <c r="O8" s="796"/>
      <c r="P8" s="797"/>
      <c r="Q8" s="798">
        <v>3793</v>
      </c>
      <c r="R8" s="799"/>
      <c r="S8" s="799"/>
      <c r="T8" s="799"/>
      <c r="U8" s="799"/>
      <c r="V8" s="799">
        <v>3618</v>
      </c>
      <c r="W8" s="799"/>
      <c r="X8" s="799"/>
      <c r="Y8" s="799"/>
      <c r="Z8" s="799"/>
      <c r="AA8" s="799">
        <v>175</v>
      </c>
      <c r="AB8" s="799"/>
      <c r="AC8" s="799"/>
      <c r="AD8" s="799"/>
      <c r="AE8" s="800"/>
      <c r="AF8" s="801">
        <v>80</v>
      </c>
      <c r="AG8" s="802"/>
      <c r="AH8" s="802"/>
      <c r="AI8" s="802"/>
      <c r="AJ8" s="803"/>
      <c r="AK8" s="804">
        <v>2133</v>
      </c>
      <c r="AL8" s="805"/>
      <c r="AM8" s="805"/>
      <c r="AN8" s="805"/>
      <c r="AO8" s="805"/>
      <c r="AP8" s="805">
        <v>2045</v>
      </c>
      <c r="AQ8" s="805"/>
      <c r="AR8" s="805"/>
      <c r="AS8" s="805"/>
      <c r="AT8" s="805"/>
      <c r="AU8" s="806"/>
      <c r="AV8" s="806"/>
      <c r="AW8" s="806"/>
      <c r="AX8" s="806"/>
      <c r="AY8" s="807"/>
      <c r="AZ8" s="250"/>
      <c r="BA8" s="250"/>
      <c r="BB8" s="250"/>
      <c r="BC8" s="250"/>
      <c r="BD8" s="250"/>
      <c r="BE8" s="251"/>
      <c r="BF8" s="251"/>
      <c r="BG8" s="251"/>
      <c r="BH8" s="251"/>
      <c r="BI8" s="251"/>
      <c r="BJ8" s="251"/>
      <c r="BK8" s="251"/>
      <c r="BL8" s="251"/>
      <c r="BM8" s="251"/>
      <c r="BN8" s="251"/>
      <c r="BO8" s="251"/>
      <c r="BP8" s="251"/>
      <c r="BQ8" s="260">
        <v>2</v>
      </c>
      <c r="BR8" s="261"/>
      <c r="BS8" s="808" t="s">
        <v>580</v>
      </c>
      <c r="BT8" s="809"/>
      <c r="BU8" s="809"/>
      <c r="BV8" s="809"/>
      <c r="BW8" s="809"/>
      <c r="BX8" s="809"/>
      <c r="BY8" s="809"/>
      <c r="BZ8" s="809"/>
      <c r="CA8" s="809"/>
      <c r="CB8" s="809"/>
      <c r="CC8" s="809"/>
      <c r="CD8" s="809"/>
      <c r="CE8" s="809"/>
      <c r="CF8" s="809"/>
      <c r="CG8" s="810"/>
      <c r="CH8" s="824">
        <v>-14</v>
      </c>
      <c r="CI8" s="825"/>
      <c r="CJ8" s="825"/>
      <c r="CK8" s="825"/>
      <c r="CL8" s="826"/>
      <c r="CM8" s="824">
        <v>133</v>
      </c>
      <c r="CN8" s="825"/>
      <c r="CO8" s="825"/>
      <c r="CP8" s="825"/>
      <c r="CQ8" s="826"/>
      <c r="CR8" s="824">
        <v>30</v>
      </c>
      <c r="CS8" s="825"/>
      <c r="CT8" s="825"/>
      <c r="CU8" s="825"/>
      <c r="CV8" s="826"/>
      <c r="CW8" s="824" t="s">
        <v>568</v>
      </c>
      <c r="CX8" s="825"/>
      <c r="CY8" s="825"/>
      <c r="CZ8" s="825"/>
      <c r="DA8" s="826"/>
      <c r="DB8" s="824" t="s">
        <v>568</v>
      </c>
      <c r="DC8" s="825"/>
      <c r="DD8" s="825"/>
      <c r="DE8" s="825"/>
      <c r="DF8" s="826"/>
      <c r="DG8" s="824" t="s">
        <v>568</v>
      </c>
      <c r="DH8" s="825"/>
      <c r="DI8" s="825"/>
      <c r="DJ8" s="825"/>
      <c r="DK8" s="826"/>
      <c r="DL8" s="824" t="s">
        <v>568</v>
      </c>
      <c r="DM8" s="825"/>
      <c r="DN8" s="825"/>
      <c r="DO8" s="825"/>
      <c r="DP8" s="826"/>
      <c r="DQ8" s="824" t="s">
        <v>568</v>
      </c>
      <c r="DR8" s="825"/>
      <c r="DS8" s="825"/>
      <c r="DT8" s="825"/>
      <c r="DU8" s="826"/>
      <c r="DV8" s="827"/>
      <c r="DW8" s="828"/>
      <c r="DX8" s="828"/>
      <c r="DY8" s="828"/>
      <c r="DZ8" s="829"/>
      <c r="EA8" s="252"/>
    </row>
    <row r="9" spans="1:131" s="253" customFormat="1" ht="26.25" customHeight="1" x14ac:dyDescent="0.15">
      <c r="A9" s="259">
        <v>3</v>
      </c>
      <c r="B9" s="795"/>
      <c r="C9" s="796"/>
      <c r="D9" s="796"/>
      <c r="E9" s="796"/>
      <c r="F9" s="796"/>
      <c r="G9" s="796"/>
      <c r="H9" s="796"/>
      <c r="I9" s="796"/>
      <c r="J9" s="796"/>
      <c r="K9" s="796"/>
      <c r="L9" s="796"/>
      <c r="M9" s="796"/>
      <c r="N9" s="796"/>
      <c r="O9" s="796"/>
      <c r="P9" s="797"/>
      <c r="Q9" s="798"/>
      <c r="R9" s="799"/>
      <c r="S9" s="799"/>
      <c r="T9" s="799"/>
      <c r="U9" s="799"/>
      <c r="V9" s="799"/>
      <c r="W9" s="799"/>
      <c r="X9" s="799"/>
      <c r="Y9" s="799"/>
      <c r="Z9" s="799"/>
      <c r="AA9" s="799"/>
      <c r="AB9" s="799"/>
      <c r="AC9" s="799"/>
      <c r="AD9" s="799"/>
      <c r="AE9" s="800"/>
      <c r="AF9" s="801"/>
      <c r="AG9" s="802"/>
      <c r="AH9" s="802"/>
      <c r="AI9" s="802"/>
      <c r="AJ9" s="803"/>
      <c r="AK9" s="804"/>
      <c r="AL9" s="805"/>
      <c r="AM9" s="805"/>
      <c r="AN9" s="805"/>
      <c r="AO9" s="805"/>
      <c r="AP9" s="805"/>
      <c r="AQ9" s="805"/>
      <c r="AR9" s="805"/>
      <c r="AS9" s="805"/>
      <c r="AT9" s="805"/>
      <c r="AU9" s="806"/>
      <c r="AV9" s="806"/>
      <c r="AW9" s="806"/>
      <c r="AX9" s="806"/>
      <c r="AY9" s="807"/>
      <c r="AZ9" s="250"/>
      <c r="BA9" s="250"/>
      <c r="BB9" s="250"/>
      <c r="BC9" s="250"/>
      <c r="BD9" s="250"/>
      <c r="BE9" s="251"/>
      <c r="BF9" s="251"/>
      <c r="BG9" s="251"/>
      <c r="BH9" s="251"/>
      <c r="BI9" s="251"/>
      <c r="BJ9" s="251"/>
      <c r="BK9" s="251"/>
      <c r="BL9" s="251"/>
      <c r="BM9" s="251"/>
      <c r="BN9" s="251"/>
      <c r="BO9" s="251"/>
      <c r="BP9" s="251"/>
      <c r="BQ9" s="260">
        <v>3</v>
      </c>
      <c r="BR9" s="261"/>
      <c r="BS9" s="808" t="s">
        <v>581</v>
      </c>
      <c r="BT9" s="809"/>
      <c r="BU9" s="809"/>
      <c r="BV9" s="809"/>
      <c r="BW9" s="809"/>
      <c r="BX9" s="809"/>
      <c r="BY9" s="809"/>
      <c r="BZ9" s="809"/>
      <c r="CA9" s="809"/>
      <c r="CB9" s="809"/>
      <c r="CC9" s="809"/>
      <c r="CD9" s="809"/>
      <c r="CE9" s="809"/>
      <c r="CF9" s="809"/>
      <c r="CG9" s="810"/>
      <c r="CH9" s="824">
        <v>0</v>
      </c>
      <c r="CI9" s="825"/>
      <c r="CJ9" s="825"/>
      <c r="CK9" s="825"/>
      <c r="CL9" s="826"/>
      <c r="CM9" s="824">
        <v>304</v>
      </c>
      <c r="CN9" s="825"/>
      <c r="CO9" s="825"/>
      <c r="CP9" s="825"/>
      <c r="CQ9" s="826"/>
      <c r="CR9" s="824">
        <v>300</v>
      </c>
      <c r="CS9" s="825"/>
      <c r="CT9" s="825"/>
      <c r="CU9" s="825"/>
      <c r="CV9" s="826"/>
      <c r="CW9" s="824">
        <v>22</v>
      </c>
      <c r="CX9" s="825"/>
      <c r="CY9" s="825"/>
      <c r="CZ9" s="825"/>
      <c r="DA9" s="826"/>
      <c r="DB9" s="824" t="s">
        <v>568</v>
      </c>
      <c r="DC9" s="825"/>
      <c r="DD9" s="825"/>
      <c r="DE9" s="825"/>
      <c r="DF9" s="826"/>
      <c r="DG9" s="824" t="s">
        <v>568</v>
      </c>
      <c r="DH9" s="825"/>
      <c r="DI9" s="825"/>
      <c r="DJ9" s="825"/>
      <c r="DK9" s="826"/>
      <c r="DL9" s="824" t="s">
        <v>568</v>
      </c>
      <c r="DM9" s="825"/>
      <c r="DN9" s="825"/>
      <c r="DO9" s="825"/>
      <c r="DP9" s="826"/>
      <c r="DQ9" s="824" t="s">
        <v>568</v>
      </c>
      <c r="DR9" s="825"/>
      <c r="DS9" s="825"/>
      <c r="DT9" s="825"/>
      <c r="DU9" s="826"/>
      <c r="DV9" s="827"/>
      <c r="DW9" s="828"/>
      <c r="DX9" s="828"/>
      <c r="DY9" s="828"/>
      <c r="DZ9" s="829"/>
      <c r="EA9" s="252"/>
    </row>
    <row r="10" spans="1:131" s="253" customFormat="1" ht="26.25" customHeight="1" x14ac:dyDescent="0.15">
      <c r="A10" s="259">
        <v>4</v>
      </c>
      <c r="B10" s="795"/>
      <c r="C10" s="796"/>
      <c r="D10" s="796"/>
      <c r="E10" s="796"/>
      <c r="F10" s="796"/>
      <c r="G10" s="796"/>
      <c r="H10" s="796"/>
      <c r="I10" s="796"/>
      <c r="J10" s="796"/>
      <c r="K10" s="796"/>
      <c r="L10" s="796"/>
      <c r="M10" s="796"/>
      <c r="N10" s="796"/>
      <c r="O10" s="796"/>
      <c r="P10" s="797"/>
      <c r="Q10" s="798"/>
      <c r="R10" s="799"/>
      <c r="S10" s="799"/>
      <c r="T10" s="799"/>
      <c r="U10" s="799"/>
      <c r="V10" s="799"/>
      <c r="W10" s="799"/>
      <c r="X10" s="799"/>
      <c r="Y10" s="799"/>
      <c r="Z10" s="799"/>
      <c r="AA10" s="799"/>
      <c r="AB10" s="799"/>
      <c r="AC10" s="799"/>
      <c r="AD10" s="799"/>
      <c r="AE10" s="800"/>
      <c r="AF10" s="801"/>
      <c r="AG10" s="802"/>
      <c r="AH10" s="802"/>
      <c r="AI10" s="802"/>
      <c r="AJ10" s="803"/>
      <c r="AK10" s="804"/>
      <c r="AL10" s="805"/>
      <c r="AM10" s="805"/>
      <c r="AN10" s="805"/>
      <c r="AO10" s="805"/>
      <c r="AP10" s="805"/>
      <c r="AQ10" s="805"/>
      <c r="AR10" s="805"/>
      <c r="AS10" s="805"/>
      <c r="AT10" s="805"/>
      <c r="AU10" s="806"/>
      <c r="AV10" s="806"/>
      <c r="AW10" s="806"/>
      <c r="AX10" s="806"/>
      <c r="AY10" s="807"/>
      <c r="AZ10" s="250"/>
      <c r="BA10" s="250"/>
      <c r="BB10" s="250"/>
      <c r="BC10" s="250"/>
      <c r="BD10" s="250"/>
      <c r="BE10" s="251"/>
      <c r="BF10" s="251"/>
      <c r="BG10" s="251"/>
      <c r="BH10" s="251"/>
      <c r="BI10" s="251"/>
      <c r="BJ10" s="251"/>
      <c r="BK10" s="251"/>
      <c r="BL10" s="251"/>
      <c r="BM10" s="251"/>
      <c r="BN10" s="251"/>
      <c r="BO10" s="251"/>
      <c r="BP10" s="251"/>
      <c r="BQ10" s="260">
        <v>4</v>
      </c>
      <c r="BR10" s="261"/>
      <c r="BS10" s="808" t="s">
        <v>582</v>
      </c>
      <c r="BT10" s="809"/>
      <c r="BU10" s="809"/>
      <c r="BV10" s="809"/>
      <c r="BW10" s="809"/>
      <c r="BX10" s="809"/>
      <c r="BY10" s="809"/>
      <c r="BZ10" s="809"/>
      <c r="CA10" s="809"/>
      <c r="CB10" s="809"/>
      <c r="CC10" s="809"/>
      <c r="CD10" s="809"/>
      <c r="CE10" s="809"/>
      <c r="CF10" s="809"/>
      <c r="CG10" s="810"/>
      <c r="CH10" s="824">
        <v>1391</v>
      </c>
      <c r="CI10" s="825"/>
      <c r="CJ10" s="825"/>
      <c r="CK10" s="825"/>
      <c r="CL10" s="826"/>
      <c r="CM10" s="824">
        <v>33959</v>
      </c>
      <c r="CN10" s="825"/>
      <c r="CO10" s="825"/>
      <c r="CP10" s="825"/>
      <c r="CQ10" s="826"/>
      <c r="CR10" s="824">
        <v>331</v>
      </c>
      <c r="CS10" s="825"/>
      <c r="CT10" s="825"/>
      <c r="CU10" s="825"/>
      <c r="CV10" s="826"/>
      <c r="CW10" s="824" t="s">
        <v>568</v>
      </c>
      <c r="CX10" s="825"/>
      <c r="CY10" s="825"/>
      <c r="CZ10" s="825"/>
      <c r="DA10" s="826"/>
      <c r="DB10" s="824">
        <v>1500</v>
      </c>
      <c r="DC10" s="825"/>
      <c r="DD10" s="825"/>
      <c r="DE10" s="825"/>
      <c r="DF10" s="826"/>
      <c r="DG10" s="824" t="s">
        <v>568</v>
      </c>
      <c r="DH10" s="825"/>
      <c r="DI10" s="825"/>
      <c r="DJ10" s="825"/>
      <c r="DK10" s="826"/>
      <c r="DL10" s="824" t="s">
        <v>568</v>
      </c>
      <c r="DM10" s="825"/>
      <c r="DN10" s="825"/>
      <c r="DO10" s="825"/>
      <c r="DP10" s="826"/>
      <c r="DQ10" s="824" t="s">
        <v>568</v>
      </c>
      <c r="DR10" s="825"/>
      <c r="DS10" s="825"/>
      <c r="DT10" s="825"/>
      <c r="DU10" s="826"/>
      <c r="DV10" s="827"/>
      <c r="DW10" s="828"/>
      <c r="DX10" s="828"/>
      <c r="DY10" s="828"/>
      <c r="DZ10" s="829"/>
      <c r="EA10" s="252"/>
    </row>
    <row r="11" spans="1:131" s="253" customFormat="1" ht="26.25" customHeight="1" x14ac:dyDescent="0.15">
      <c r="A11" s="259">
        <v>5</v>
      </c>
      <c r="B11" s="795"/>
      <c r="C11" s="796"/>
      <c r="D11" s="796"/>
      <c r="E11" s="796"/>
      <c r="F11" s="796"/>
      <c r="G11" s="796"/>
      <c r="H11" s="796"/>
      <c r="I11" s="796"/>
      <c r="J11" s="796"/>
      <c r="K11" s="796"/>
      <c r="L11" s="796"/>
      <c r="M11" s="796"/>
      <c r="N11" s="796"/>
      <c r="O11" s="796"/>
      <c r="P11" s="797"/>
      <c r="Q11" s="798"/>
      <c r="R11" s="799"/>
      <c r="S11" s="799"/>
      <c r="T11" s="799"/>
      <c r="U11" s="799"/>
      <c r="V11" s="799"/>
      <c r="W11" s="799"/>
      <c r="X11" s="799"/>
      <c r="Y11" s="799"/>
      <c r="Z11" s="799"/>
      <c r="AA11" s="799"/>
      <c r="AB11" s="799"/>
      <c r="AC11" s="799"/>
      <c r="AD11" s="799"/>
      <c r="AE11" s="800"/>
      <c r="AF11" s="801"/>
      <c r="AG11" s="802"/>
      <c r="AH11" s="802"/>
      <c r="AI11" s="802"/>
      <c r="AJ11" s="803"/>
      <c r="AK11" s="804"/>
      <c r="AL11" s="805"/>
      <c r="AM11" s="805"/>
      <c r="AN11" s="805"/>
      <c r="AO11" s="805"/>
      <c r="AP11" s="805"/>
      <c r="AQ11" s="805"/>
      <c r="AR11" s="805"/>
      <c r="AS11" s="805"/>
      <c r="AT11" s="805"/>
      <c r="AU11" s="806"/>
      <c r="AV11" s="806"/>
      <c r="AW11" s="806"/>
      <c r="AX11" s="806"/>
      <c r="AY11" s="807"/>
      <c r="AZ11" s="250"/>
      <c r="BA11" s="250"/>
      <c r="BB11" s="250"/>
      <c r="BC11" s="250"/>
      <c r="BD11" s="250"/>
      <c r="BE11" s="251"/>
      <c r="BF11" s="251"/>
      <c r="BG11" s="251"/>
      <c r="BH11" s="251"/>
      <c r="BI11" s="251"/>
      <c r="BJ11" s="251"/>
      <c r="BK11" s="251"/>
      <c r="BL11" s="251"/>
      <c r="BM11" s="251"/>
      <c r="BN11" s="251"/>
      <c r="BO11" s="251"/>
      <c r="BP11" s="251"/>
      <c r="BQ11" s="260">
        <v>5</v>
      </c>
      <c r="BR11" s="261"/>
      <c r="BS11" s="808"/>
      <c r="BT11" s="809"/>
      <c r="BU11" s="809"/>
      <c r="BV11" s="809"/>
      <c r="BW11" s="809"/>
      <c r="BX11" s="809"/>
      <c r="BY11" s="809"/>
      <c r="BZ11" s="809"/>
      <c r="CA11" s="809"/>
      <c r="CB11" s="809"/>
      <c r="CC11" s="809"/>
      <c r="CD11" s="809"/>
      <c r="CE11" s="809"/>
      <c r="CF11" s="809"/>
      <c r="CG11" s="810"/>
      <c r="CH11" s="824"/>
      <c r="CI11" s="825"/>
      <c r="CJ11" s="825"/>
      <c r="CK11" s="825"/>
      <c r="CL11" s="826"/>
      <c r="CM11" s="824"/>
      <c r="CN11" s="825"/>
      <c r="CO11" s="825"/>
      <c r="CP11" s="825"/>
      <c r="CQ11" s="826"/>
      <c r="CR11" s="824"/>
      <c r="CS11" s="825"/>
      <c r="CT11" s="825"/>
      <c r="CU11" s="825"/>
      <c r="CV11" s="826"/>
      <c r="CW11" s="824"/>
      <c r="CX11" s="825"/>
      <c r="CY11" s="825"/>
      <c r="CZ11" s="825"/>
      <c r="DA11" s="826"/>
      <c r="DB11" s="824"/>
      <c r="DC11" s="825"/>
      <c r="DD11" s="825"/>
      <c r="DE11" s="825"/>
      <c r="DF11" s="826"/>
      <c r="DG11" s="824"/>
      <c r="DH11" s="825"/>
      <c r="DI11" s="825"/>
      <c r="DJ11" s="825"/>
      <c r="DK11" s="826"/>
      <c r="DL11" s="824"/>
      <c r="DM11" s="825"/>
      <c r="DN11" s="825"/>
      <c r="DO11" s="825"/>
      <c r="DP11" s="826"/>
      <c r="DQ11" s="824"/>
      <c r="DR11" s="825"/>
      <c r="DS11" s="825"/>
      <c r="DT11" s="825"/>
      <c r="DU11" s="826"/>
      <c r="DV11" s="827"/>
      <c r="DW11" s="828"/>
      <c r="DX11" s="828"/>
      <c r="DY11" s="828"/>
      <c r="DZ11" s="829"/>
      <c r="EA11" s="252"/>
    </row>
    <row r="12" spans="1:131" s="253" customFormat="1" ht="26.25" customHeight="1" x14ac:dyDescent="0.15">
      <c r="A12" s="259">
        <v>6</v>
      </c>
      <c r="B12" s="795"/>
      <c r="C12" s="796"/>
      <c r="D12" s="796"/>
      <c r="E12" s="796"/>
      <c r="F12" s="796"/>
      <c r="G12" s="796"/>
      <c r="H12" s="796"/>
      <c r="I12" s="796"/>
      <c r="J12" s="796"/>
      <c r="K12" s="796"/>
      <c r="L12" s="796"/>
      <c r="M12" s="796"/>
      <c r="N12" s="796"/>
      <c r="O12" s="796"/>
      <c r="P12" s="797"/>
      <c r="Q12" s="798"/>
      <c r="R12" s="799"/>
      <c r="S12" s="799"/>
      <c r="T12" s="799"/>
      <c r="U12" s="799"/>
      <c r="V12" s="799"/>
      <c r="W12" s="799"/>
      <c r="X12" s="799"/>
      <c r="Y12" s="799"/>
      <c r="Z12" s="799"/>
      <c r="AA12" s="799"/>
      <c r="AB12" s="799"/>
      <c r="AC12" s="799"/>
      <c r="AD12" s="799"/>
      <c r="AE12" s="800"/>
      <c r="AF12" s="801"/>
      <c r="AG12" s="802"/>
      <c r="AH12" s="802"/>
      <c r="AI12" s="802"/>
      <c r="AJ12" s="803"/>
      <c r="AK12" s="804"/>
      <c r="AL12" s="805"/>
      <c r="AM12" s="805"/>
      <c r="AN12" s="805"/>
      <c r="AO12" s="805"/>
      <c r="AP12" s="805"/>
      <c r="AQ12" s="805"/>
      <c r="AR12" s="805"/>
      <c r="AS12" s="805"/>
      <c r="AT12" s="805"/>
      <c r="AU12" s="806"/>
      <c r="AV12" s="806"/>
      <c r="AW12" s="806"/>
      <c r="AX12" s="806"/>
      <c r="AY12" s="807"/>
      <c r="AZ12" s="250"/>
      <c r="BA12" s="250"/>
      <c r="BB12" s="250"/>
      <c r="BC12" s="250"/>
      <c r="BD12" s="250"/>
      <c r="BE12" s="251"/>
      <c r="BF12" s="251"/>
      <c r="BG12" s="251"/>
      <c r="BH12" s="251"/>
      <c r="BI12" s="251"/>
      <c r="BJ12" s="251"/>
      <c r="BK12" s="251"/>
      <c r="BL12" s="251"/>
      <c r="BM12" s="251"/>
      <c r="BN12" s="251"/>
      <c r="BO12" s="251"/>
      <c r="BP12" s="251"/>
      <c r="BQ12" s="260">
        <v>6</v>
      </c>
      <c r="BR12" s="261"/>
      <c r="BS12" s="808"/>
      <c r="BT12" s="809"/>
      <c r="BU12" s="809"/>
      <c r="BV12" s="809"/>
      <c r="BW12" s="809"/>
      <c r="BX12" s="809"/>
      <c r="BY12" s="809"/>
      <c r="BZ12" s="809"/>
      <c r="CA12" s="809"/>
      <c r="CB12" s="809"/>
      <c r="CC12" s="809"/>
      <c r="CD12" s="809"/>
      <c r="CE12" s="809"/>
      <c r="CF12" s="809"/>
      <c r="CG12" s="810"/>
      <c r="CH12" s="824"/>
      <c r="CI12" s="825"/>
      <c r="CJ12" s="825"/>
      <c r="CK12" s="825"/>
      <c r="CL12" s="826"/>
      <c r="CM12" s="824"/>
      <c r="CN12" s="825"/>
      <c r="CO12" s="825"/>
      <c r="CP12" s="825"/>
      <c r="CQ12" s="826"/>
      <c r="CR12" s="824"/>
      <c r="CS12" s="825"/>
      <c r="CT12" s="825"/>
      <c r="CU12" s="825"/>
      <c r="CV12" s="826"/>
      <c r="CW12" s="824"/>
      <c r="CX12" s="825"/>
      <c r="CY12" s="825"/>
      <c r="CZ12" s="825"/>
      <c r="DA12" s="826"/>
      <c r="DB12" s="824"/>
      <c r="DC12" s="825"/>
      <c r="DD12" s="825"/>
      <c r="DE12" s="825"/>
      <c r="DF12" s="826"/>
      <c r="DG12" s="824"/>
      <c r="DH12" s="825"/>
      <c r="DI12" s="825"/>
      <c r="DJ12" s="825"/>
      <c r="DK12" s="826"/>
      <c r="DL12" s="824"/>
      <c r="DM12" s="825"/>
      <c r="DN12" s="825"/>
      <c r="DO12" s="825"/>
      <c r="DP12" s="826"/>
      <c r="DQ12" s="824"/>
      <c r="DR12" s="825"/>
      <c r="DS12" s="825"/>
      <c r="DT12" s="825"/>
      <c r="DU12" s="826"/>
      <c r="DV12" s="827"/>
      <c r="DW12" s="828"/>
      <c r="DX12" s="828"/>
      <c r="DY12" s="828"/>
      <c r="DZ12" s="829"/>
      <c r="EA12" s="252"/>
    </row>
    <row r="13" spans="1:131" s="253" customFormat="1" ht="26.25" customHeight="1" x14ac:dyDescent="0.15">
      <c r="A13" s="259">
        <v>7</v>
      </c>
      <c r="B13" s="795"/>
      <c r="C13" s="796"/>
      <c r="D13" s="796"/>
      <c r="E13" s="796"/>
      <c r="F13" s="796"/>
      <c r="G13" s="796"/>
      <c r="H13" s="796"/>
      <c r="I13" s="796"/>
      <c r="J13" s="796"/>
      <c r="K13" s="796"/>
      <c r="L13" s="796"/>
      <c r="M13" s="796"/>
      <c r="N13" s="796"/>
      <c r="O13" s="796"/>
      <c r="P13" s="797"/>
      <c r="Q13" s="798"/>
      <c r="R13" s="799"/>
      <c r="S13" s="799"/>
      <c r="T13" s="799"/>
      <c r="U13" s="799"/>
      <c r="V13" s="799"/>
      <c r="W13" s="799"/>
      <c r="X13" s="799"/>
      <c r="Y13" s="799"/>
      <c r="Z13" s="799"/>
      <c r="AA13" s="799"/>
      <c r="AB13" s="799"/>
      <c r="AC13" s="799"/>
      <c r="AD13" s="799"/>
      <c r="AE13" s="800"/>
      <c r="AF13" s="801"/>
      <c r="AG13" s="802"/>
      <c r="AH13" s="802"/>
      <c r="AI13" s="802"/>
      <c r="AJ13" s="803"/>
      <c r="AK13" s="804"/>
      <c r="AL13" s="805"/>
      <c r="AM13" s="805"/>
      <c r="AN13" s="805"/>
      <c r="AO13" s="805"/>
      <c r="AP13" s="805"/>
      <c r="AQ13" s="805"/>
      <c r="AR13" s="805"/>
      <c r="AS13" s="805"/>
      <c r="AT13" s="805"/>
      <c r="AU13" s="806"/>
      <c r="AV13" s="806"/>
      <c r="AW13" s="806"/>
      <c r="AX13" s="806"/>
      <c r="AY13" s="807"/>
      <c r="AZ13" s="250"/>
      <c r="BA13" s="250"/>
      <c r="BB13" s="250"/>
      <c r="BC13" s="250"/>
      <c r="BD13" s="250"/>
      <c r="BE13" s="251"/>
      <c r="BF13" s="251"/>
      <c r="BG13" s="251"/>
      <c r="BH13" s="251"/>
      <c r="BI13" s="251"/>
      <c r="BJ13" s="251"/>
      <c r="BK13" s="251"/>
      <c r="BL13" s="251"/>
      <c r="BM13" s="251"/>
      <c r="BN13" s="251"/>
      <c r="BO13" s="251"/>
      <c r="BP13" s="251"/>
      <c r="BQ13" s="260">
        <v>7</v>
      </c>
      <c r="BR13" s="261"/>
      <c r="BS13" s="808"/>
      <c r="BT13" s="809"/>
      <c r="BU13" s="809"/>
      <c r="BV13" s="809"/>
      <c r="BW13" s="809"/>
      <c r="BX13" s="809"/>
      <c r="BY13" s="809"/>
      <c r="BZ13" s="809"/>
      <c r="CA13" s="809"/>
      <c r="CB13" s="809"/>
      <c r="CC13" s="809"/>
      <c r="CD13" s="809"/>
      <c r="CE13" s="809"/>
      <c r="CF13" s="809"/>
      <c r="CG13" s="810"/>
      <c r="CH13" s="824"/>
      <c r="CI13" s="825"/>
      <c r="CJ13" s="825"/>
      <c r="CK13" s="825"/>
      <c r="CL13" s="826"/>
      <c r="CM13" s="824"/>
      <c r="CN13" s="825"/>
      <c r="CO13" s="825"/>
      <c r="CP13" s="825"/>
      <c r="CQ13" s="826"/>
      <c r="CR13" s="824"/>
      <c r="CS13" s="825"/>
      <c r="CT13" s="825"/>
      <c r="CU13" s="825"/>
      <c r="CV13" s="826"/>
      <c r="CW13" s="824"/>
      <c r="CX13" s="825"/>
      <c r="CY13" s="825"/>
      <c r="CZ13" s="825"/>
      <c r="DA13" s="826"/>
      <c r="DB13" s="824"/>
      <c r="DC13" s="825"/>
      <c r="DD13" s="825"/>
      <c r="DE13" s="825"/>
      <c r="DF13" s="826"/>
      <c r="DG13" s="824"/>
      <c r="DH13" s="825"/>
      <c r="DI13" s="825"/>
      <c r="DJ13" s="825"/>
      <c r="DK13" s="826"/>
      <c r="DL13" s="824"/>
      <c r="DM13" s="825"/>
      <c r="DN13" s="825"/>
      <c r="DO13" s="825"/>
      <c r="DP13" s="826"/>
      <c r="DQ13" s="824"/>
      <c r="DR13" s="825"/>
      <c r="DS13" s="825"/>
      <c r="DT13" s="825"/>
      <c r="DU13" s="826"/>
      <c r="DV13" s="827"/>
      <c r="DW13" s="828"/>
      <c r="DX13" s="828"/>
      <c r="DY13" s="828"/>
      <c r="DZ13" s="829"/>
      <c r="EA13" s="252"/>
    </row>
    <row r="14" spans="1:131" s="253" customFormat="1" ht="26.25" customHeight="1" x14ac:dyDescent="0.15">
      <c r="A14" s="259">
        <v>8</v>
      </c>
      <c r="B14" s="795"/>
      <c r="C14" s="796"/>
      <c r="D14" s="796"/>
      <c r="E14" s="796"/>
      <c r="F14" s="796"/>
      <c r="G14" s="796"/>
      <c r="H14" s="796"/>
      <c r="I14" s="796"/>
      <c r="J14" s="796"/>
      <c r="K14" s="796"/>
      <c r="L14" s="796"/>
      <c r="M14" s="796"/>
      <c r="N14" s="796"/>
      <c r="O14" s="796"/>
      <c r="P14" s="797"/>
      <c r="Q14" s="798"/>
      <c r="R14" s="799"/>
      <c r="S14" s="799"/>
      <c r="T14" s="799"/>
      <c r="U14" s="799"/>
      <c r="V14" s="799"/>
      <c r="W14" s="799"/>
      <c r="X14" s="799"/>
      <c r="Y14" s="799"/>
      <c r="Z14" s="799"/>
      <c r="AA14" s="799"/>
      <c r="AB14" s="799"/>
      <c r="AC14" s="799"/>
      <c r="AD14" s="799"/>
      <c r="AE14" s="800"/>
      <c r="AF14" s="801"/>
      <c r="AG14" s="802"/>
      <c r="AH14" s="802"/>
      <c r="AI14" s="802"/>
      <c r="AJ14" s="803"/>
      <c r="AK14" s="804"/>
      <c r="AL14" s="805"/>
      <c r="AM14" s="805"/>
      <c r="AN14" s="805"/>
      <c r="AO14" s="805"/>
      <c r="AP14" s="805"/>
      <c r="AQ14" s="805"/>
      <c r="AR14" s="805"/>
      <c r="AS14" s="805"/>
      <c r="AT14" s="805"/>
      <c r="AU14" s="806"/>
      <c r="AV14" s="806"/>
      <c r="AW14" s="806"/>
      <c r="AX14" s="806"/>
      <c r="AY14" s="807"/>
      <c r="AZ14" s="250"/>
      <c r="BA14" s="250"/>
      <c r="BB14" s="250"/>
      <c r="BC14" s="250"/>
      <c r="BD14" s="250"/>
      <c r="BE14" s="251"/>
      <c r="BF14" s="251"/>
      <c r="BG14" s="251"/>
      <c r="BH14" s="251"/>
      <c r="BI14" s="251"/>
      <c r="BJ14" s="251"/>
      <c r="BK14" s="251"/>
      <c r="BL14" s="251"/>
      <c r="BM14" s="251"/>
      <c r="BN14" s="251"/>
      <c r="BO14" s="251"/>
      <c r="BP14" s="251"/>
      <c r="BQ14" s="260">
        <v>8</v>
      </c>
      <c r="BR14" s="261"/>
      <c r="BS14" s="808"/>
      <c r="BT14" s="809"/>
      <c r="BU14" s="809"/>
      <c r="BV14" s="809"/>
      <c r="BW14" s="809"/>
      <c r="BX14" s="809"/>
      <c r="BY14" s="809"/>
      <c r="BZ14" s="809"/>
      <c r="CA14" s="809"/>
      <c r="CB14" s="809"/>
      <c r="CC14" s="809"/>
      <c r="CD14" s="809"/>
      <c r="CE14" s="809"/>
      <c r="CF14" s="809"/>
      <c r="CG14" s="810"/>
      <c r="CH14" s="824"/>
      <c r="CI14" s="825"/>
      <c r="CJ14" s="825"/>
      <c r="CK14" s="825"/>
      <c r="CL14" s="826"/>
      <c r="CM14" s="824"/>
      <c r="CN14" s="825"/>
      <c r="CO14" s="825"/>
      <c r="CP14" s="825"/>
      <c r="CQ14" s="826"/>
      <c r="CR14" s="824"/>
      <c r="CS14" s="825"/>
      <c r="CT14" s="825"/>
      <c r="CU14" s="825"/>
      <c r="CV14" s="826"/>
      <c r="CW14" s="824"/>
      <c r="CX14" s="825"/>
      <c r="CY14" s="825"/>
      <c r="CZ14" s="825"/>
      <c r="DA14" s="826"/>
      <c r="DB14" s="824"/>
      <c r="DC14" s="825"/>
      <c r="DD14" s="825"/>
      <c r="DE14" s="825"/>
      <c r="DF14" s="826"/>
      <c r="DG14" s="824"/>
      <c r="DH14" s="825"/>
      <c r="DI14" s="825"/>
      <c r="DJ14" s="825"/>
      <c r="DK14" s="826"/>
      <c r="DL14" s="824"/>
      <c r="DM14" s="825"/>
      <c r="DN14" s="825"/>
      <c r="DO14" s="825"/>
      <c r="DP14" s="826"/>
      <c r="DQ14" s="824"/>
      <c r="DR14" s="825"/>
      <c r="DS14" s="825"/>
      <c r="DT14" s="825"/>
      <c r="DU14" s="826"/>
      <c r="DV14" s="827"/>
      <c r="DW14" s="828"/>
      <c r="DX14" s="828"/>
      <c r="DY14" s="828"/>
      <c r="DZ14" s="829"/>
      <c r="EA14" s="252"/>
    </row>
    <row r="15" spans="1:131" s="253" customFormat="1" ht="26.25" customHeight="1" x14ac:dyDescent="0.15">
      <c r="A15" s="259">
        <v>9</v>
      </c>
      <c r="B15" s="795"/>
      <c r="C15" s="796"/>
      <c r="D15" s="796"/>
      <c r="E15" s="796"/>
      <c r="F15" s="796"/>
      <c r="G15" s="796"/>
      <c r="H15" s="796"/>
      <c r="I15" s="796"/>
      <c r="J15" s="796"/>
      <c r="K15" s="796"/>
      <c r="L15" s="796"/>
      <c r="M15" s="796"/>
      <c r="N15" s="796"/>
      <c r="O15" s="796"/>
      <c r="P15" s="797"/>
      <c r="Q15" s="798"/>
      <c r="R15" s="799"/>
      <c r="S15" s="799"/>
      <c r="T15" s="799"/>
      <c r="U15" s="799"/>
      <c r="V15" s="799"/>
      <c r="W15" s="799"/>
      <c r="X15" s="799"/>
      <c r="Y15" s="799"/>
      <c r="Z15" s="799"/>
      <c r="AA15" s="799"/>
      <c r="AB15" s="799"/>
      <c r="AC15" s="799"/>
      <c r="AD15" s="799"/>
      <c r="AE15" s="800"/>
      <c r="AF15" s="801"/>
      <c r="AG15" s="802"/>
      <c r="AH15" s="802"/>
      <c r="AI15" s="802"/>
      <c r="AJ15" s="803"/>
      <c r="AK15" s="804"/>
      <c r="AL15" s="805"/>
      <c r="AM15" s="805"/>
      <c r="AN15" s="805"/>
      <c r="AO15" s="805"/>
      <c r="AP15" s="805"/>
      <c r="AQ15" s="805"/>
      <c r="AR15" s="805"/>
      <c r="AS15" s="805"/>
      <c r="AT15" s="805"/>
      <c r="AU15" s="806"/>
      <c r="AV15" s="806"/>
      <c r="AW15" s="806"/>
      <c r="AX15" s="806"/>
      <c r="AY15" s="807"/>
      <c r="AZ15" s="250"/>
      <c r="BA15" s="250"/>
      <c r="BB15" s="250"/>
      <c r="BC15" s="250"/>
      <c r="BD15" s="250"/>
      <c r="BE15" s="251"/>
      <c r="BF15" s="251"/>
      <c r="BG15" s="251"/>
      <c r="BH15" s="251"/>
      <c r="BI15" s="251"/>
      <c r="BJ15" s="251"/>
      <c r="BK15" s="251"/>
      <c r="BL15" s="251"/>
      <c r="BM15" s="251"/>
      <c r="BN15" s="251"/>
      <c r="BO15" s="251"/>
      <c r="BP15" s="251"/>
      <c r="BQ15" s="260">
        <v>9</v>
      </c>
      <c r="BR15" s="261"/>
      <c r="BS15" s="808"/>
      <c r="BT15" s="809"/>
      <c r="BU15" s="809"/>
      <c r="BV15" s="809"/>
      <c r="BW15" s="809"/>
      <c r="BX15" s="809"/>
      <c r="BY15" s="809"/>
      <c r="BZ15" s="809"/>
      <c r="CA15" s="809"/>
      <c r="CB15" s="809"/>
      <c r="CC15" s="809"/>
      <c r="CD15" s="809"/>
      <c r="CE15" s="809"/>
      <c r="CF15" s="809"/>
      <c r="CG15" s="810"/>
      <c r="CH15" s="824"/>
      <c r="CI15" s="825"/>
      <c r="CJ15" s="825"/>
      <c r="CK15" s="825"/>
      <c r="CL15" s="826"/>
      <c r="CM15" s="824"/>
      <c r="CN15" s="825"/>
      <c r="CO15" s="825"/>
      <c r="CP15" s="825"/>
      <c r="CQ15" s="826"/>
      <c r="CR15" s="824"/>
      <c r="CS15" s="825"/>
      <c r="CT15" s="825"/>
      <c r="CU15" s="825"/>
      <c r="CV15" s="826"/>
      <c r="CW15" s="824"/>
      <c r="CX15" s="825"/>
      <c r="CY15" s="825"/>
      <c r="CZ15" s="825"/>
      <c r="DA15" s="826"/>
      <c r="DB15" s="824"/>
      <c r="DC15" s="825"/>
      <c r="DD15" s="825"/>
      <c r="DE15" s="825"/>
      <c r="DF15" s="826"/>
      <c r="DG15" s="824"/>
      <c r="DH15" s="825"/>
      <c r="DI15" s="825"/>
      <c r="DJ15" s="825"/>
      <c r="DK15" s="826"/>
      <c r="DL15" s="824"/>
      <c r="DM15" s="825"/>
      <c r="DN15" s="825"/>
      <c r="DO15" s="825"/>
      <c r="DP15" s="826"/>
      <c r="DQ15" s="824"/>
      <c r="DR15" s="825"/>
      <c r="DS15" s="825"/>
      <c r="DT15" s="825"/>
      <c r="DU15" s="826"/>
      <c r="DV15" s="827"/>
      <c r="DW15" s="828"/>
      <c r="DX15" s="828"/>
      <c r="DY15" s="828"/>
      <c r="DZ15" s="829"/>
      <c r="EA15" s="252"/>
    </row>
    <row r="16" spans="1:131" s="253" customFormat="1" ht="26.25" customHeight="1" x14ac:dyDescent="0.15">
      <c r="A16" s="259">
        <v>10</v>
      </c>
      <c r="B16" s="795"/>
      <c r="C16" s="796"/>
      <c r="D16" s="796"/>
      <c r="E16" s="796"/>
      <c r="F16" s="796"/>
      <c r="G16" s="796"/>
      <c r="H16" s="796"/>
      <c r="I16" s="796"/>
      <c r="J16" s="796"/>
      <c r="K16" s="796"/>
      <c r="L16" s="796"/>
      <c r="M16" s="796"/>
      <c r="N16" s="796"/>
      <c r="O16" s="796"/>
      <c r="P16" s="797"/>
      <c r="Q16" s="798"/>
      <c r="R16" s="799"/>
      <c r="S16" s="799"/>
      <c r="T16" s="799"/>
      <c r="U16" s="799"/>
      <c r="V16" s="799"/>
      <c r="W16" s="799"/>
      <c r="X16" s="799"/>
      <c r="Y16" s="799"/>
      <c r="Z16" s="799"/>
      <c r="AA16" s="799"/>
      <c r="AB16" s="799"/>
      <c r="AC16" s="799"/>
      <c r="AD16" s="799"/>
      <c r="AE16" s="800"/>
      <c r="AF16" s="801"/>
      <c r="AG16" s="802"/>
      <c r="AH16" s="802"/>
      <c r="AI16" s="802"/>
      <c r="AJ16" s="803"/>
      <c r="AK16" s="804"/>
      <c r="AL16" s="805"/>
      <c r="AM16" s="805"/>
      <c r="AN16" s="805"/>
      <c r="AO16" s="805"/>
      <c r="AP16" s="805"/>
      <c r="AQ16" s="805"/>
      <c r="AR16" s="805"/>
      <c r="AS16" s="805"/>
      <c r="AT16" s="805"/>
      <c r="AU16" s="806"/>
      <c r="AV16" s="806"/>
      <c r="AW16" s="806"/>
      <c r="AX16" s="806"/>
      <c r="AY16" s="807"/>
      <c r="AZ16" s="250"/>
      <c r="BA16" s="250"/>
      <c r="BB16" s="250"/>
      <c r="BC16" s="250"/>
      <c r="BD16" s="250"/>
      <c r="BE16" s="251"/>
      <c r="BF16" s="251"/>
      <c r="BG16" s="251"/>
      <c r="BH16" s="251"/>
      <c r="BI16" s="251"/>
      <c r="BJ16" s="251"/>
      <c r="BK16" s="251"/>
      <c r="BL16" s="251"/>
      <c r="BM16" s="251"/>
      <c r="BN16" s="251"/>
      <c r="BO16" s="251"/>
      <c r="BP16" s="251"/>
      <c r="BQ16" s="260">
        <v>10</v>
      </c>
      <c r="BR16" s="261"/>
      <c r="BS16" s="808"/>
      <c r="BT16" s="809"/>
      <c r="BU16" s="809"/>
      <c r="BV16" s="809"/>
      <c r="BW16" s="809"/>
      <c r="BX16" s="809"/>
      <c r="BY16" s="809"/>
      <c r="BZ16" s="809"/>
      <c r="CA16" s="809"/>
      <c r="CB16" s="809"/>
      <c r="CC16" s="809"/>
      <c r="CD16" s="809"/>
      <c r="CE16" s="809"/>
      <c r="CF16" s="809"/>
      <c r="CG16" s="810"/>
      <c r="CH16" s="824"/>
      <c r="CI16" s="825"/>
      <c r="CJ16" s="825"/>
      <c r="CK16" s="825"/>
      <c r="CL16" s="826"/>
      <c r="CM16" s="824"/>
      <c r="CN16" s="825"/>
      <c r="CO16" s="825"/>
      <c r="CP16" s="825"/>
      <c r="CQ16" s="826"/>
      <c r="CR16" s="824"/>
      <c r="CS16" s="825"/>
      <c r="CT16" s="825"/>
      <c r="CU16" s="825"/>
      <c r="CV16" s="826"/>
      <c r="CW16" s="824"/>
      <c r="CX16" s="825"/>
      <c r="CY16" s="825"/>
      <c r="CZ16" s="825"/>
      <c r="DA16" s="826"/>
      <c r="DB16" s="824"/>
      <c r="DC16" s="825"/>
      <c r="DD16" s="825"/>
      <c r="DE16" s="825"/>
      <c r="DF16" s="826"/>
      <c r="DG16" s="824"/>
      <c r="DH16" s="825"/>
      <c r="DI16" s="825"/>
      <c r="DJ16" s="825"/>
      <c r="DK16" s="826"/>
      <c r="DL16" s="824"/>
      <c r="DM16" s="825"/>
      <c r="DN16" s="825"/>
      <c r="DO16" s="825"/>
      <c r="DP16" s="826"/>
      <c r="DQ16" s="824"/>
      <c r="DR16" s="825"/>
      <c r="DS16" s="825"/>
      <c r="DT16" s="825"/>
      <c r="DU16" s="826"/>
      <c r="DV16" s="827"/>
      <c r="DW16" s="828"/>
      <c r="DX16" s="828"/>
      <c r="DY16" s="828"/>
      <c r="DZ16" s="829"/>
      <c r="EA16" s="252"/>
    </row>
    <row r="17" spans="1:131" s="253" customFormat="1" ht="26.25" customHeight="1" x14ac:dyDescent="0.15">
      <c r="A17" s="259">
        <v>11</v>
      </c>
      <c r="B17" s="795"/>
      <c r="C17" s="796"/>
      <c r="D17" s="796"/>
      <c r="E17" s="796"/>
      <c r="F17" s="796"/>
      <c r="G17" s="796"/>
      <c r="H17" s="796"/>
      <c r="I17" s="796"/>
      <c r="J17" s="796"/>
      <c r="K17" s="796"/>
      <c r="L17" s="796"/>
      <c r="M17" s="796"/>
      <c r="N17" s="796"/>
      <c r="O17" s="796"/>
      <c r="P17" s="797"/>
      <c r="Q17" s="798"/>
      <c r="R17" s="799"/>
      <c r="S17" s="799"/>
      <c r="T17" s="799"/>
      <c r="U17" s="799"/>
      <c r="V17" s="799"/>
      <c r="W17" s="799"/>
      <c r="X17" s="799"/>
      <c r="Y17" s="799"/>
      <c r="Z17" s="799"/>
      <c r="AA17" s="799"/>
      <c r="AB17" s="799"/>
      <c r="AC17" s="799"/>
      <c r="AD17" s="799"/>
      <c r="AE17" s="800"/>
      <c r="AF17" s="801"/>
      <c r="AG17" s="802"/>
      <c r="AH17" s="802"/>
      <c r="AI17" s="802"/>
      <c r="AJ17" s="803"/>
      <c r="AK17" s="804"/>
      <c r="AL17" s="805"/>
      <c r="AM17" s="805"/>
      <c r="AN17" s="805"/>
      <c r="AO17" s="805"/>
      <c r="AP17" s="805"/>
      <c r="AQ17" s="805"/>
      <c r="AR17" s="805"/>
      <c r="AS17" s="805"/>
      <c r="AT17" s="805"/>
      <c r="AU17" s="806"/>
      <c r="AV17" s="806"/>
      <c r="AW17" s="806"/>
      <c r="AX17" s="806"/>
      <c r="AY17" s="807"/>
      <c r="AZ17" s="250"/>
      <c r="BA17" s="250"/>
      <c r="BB17" s="250"/>
      <c r="BC17" s="250"/>
      <c r="BD17" s="250"/>
      <c r="BE17" s="251"/>
      <c r="BF17" s="251"/>
      <c r="BG17" s="251"/>
      <c r="BH17" s="251"/>
      <c r="BI17" s="251"/>
      <c r="BJ17" s="251"/>
      <c r="BK17" s="251"/>
      <c r="BL17" s="251"/>
      <c r="BM17" s="251"/>
      <c r="BN17" s="251"/>
      <c r="BO17" s="251"/>
      <c r="BP17" s="251"/>
      <c r="BQ17" s="260">
        <v>11</v>
      </c>
      <c r="BR17" s="261"/>
      <c r="BS17" s="808"/>
      <c r="BT17" s="809"/>
      <c r="BU17" s="809"/>
      <c r="BV17" s="809"/>
      <c r="BW17" s="809"/>
      <c r="BX17" s="809"/>
      <c r="BY17" s="809"/>
      <c r="BZ17" s="809"/>
      <c r="CA17" s="809"/>
      <c r="CB17" s="809"/>
      <c r="CC17" s="809"/>
      <c r="CD17" s="809"/>
      <c r="CE17" s="809"/>
      <c r="CF17" s="809"/>
      <c r="CG17" s="810"/>
      <c r="CH17" s="824"/>
      <c r="CI17" s="825"/>
      <c r="CJ17" s="825"/>
      <c r="CK17" s="825"/>
      <c r="CL17" s="826"/>
      <c r="CM17" s="824"/>
      <c r="CN17" s="825"/>
      <c r="CO17" s="825"/>
      <c r="CP17" s="825"/>
      <c r="CQ17" s="826"/>
      <c r="CR17" s="824"/>
      <c r="CS17" s="825"/>
      <c r="CT17" s="825"/>
      <c r="CU17" s="825"/>
      <c r="CV17" s="826"/>
      <c r="CW17" s="824"/>
      <c r="CX17" s="825"/>
      <c r="CY17" s="825"/>
      <c r="CZ17" s="825"/>
      <c r="DA17" s="826"/>
      <c r="DB17" s="824"/>
      <c r="DC17" s="825"/>
      <c r="DD17" s="825"/>
      <c r="DE17" s="825"/>
      <c r="DF17" s="826"/>
      <c r="DG17" s="824"/>
      <c r="DH17" s="825"/>
      <c r="DI17" s="825"/>
      <c r="DJ17" s="825"/>
      <c r="DK17" s="826"/>
      <c r="DL17" s="824"/>
      <c r="DM17" s="825"/>
      <c r="DN17" s="825"/>
      <c r="DO17" s="825"/>
      <c r="DP17" s="826"/>
      <c r="DQ17" s="824"/>
      <c r="DR17" s="825"/>
      <c r="DS17" s="825"/>
      <c r="DT17" s="825"/>
      <c r="DU17" s="826"/>
      <c r="DV17" s="827"/>
      <c r="DW17" s="828"/>
      <c r="DX17" s="828"/>
      <c r="DY17" s="828"/>
      <c r="DZ17" s="829"/>
      <c r="EA17" s="252"/>
    </row>
    <row r="18" spans="1:131" s="253" customFormat="1" ht="26.25" customHeight="1" x14ac:dyDescent="0.15">
      <c r="A18" s="259">
        <v>12</v>
      </c>
      <c r="B18" s="795"/>
      <c r="C18" s="796"/>
      <c r="D18" s="796"/>
      <c r="E18" s="796"/>
      <c r="F18" s="796"/>
      <c r="G18" s="796"/>
      <c r="H18" s="796"/>
      <c r="I18" s="796"/>
      <c r="J18" s="796"/>
      <c r="K18" s="796"/>
      <c r="L18" s="796"/>
      <c r="M18" s="796"/>
      <c r="N18" s="796"/>
      <c r="O18" s="796"/>
      <c r="P18" s="797"/>
      <c r="Q18" s="798"/>
      <c r="R18" s="799"/>
      <c r="S18" s="799"/>
      <c r="T18" s="799"/>
      <c r="U18" s="799"/>
      <c r="V18" s="799"/>
      <c r="W18" s="799"/>
      <c r="X18" s="799"/>
      <c r="Y18" s="799"/>
      <c r="Z18" s="799"/>
      <c r="AA18" s="799"/>
      <c r="AB18" s="799"/>
      <c r="AC18" s="799"/>
      <c r="AD18" s="799"/>
      <c r="AE18" s="800"/>
      <c r="AF18" s="801"/>
      <c r="AG18" s="802"/>
      <c r="AH18" s="802"/>
      <c r="AI18" s="802"/>
      <c r="AJ18" s="803"/>
      <c r="AK18" s="804"/>
      <c r="AL18" s="805"/>
      <c r="AM18" s="805"/>
      <c r="AN18" s="805"/>
      <c r="AO18" s="805"/>
      <c r="AP18" s="805"/>
      <c r="AQ18" s="805"/>
      <c r="AR18" s="805"/>
      <c r="AS18" s="805"/>
      <c r="AT18" s="805"/>
      <c r="AU18" s="806"/>
      <c r="AV18" s="806"/>
      <c r="AW18" s="806"/>
      <c r="AX18" s="806"/>
      <c r="AY18" s="807"/>
      <c r="AZ18" s="250"/>
      <c r="BA18" s="250"/>
      <c r="BB18" s="250"/>
      <c r="BC18" s="250"/>
      <c r="BD18" s="250"/>
      <c r="BE18" s="251"/>
      <c r="BF18" s="251"/>
      <c r="BG18" s="251"/>
      <c r="BH18" s="251"/>
      <c r="BI18" s="251"/>
      <c r="BJ18" s="251"/>
      <c r="BK18" s="251"/>
      <c r="BL18" s="251"/>
      <c r="BM18" s="251"/>
      <c r="BN18" s="251"/>
      <c r="BO18" s="251"/>
      <c r="BP18" s="251"/>
      <c r="BQ18" s="260">
        <v>12</v>
      </c>
      <c r="BR18" s="261"/>
      <c r="BS18" s="808"/>
      <c r="BT18" s="809"/>
      <c r="BU18" s="809"/>
      <c r="BV18" s="809"/>
      <c r="BW18" s="809"/>
      <c r="BX18" s="809"/>
      <c r="BY18" s="809"/>
      <c r="BZ18" s="809"/>
      <c r="CA18" s="809"/>
      <c r="CB18" s="809"/>
      <c r="CC18" s="809"/>
      <c r="CD18" s="809"/>
      <c r="CE18" s="809"/>
      <c r="CF18" s="809"/>
      <c r="CG18" s="810"/>
      <c r="CH18" s="824"/>
      <c r="CI18" s="825"/>
      <c r="CJ18" s="825"/>
      <c r="CK18" s="825"/>
      <c r="CL18" s="826"/>
      <c r="CM18" s="824"/>
      <c r="CN18" s="825"/>
      <c r="CO18" s="825"/>
      <c r="CP18" s="825"/>
      <c r="CQ18" s="826"/>
      <c r="CR18" s="824"/>
      <c r="CS18" s="825"/>
      <c r="CT18" s="825"/>
      <c r="CU18" s="825"/>
      <c r="CV18" s="826"/>
      <c r="CW18" s="824"/>
      <c r="CX18" s="825"/>
      <c r="CY18" s="825"/>
      <c r="CZ18" s="825"/>
      <c r="DA18" s="826"/>
      <c r="DB18" s="824"/>
      <c r="DC18" s="825"/>
      <c r="DD18" s="825"/>
      <c r="DE18" s="825"/>
      <c r="DF18" s="826"/>
      <c r="DG18" s="824"/>
      <c r="DH18" s="825"/>
      <c r="DI18" s="825"/>
      <c r="DJ18" s="825"/>
      <c r="DK18" s="826"/>
      <c r="DL18" s="824"/>
      <c r="DM18" s="825"/>
      <c r="DN18" s="825"/>
      <c r="DO18" s="825"/>
      <c r="DP18" s="826"/>
      <c r="DQ18" s="824"/>
      <c r="DR18" s="825"/>
      <c r="DS18" s="825"/>
      <c r="DT18" s="825"/>
      <c r="DU18" s="826"/>
      <c r="DV18" s="827"/>
      <c r="DW18" s="828"/>
      <c r="DX18" s="828"/>
      <c r="DY18" s="828"/>
      <c r="DZ18" s="829"/>
      <c r="EA18" s="252"/>
    </row>
    <row r="19" spans="1:131" s="253" customFormat="1" ht="26.25" customHeight="1" x14ac:dyDescent="0.15">
      <c r="A19" s="259">
        <v>13</v>
      </c>
      <c r="B19" s="795"/>
      <c r="C19" s="796"/>
      <c r="D19" s="796"/>
      <c r="E19" s="796"/>
      <c r="F19" s="796"/>
      <c r="G19" s="796"/>
      <c r="H19" s="796"/>
      <c r="I19" s="796"/>
      <c r="J19" s="796"/>
      <c r="K19" s="796"/>
      <c r="L19" s="796"/>
      <c r="M19" s="796"/>
      <c r="N19" s="796"/>
      <c r="O19" s="796"/>
      <c r="P19" s="797"/>
      <c r="Q19" s="798"/>
      <c r="R19" s="799"/>
      <c r="S19" s="799"/>
      <c r="T19" s="799"/>
      <c r="U19" s="799"/>
      <c r="V19" s="799"/>
      <c r="W19" s="799"/>
      <c r="X19" s="799"/>
      <c r="Y19" s="799"/>
      <c r="Z19" s="799"/>
      <c r="AA19" s="799"/>
      <c r="AB19" s="799"/>
      <c r="AC19" s="799"/>
      <c r="AD19" s="799"/>
      <c r="AE19" s="800"/>
      <c r="AF19" s="801"/>
      <c r="AG19" s="802"/>
      <c r="AH19" s="802"/>
      <c r="AI19" s="802"/>
      <c r="AJ19" s="803"/>
      <c r="AK19" s="804"/>
      <c r="AL19" s="805"/>
      <c r="AM19" s="805"/>
      <c r="AN19" s="805"/>
      <c r="AO19" s="805"/>
      <c r="AP19" s="805"/>
      <c r="AQ19" s="805"/>
      <c r="AR19" s="805"/>
      <c r="AS19" s="805"/>
      <c r="AT19" s="805"/>
      <c r="AU19" s="806"/>
      <c r="AV19" s="806"/>
      <c r="AW19" s="806"/>
      <c r="AX19" s="806"/>
      <c r="AY19" s="807"/>
      <c r="AZ19" s="250"/>
      <c r="BA19" s="250"/>
      <c r="BB19" s="250"/>
      <c r="BC19" s="250"/>
      <c r="BD19" s="250"/>
      <c r="BE19" s="251"/>
      <c r="BF19" s="251"/>
      <c r="BG19" s="251"/>
      <c r="BH19" s="251"/>
      <c r="BI19" s="251"/>
      <c r="BJ19" s="251"/>
      <c r="BK19" s="251"/>
      <c r="BL19" s="251"/>
      <c r="BM19" s="251"/>
      <c r="BN19" s="251"/>
      <c r="BO19" s="251"/>
      <c r="BP19" s="251"/>
      <c r="BQ19" s="260">
        <v>13</v>
      </c>
      <c r="BR19" s="261"/>
      <c r="BS19" s="808"/>
      <c r="BT19" s="809"/>
      <c r="BU19" s="809"/>
      <c r="BV19" s="809"/>
      <c r="BW19" s="809"/>
      <c r="BX19" s="809"/>
      <c r="BY19" s="809"/>
      <c r="BZ19" s="809"/>
      <c r="CA19" s="809"/>
      <c r="CB19" s="809"/>
      <c r="CC19" s="809"/>
      <c r="CD19" s="809"/>
      <c r="CE19" s="809"/>
      <c r="CF19" s="809"/>
      <c r="CG19" s="810"/>
      <c r="CH19" s="824"/>
      <c r="CI19" s="825"/>
      <c r="CJ19" s="825"/>
      <c r="CK19" s="825"/>
      <c r="CL19" s="826"/>
      <c r="CM19" s="824"/>
      <c r="CN19" s="825"/>
      <c r="CO19" s="825"/>
      <c r="CP19" s="825"/>
      <c r="CQ19" s="826"/>
      <c r="CR19" s="824"/>
      <c r="CS19" s="825"/>
      <c r="CT19" s="825"/>
      <c r="CU19" s="825"/>
      <c r="CV19" s="826"/>
      <c r="CW19" s="824"/>
      <c r="CX19" s="825"/>
      <c r="CY19" s="825"/>
      <c r="CZ19" s="825"/>
      <c r="DA19" s="826"/>
      <c r="DB19" s="824"/>
      <c r="DC19" s="825"/>
      <c r="DD19" s="825"/>
      <c r="DE19" s="825"/>
      <c r="DF19" s="826"/>
      <c r="DG19" s="824"/>
      <c r="DH19" s="825"/>
      <c r="DI19" s="825"/>
      <c r="DJ19" s="825"/>
      <c r="DK19" s="826"/>
      <c r="DL19" s="824"/>
      <c r="DM19" s="825"/>
      <c r="DN19" s="825"/>
      <c r="DO19" s="825"/>
      <c r="DP19" s="826"/>
      <c r="DQ19" s="824"/>
      <c r="DR19" s="825"/>
      <c r="DS19" s="825"/>
      <c r="DT19" s="825"/>
      <c r="DU19" s="826"/>
      <c r="DV19" s="827"/>
      <c r="DW19" s="828"/>
      <c r="DX19" s="828"/>
      <c r="DY19" s="828"/>
      <c r="DZ19" s="829"/>
      <c r="EA19" s="252"/>
    </row>
    <row r="20" spans="1:131" s="253" customFormat="1" ht="26.25" customHeight="1" x14ac:dyDescent="0.15">
      <c r="A20" s="259">
        <v>14</v>
      </c>
      <c r="B20" s="795"/>
      <c r="C20" s="796"/>
      <c r="D20" s="796"/>
      <c r="E20" s="796"/>
      <c r="F20" s="796"/>
      <c r="G20" s="796"/>
      <c r="H20" s="796"/>
      <c r="I20" s="796"/>
      <c r="J20" s="796"/>
      <c r="K20" s="796"/>
      <c r="L20" s="796"/>
      <c r="M20" s="796"/>
      <c r="N20" s="796"/>
      <c r="O20" s="796"/>
      <c r="P20" s="797"/>
      <c r="Q20" s="798"/>
      <c r="R20" s="799"/>
      <c r="S20" s="799"/>
      <c r="T20" s="799"/>
      <c r="U20" s="799"/>
      <c r="V20" s="799"/>
      <c r="W20" s="799"/>
      <c r="X20" s="799"/>
      <c r="Y20" s="799"/>
      <c r="Z20" s="799"/>
      <c r="AA20" s="799"/>
      <c r="AB20" s="799"/>
      <c r="AC20" s="799"/>
      <c r="AD20" s="799"/>
      <c r="AE20" s="800"/>
      <c r="AF20" s="801"/>
      <c r="AG20" s="802"/>
      <c r="AH20" s="802"/>
      <c r="AI20" s="802"/>
      <c r="AJ20" s="803"/>
      <c r="AK20" s="804"/>
      <c r="AL20" s="805"/>
      <c r="AM20" s="805"/>
      <c r="AN20" s="805"/>
      <c r="AO20" s="805"/>
      <c r="AP20" s="805"/>
      <c r="AQ20" s="805"/>
      <c r="AR20" s="805"/>
      <c r="AS20" s="805"/>
      <c r="AT20" s="805"/>
      <c r="AU20" s="806"/>
      <c r="AV20" s="806"/>
      <c r="AW20" s="806"/>
      <c r="AX20" s="806"/>
      <c r="AY20" s="807"/>
      <c r="AZ20" s="250"/>
      <c r="BA20" s="250"/>
      <c r="BB20" s="250"/>
      <c r="BC20" s="250"/>
      <c r="BD20" s="250"/>
      <c r="BE20" s="251"/>
      <c r="BF20" s="251"/>
      <c r="BG20" s="251"/>
      <c r="BH20" s="251"/>
      <c r="BI20" s="251"/>
      <c r="BJ20" s="251"/>
      <c r="BK20" s="251"/>
      <c r="BL20" s="251"/>
      <c r="BM20" s="251"/>
      <c r="BN20" s="251"/>
      <c r="BO20" s="251"/>
      <c r="BP20" s="251"/>
      <c r="BQ20" s="260">
        <v>14</v>
      </c>
      <c r="BR20" s="261"/>
      <c r="BS20" s="808"/>
      <c r="BT20" s="809"/>
      <c r="BU20" s="809"/>
      <c r="BV20" s="809"/>
      <c r="BW20" s="809"/>
      <c r="BX20" s="809"/>
      <c r="BY20" s="809"/>
      <c r="BZ20" s="809"/>
      <c r="CA20" s="809"/>
      <c r="CB20" s="809"/>
      <c r="CC20" s="809"/>
      <c r="CD20" s="809"/>
      <c r="CE20" s="809"/>
      <c r="CF20" s="809"/>
      <c r="CG20" s="810"/>
      <c r="CH20" s="824"/>
      <c r="CI20" s="825"/>
      <c r="CJ20" s="825"/>
      <c r="CK20" s="825"/>
      <c r="CL20" s="826"/>
      <c r="CM20" s="824"/>
      <c r="CN20" s="825"/>
      <c r="CO20" s="825"/>
      <c r="CP20" s="825"/>
      <c r="CQ20" s="826"/>
      <c r="CR20" s="824"/>
      <c r="CS20" s="825"/>
      <c r="CT20" s="825"/>
      <c r="CU20" s="825"/>
      <c r="CV20" s="826"/>
      <c r="CW20" s="824"/>
      <c r="CX20" s="825"/>
      <c r="CY20" s="825"/>
      <c r="CZ20" s="825"/>
      <c r="DA20" s="826"/>
      <c r="DB20" s="824"/>
      <c r="DC20" s="825"/>
      <c r="DD20" s="825"/>
      <c r="DE20" s="825"/>
      <c r="DF20" s="826"/>
      <c r="DG20" s="824"/>
      <c r="DH20" s="825"/>
      <c r="DI20" s="825"/>
      <c r="DJ20" s="825"/>
      <c r="DK20" s="826"/>
      <c r="DL20" s="824"/>
      <c r="DM20" s="825"/>
      <c r="DN20" s="825"/>
      <c r="DO20" s="825"/>
      <c r="DP20" s="826"/>
      <c r="DQ20" s="824"/>
      <c r="DR20" s="825"/>
      <c r="DS20" s="825"/>
      <c r="DT20" s="825"/>
      <c r="DU20" s="826"/>
      <c r="DV20" s="827"/>
      <c r="DW20" s="828"/>
      <c r="DX20" s="828"/>
      <c r="DY20" s="828"/>
      <c r="DZ20" s="829"/>
      <c r="EA20" s="252"/>
    </row>
    <row r="21" spans="1:131" s="253" customFormat="1" ht="26.25" customHeight="1" thickBot="1" x14ac:dyDescent="0.2">
      <c r="A21" s="259">
        <v>15</v>
      </c>
      <c r="B21" s="795"/>
      <c r="C21" s="796"/>
      <c r="D21" s="796"/>
      <c r="E21" s="796"/>
      <c r="F21" s="796"/>
      <c r="G21" s="796"/>
      <c r="H21" s="796"/>
      <c r="I21" s="796"/>
      <c r="J21" s="796"/>
      <c r="K21" s="796"/>
      <c r="L21" s="796"/>
      <c r="M21" s="796"/>
      <c r="N21" s="796"/>
      <c r="O21" s="796"/>
      <c r="P21" s="797"/>
      <c r="Q21" s="798"/>
      <c r="R21" s="799"/>
      <c r="S21" s="799"/>
      <c r="T21" s="799"/>
      <c r="U21" s="799"/>
      <c r="V21" s="799"/>
      <c r="W21" s="799"/>
      <c r="X21" s="799"/>
      <c r="Y21" s="799"/>
      <c r="Z21" s="799"/>
      <c r="AA21" s="799"/>
      <c r="AB21" s="799"/>
      <c r="AC21" s="799"/>
      <c r="AD21" s="799"/>
      <c r="AE21" s="800"/>
      <c r="AF21" s="801"/>
      <c r="AG21" s="802"/>
      <c r="AH21" s="802"/>
      <c r="AI21" s="802"/>
      <c r="AJ21" s="803"/>
      <c r="AK21" s="804"/>
      <c r="AL21" s="805"/>
      <c r="AM21" s="805"/>
      <c r="AN21" s="805"/>
      <c r="AO21" s="805"/>
      <c r="AP21" s="805"/>
      <c r="AQ21" s="805"/>
      <c r="AR21" s="805"/>
      <c r="AS21" s="805"/>
      <c r="AT21" s="805"/>
      <c r="AU21" s="806"/>
      <c r="AV21" s="806"/>
      <c r="AW21" s="806"/>
      <c r="AX21" s="806"/>
      <c r="AY21" s="807"/>
      <c r="AZ21" s="250"/>
      <c r="BA21" s="250"/>
      <c r="BB21" s="250"/>
      <c r="BC21" s="250"/>
      <c r="BD21" s="250"/>
      <c r="BE21" s="251"/>
      <c r="BF21" s="251"/>
      <c r="BG21" s="251"/>
      <c r="BH21" s="251"/>
      <c r="BI21" s="251"/>
      <c r="BJ21" s="251"/>
      <c r="BK21" s="251"/>
      <c r="BL21" s="251"/>
      <c r="BM21" s="251"/>
      <c r="BN21" s="251"/>
      <c r="BO21" s="251"/>
      <c r="BP21" s="251"/>
      <c r="BQ21" s="260">
        <v>15</v>
      </c>
      <c r="BR21" s="261"/>
      <c r="BS21" s="808"/>
      <c r="BT21" s="809"/>
      <c r="BU21" s="809"/>
      <c r="BV21" s="809"/>
      <c r="BW21" s="809"/>
      <c r="BX21" s="809"/>
      <c r="BY21" s="809"/>
      <c r="BZ21" s="809"/>
      <c r="CA21" s="809"/>
      <c r="CB21" s="809"/>
      <c r="CC21" s="809"/>
      <c r="CD21" s="809"/>
      <c r="CE21" s="809"/>
      <c r="CF21" s="809"/>
      <c r="CG21" s="810"/>
      <c r="CH21" s="824"/>
      <c r="CI21" s="825"/>
      <c r="CJ21" s="825"/>
      <c r="CK21" s="825"/>
      <c r="CL21" s="826"/>
      <c r="CM21" s="824"/>
      <c r="CN21" s="825"/>
      <c r="CO21" s="825"/>
      <c r="CP21" s="825"/>
      <c r="CQ21" s="826"/>
      <c r="CR21" s="824"/>
      <c r="CS21" s="825"/>
      <c r="CT21" s="825"/>
      <c r="CU21" s="825"/>
      <c r="CV21" s="826"/>
      <c r="CW21" s="824"/>
      <c r="CX21" s="825"/>
      <c r="CY21" s="825"/>
      <c r="CZ21" s="825"/>
      <c r="DA21" s="826"/>
      <c r="DB21" s="824"/>
      <c r="DC21" s="825"/>
      <c r="DD21" s="825"/>
      <c r="DE21" s="825"/>
      <c r="DF21" s="826"/>
      <c r="DG21" s="824"/>
      <c r="DH21" s="825"/>
      <c r="DI21" s="825"/>
      <c r="DJ21" s="825"/>
      <c r="DK21" s="826"/>
      <c r="DL21" s="824"/>
      <c r="DM21" s="825"/>
      <c r="DN21" s="825"/>
      <c r="DO21" s="825"/>
      <c r="DP21" s="826"/>
      <c r="DQ21" s="824"/>
      <c r="DR21" s="825"/>
      <c r="DS21" s="825"/>
      <c r="DT21" s="825"/>
      <c r="DU21" s="826"/>
      <c r="DV21" s="827"/>
      <c r="DW21" s="828"/>
      <c r="DX21" s="828"/>
      <c r="DY21" s="828"/>
      <c r="DZ21" s="829"/>
      <c r="EA21" s="252"/>
    </row>
    <row r="22" spans="1:131" s="253" customFormat="1" ht="26.25" customHeight="1" x14ac:dyDescent="0.15">
      <c r="A22" s="259">
        <v>16</v>
      </c>
      <c r="B22" s="795"/>
      <c r="C22" s="796"/>
      <c r="D22" s="796"/>
      <c r="E22" s="796"/>
      <c r="F22" s="796"/>
      <c r="G22" s="796"/>
      <c r="H22" s="796"/>
      <c r="I22" s="796"/>
      <c r="J22" s="796"/>
      <c r="K22" s="796"/>
      <c r="L22" s="796"/>
      <c r="M22" s="796"/>
      <c r="N22" s="796"/>
      <c r="O22" s="796"/>
      <c r="P22" s="797"/>
      <c r="Q22" s="830"/>
      <c r="R22" s="831"/>
      <c r="S22" s="831"/>
      <c r="T22" s="831"/>
      <c r="U22" s="831"/>
      <c r="V22" s="831"/>
      <c r="W22" s="831"/>
      <c r="X22" s="831"/>
      <c r="Y22" s="831"/>
      <c r="Z22" s="831"/>
      <c r="AA22" s="831"/>
      <c r="AB22" s="831"/>
      <c r="AC22" s="831"/>
      <c r="AD22" s="831"/>
      <c r="AE22" s="832"/>
      <c r="AF22" s="801"/>
      <c r="AG22" s="802"/>
      <c r="AH22" s="802"/>
      <c r="AI22" s="802"/>
      <c r="AJ22" s="803"/>
      <c r="AK22" s="845"/>
      <c r="AL22" s="846"/>
      <c r="AM22" s="846"/>
      <c r="AN22" s="846"/>
      <c r="AO22" s="846"/>
      <c r="AP22" s="846"/>
      <c r="AQ22" s="846"/>
      <c r="AR22" s="846"/>
      <c r="AS22" s="846"/>
      <c r="AT22" s="846"/>
      <c r="AU22" s="847"/>
      <c r="AV22" s="847"/>
      <c r="AW22" s="847"/>
      <c r="AX22" s="847"/>
      <c r="AY22" s="848"/>
      <c r="AZ22" s="849" t="s">
        <v>385</v>
      </c>
      <c r="BA22" s="849"/>
      <c r="BB22" s="849"/>
      <c r="BC22" s="849"/>
      <c r="BD22" s="850"/>
      <c r="BE22" s="251"/>
      <c r="BF22" s="251"/>
      <c r="BG22" s="251"/>
      <c r="BH22" s="251"/>
      <c r="BI22" s="251"/>
      <c r="BJ22" s="251"/>
      <c r="BK22" s="251"/>
      <c r="BL22" s="251"/>
      <c r="BM22" s="251"/>
      <c r="BN22" s="251"/>
      <c r="BO22" s="251"/>
      <c r="BP22" s="251"/>
      <c r="BQ22" s="260">
        <v>16</v>
      </c>
      <c r="BR22" s="261"/>
      <c r="BS22" s="808"/>
      <c r="BT22" s="809"/>
      <c r="BU22" s="809"/>
      <c r="BV22" s="809"/>
      <c r="BW22" s="809"/>
      <c r="BX22" s="809"/>
      <c r="BY22" s="809"/>
      <c r="BZ22" s="809"/>
      <c r="CA22" s="809"/>
      <c r="CB22" s="809"/>
      <c r="CC22" s="809"/>
      <c r="CD22" s="809"/>
      <c r="CE22" s="809"/>
      <c r="CF22" s="809"/>
      <c r="CG22" s="810"/>
      <c r="CH22" s="824"/>
      <c r="CI22" s="825"/>
      <c r="CJ22" s="825"/>
      <c r="CK22" s="825"/>
      <c r="CL22" s="826"/>
      <c r="CM22" s="824"/>
      <c r="CN22" s="825"/>
      <c r="CO22" s="825"/>
      <c r="CP22" s="825"/>
      <c r="CQ22" s="826"/>
      <c r="CR22" s="824"/>
      <c r="CS22" s="825"/>
      <c r="CT22" s="825"/>
      <c r="CU22" s="825"/>
      <c r="CV22" s="826"/>
      <c r="CW22" s="824"/>
      <c r="CX22" s="825"/>
      <c r="CY22" s="825"/>
      <c r="CZ22" s="825"/>
      <c r="DA22" s="826"/>
      <c r="DB22" s="824"/>
      <c r="DC22" s="825"/>
      <c r="DD22" s="825"/>
      <c r="DE22" s="825"/>
      <c r="DF22" s="826"/>
      <c r="DG22" s="824"/>
      <c r="DH22" s="825"/>
      <c r="DI22" s="825"/>
      <c r="DJ22" s="825"/>
      <c r="DK22" s="826"/>
      <c r="DL22" s="824"/>
      <c r="DM22" s="825"/>
      <c r="DN22" s="825"/>
      <c r="DO22" s="825"/>
      <c r="DP22" s="826"/>
      <c r="DQ22" s="824"/>
      <c r="DR22" s="825"/>
      <c r="DS22" s="825"/>
      <c r="DT22" s="825"/>
      <c r="DU22" s="826"/>
      <c r="DV22" s="827"/>
      <c r="DW22" s="828"/>
      <c r="DX22" s="828"/>
      <c r="DY22" s="828"/>
      <c r="DZ22" s="829"/>
      <c r="EA22" s="252"/>
    </row>
    <row r="23" spans="1:131" s="253" customFormat="1" ht="26.25" customHeight="1" thickBot="1" x14ac:dyDescent="0.2">
      <c r="A23" s="262" t="s">
        <v>386</v>
      </c>
      <c r="B23" s="833" t="s">
        <v>387</v>
      </c>
      <c r="C23" s="834"/>
      <c r="D23" s="834"/>
      <c r="E23" s="834"/>
      <c r="F23" s="834"/>
      <c r="G23" s="834"/>
      <c r="H23" s="834"/>
      <c r="I23" s="834"/>
      <c r="J23" s="834"/>
      <c r="K23" s="834"/>
      <c r="L23" s="834"/>
      <c r="M23" s="834"/>
      <c r="N23" s="834"/>
      <c r="O23" s="834"/>
      <c r="P23" s="835"/>
      <c r="Q23" s="836">
        <v>70562</v>
      </c>
      <c r="R23" s="837"/>
      <c r="S23" s="837"/>
      <c r="T23" s="837"/>
      <c r="U23" s="837"/>
      <c r="V23" s="837">
        <v>68773</v>
      </c>
      <c r="W23" s="837"/>
      <c r="X23" s="837"/>
      <c r="Y23" s="837"/>
      <c r="Z23" s="837"/>
      <c r="AA23" s="837">
        <v>1789</v>
      </c>
      <c r="AB23" s="837"/>
      <c r="AC23" s="837"/>
      <c r="AD23" s="837"/>
      <c r="AE23" s="838"/>
      <c r="AF23" s="839">
        <v>1613</v>
      </c>
      <c r="AG23" s="837"/>
      <c r="AH23" s="837"/>
      <c r="AI23" s="837"/>
      <c r="AJ23" s="840"/>
      <c r="AK23" s="841"/>
      <c r="AL23" s="842"/>
      <c r="AM23" s="842"/>
      <c r="AN23" s="842"/>
      <c r="AO23" s="842"/>
      <c r="AP23" s="837">
        <v>34447</v>
      </c>
      <c r="AQ23" s="837"/>
      <c r="AR23" s="837"/>
      <c r="AS23" s="837"/>
      <c r="AT23" s="837"/>
      <c r="AU23" s="843"/>
      <c r="AV23" s="843"/>
      <c r="AW23" s="843"/>
      <c r="AX23" s="843"/>
      <c r="AY23" s="844"/>
      <c r="AZ23" s="852" t="s">
        <v>127</v>
      </c>
      <c r="BA23" s="853"/>
      <c r="BB23" s="853"/>
      <c r="BC23" s="853"/>
      <c r="BD23" s="854"/>
      <c r="BE23" s="251"/>
      <c r="BF23" s="251"/>
      <c r="BG23" s="251"/>
      <c r="BH23" s="251"/>
      <c r="BI23" s="251"/>
      <c r="BJ23" s="251"/>
      <c r="BK23" s="251"/>
      <c r="BL23" s="251"/>
      <c r="BM23" s="251"/>
      <c r="BN23" s="251"/>
      <c r="BO23" s="251"/>
      <c r="BP23" s="251"/>
      <c r="BQ23" s="260">
        <v>17</v>
      </c>
      <c r="BR23" s="261"/>
      <c r="BS23" s="808"/>
      <c r="BT23" s="809"/>
      <c r="BU23" s="809"/>
      <c r="BV23" s="809"/>
      <c r="BW23" s="809"/>
      <c r="BX23" s="809"/>
      <c r="BY23" s="809"/>
      <c r="BZ23" s="809"/>
      <c r="CA23" s="809"/>
      <c r="CB23" s="809"/>
      <c r="CC23" s="809"/>
      <c r="CD23" s="809"/>
      <c r="CE23" s="809"/>
      <c r="CF23" s="809"/>
      <c r="CG23" s="810"/>
      <c r="CH23" s="824"/>
      <c r="CI23" s="825"/>
      <c r="CJ23" s="825"/>
      <c r="CK23" s="825"/>
      <c r="CL23" s="826"/>
      <c r="CM23" s="824"/>
      <c r="CN23" s="825"/>
      <c r="CO23" s="825"/>
      <c r="CP23" s="825"/>
      <c r="CQ23" s="826"/>
      <c r="CR23" s="824"/>
      <c r="CS23" s="825"/>
      <c r="CT23" s="825"/>
      <c r="CU23" s="825"/>
      <c r="CV23" s="826"/>
      <c r="CW23" s="824"/>
      <c r="CX23" s="825"/>
      <c r="CY23" s="825"/>
      <c r="CZ23" s="825"/>
      <c r="DA23" s="826"/>
      <c r="DB23" s="824"/>
      <c r="DC23" s="825"/>
      <c r="DD23" s="825"/>
      <c r="DE23" s="825"/>
      <c r="DF23" s="826"/>
      <c r="DG23" s="824"/>
      <c r="DH23" s="825"/>
      <c r="DI23" s="825"/>
      <c r="DJ23" s="825"/>
      <c r="DK23" s="826"/>
      <c r="DL23" s="824"/>
      <c r="DM23" s="825"/>
      <c r="DN23" s="825"/>
      <c r="DO23" s="825"/>
      <c r="DP23" s="826"/>
      <c r="DQ23" s="824"/>
      <c r="DR23" s="825"/>
      <c r="DS23" s="825"/>
      <c r="DT23" s="825"/>
      <c r="DU23" s="826"/>
      <c r="DV23" s="827"/>
      <c r="DW23" s="828"/>
      <c r="DX23" s="828"/>
      <c r="DY23" s="828"/>
      <c r="DZ23" s="829"/>
      <c r="EA23" s="252"/>
    </row>
    <row r="24" spans="1:131" s="253" customFormat="1" ht="26.25" customHeight="1" x14ac:dyDescent="0.15">
      <c r="A24" s="851" t="s">
        <v>388</v>
      </c>
      <c r="B24" s="851"/>
      <c r="C24" s="851"/>
      <c r="D24" s="851"/>
      <c r="E24" s="851"/>
      <c r="F24" s="851"/>
      <c r="G24" s="851"/>
      <c r="H24" s="851"/>
      <c r="I24" s="851"/>
      <c r="J24" s="851"/>
      <c r="K24" s="851"/>
      <c r="L24" s="851"/>
      <c r="M24" s="851"/>
      <c r="N24" s="851"/>
      <c r="O24" s="851"/>
      <c r="P24" s="851"/>
      <c r="Q24" s="851"/>
      <c r="R24" s="851"/>
      <c r="S24" s="851"/>
      <c r="T24" s="851"/>
      <c r="U24" s="851"/>
      <c r="V24" s="851"/>
      <c r="W24" s="851"/>
      <c r="X24" s="851"/>
      <c r="Y24" s="851"/>
      <c r="Z24" s="851"/>
      <c r="AA24" s="851"/>
      <c r="AB24" s="851"/>
      <c r="AC24" s="851"/>
      <c r="AD24" s="851"/>
      <c r="AE24" s="851"/>
      <c r="AF24" s="851"/>
      <c r="AG24" s="851"/>
      <c r="AH24" s="851"/>
      <c r="AI24" s="851"/>
      <c r="AJ24" s="851"/>
      <c r="AK24" s="851"/>
      <c r="AL24" s="851"/>
      <c r="AM24" s="851"/>
      <c r="AN24" s="851"/>
      <c r="AO24" s="851"/>
      <c r="AP24" s="851"/>
      <c r="AQ24" s="851"/>
      <c r="AR24" s="851"/>
      <c r="AS24" s="851"/>
      <c r="AT24" s="851"/>
      <c r="AU24" s="851"/>
      <c r="AV24" s="851"/>
      <c r="AW24" s="851"/>
      <c r="AX24" s="851"/>
      <c r="AY24" s="851"/>
      <c r="AZ24" s="250"/>
      <c r="BA24" s="250"/>
      <c r="BB24" s="250"/>
      <c r="BC24" s="250"/>
      <c r="BD24" s="250"/>
      <c r="BE24" s="251"/>
      <c r="BF24" s="251"/>
      <c r="BG24" s="251"/>
      <c r="BH24" s="251"/>
      <c r="BI24" s="251"/>
      <c r="BJ24" s="251"/>
      <c r="BK24" s="251"/>
      <c r="BL24" s="251"/>
      <c r="BM24" s="251"/>
      <c r="BN24" s="251"/>
      <c r="BO24" s="251"/>
      <c r="BP24" s="251"/>
      <c r="BQ24" s="260">
        <v>18</v>
      </c>
      <c r="BR24" s="261"/>
      <c r="BS24" s="808"/>
      <c r="BT24" s="809"/>
      <c r="BU24" s="809"/>
      <c r="BV24" s="809"/>
      <c r="BW24" s="809"/>
      <c r="BX24" s="809"/>
      <c r="BY24" s="809"/>
      <c r="BZ24" s="809"/>
      <c r="CA24" s="809"/>
      <c r="CB24" s="809"/>
      <c r="CC24" s="809"/>
      <c r="CD24" s="809"/>
      <c r="CE24" s="809"/>
      <c r="CF24" s="809"/>
      <c r="CG24" s="810"/>
      <c r="CH24" s="824"/>
      <c r="CI24" s="825"/>
      <c r="CJ24" s="825"/>
      <c r="CK24" s="825"/>
      <c r="CL24" s="826"/>
      <c r="CM24" s="824"/>
      <c r="CN24" s="825"/>
      <c r="CO24" s="825"/>
      <c r="CP24" s="825"/>
      <c r="CQ24" s="826"/>
      <c r="CR24" s="824"/>
      <c r="CS24" s="825"/>
      <c r="CT24" s="825"/>
      <c r="CU24" s="825"/>
      <c r="CV24" s="826"/>
      <c r="CW24" s="824"/>
      <c r="CX24" s="825"/>
      <c r="CY24" s="825"/>
      <c r="CZ24" s="825"/>
      <c r="DA24" s="826"/>
      <c r="DB24" s="824"/>
      <c r="DC24" s="825"/>
      <c r="DD24" s="825"/>
      <c r="DE24" s="825"/>
      <c r="DF24" s="826"/>
      <c r="DG24" s="824"/>
      <c r="DH24" s="825"/>
      <c r="DI24" s="825"/>
      <c r="DJ24" s="825"/>
      <c r="DK24" s="826"/>
      <c r="DL24" s="824"/>
      <c r="DM24" s="825"/>
      <c r="DN24" s="825"/>
      <c r="DO24" s="825"/>
      <c r="DP24" s="826"/>
      <c r="DQ24" s="824"/>
      <c r="DR24" s="825"/>
      <c r="DS24" s="825"/>
      <c r="DT24" s="825"/>
      <c r="DU24" s="826"/>
      <c r="DV24" s="827"/>
      <c r="DW24" s="828"/>
      <c r="DX24" s="828"/>
      <c r="DY24" s="828"/>
      <c r="DZ24" s="829"/>
      <c r="EA24" s="252"/>
    </row>
    <row r="25" spans="1:131" s="245" customFormat="1" ht="26.25" customHeight="1" thickBot="1" x14ac:dyDescent="0.2">
      <c r="A25" s="789" t="s">
        <v>389</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50"/>
      <c r="BK25" s="250"/>
      <c r="BL25" s="250"/>
      <c r="BM25" s="250"/>
      <c r="BN25" s="250"/>
      <c r="BO25" s="263"/>
      <c r="BP25" s="263"/>
      <c r="BQ25" s="260">
        <v>19</v>
      </c>
      <c r="BR25" s="261"/>
      <c r="BS25" s="808"/>
      <c r="BT25" s="809"/>
      <c r="BU25" s="809"/>
      <c r="BV25" s="809"/>
      <c r="BW25" s="809"/>
      <c r="BX25" s="809"/>
      <c r="BY25" s="809"/>
      <c r="BZ25" s="809"/>
      <c r="CA25" s="809"/>
      <c r="CB25" s="809"/>
      <c r="CC25" s="809"/>
      <c r="CD25" s="809"/>
      <c r="CE25" s="809"/>
      <c r="CF25" s="809"/>
      <c r="CG25" s="810"/>
      <c r="CH25" s="824"/>
      <c r="CI25" s="825"/>
      <c r="CJ25" s="825"/>
      <c r="CK25" s="825"/>
      <c r="CL25" s="826"/>
      <c r="CM25" s="824"/>
      <c r="CN25" s="825"/>
      <c r="CO25" s="825"/>
      <c r="CP25" s="825"/>
      <c r="CQ25" s="826"/>
      <c r="CR25" s="824"/>
      <c r="CS25" s="825"/>
      <c r="CT25" s="825"/>
      <c r="CU25" s="825"/>
      <c r="CV25" s="826"/>
      <c r="CW25" s="824"/>
      <c r="CX25" s="825"/>
      <c r="CY25" s="825"/>
      <c r="CZ25" s="825"/>
      <c r="DA25" s="826"/>
      <c r="DB25" s="824"/>
      <c r="DC25" s="825"/>
      <c r="DD25" s="825"/>
      <c r="DE25" s="825"/>
      <c r="DF25" s="826"/>
      <c r="DG25" s="824"/>
      <c r="DH25" s="825"/>
      <c r="DI25" s="825"/>
      <c r="DJ25" s="825"/>
      <c r="DK25" s="826"/>
      <c r="DL25" s="824"/>
      <c r="DM25" s="825"/>
      <c r="DN25" s="825"/>
      <c r="DO25" s="825"/>
      <c r="DP25" s="826"/>
      <c r="DQ25" s="824"/>
      <c r="DR25" s="825"/>
      <c r="DS25" s="825"/>
      <c r="DT25" s="825"/>
      <c r="DU25" s="826"/>
      <c r="DV25" s="827"/>
      <c r="DW25" s="828"/>
      <c r="DX25" s="828"/>
      <c r="DY25" s="828"/>
      <c r="DZ25" s="829"/>
      <c r="EA25" s="244"/>
    </row>
    <row r="26" spans="1:131" s="245" customFormat="1" ht="26.25" customHeight="1" x14ac:dyDescent="0.15">
      <c r="A26" s="780" t="s">
        <v>366</v>
      </c>
      <c r="B26" s="781"/>
      <c r="C26" s="781"/>
      <c r="D26" s="781"/>
      <c r="E26" s="781"/>
      <c r="F26" s="781"/>
      <c r="G26" s="781"/>
      <c r="H26" s="781"/>
      <c r="I26" s="781"/>
      <c r="J26" s="781"/>
      <c r="K26" s="781"/>
      <c r="L26" s="781"/>
      <c r="M26" s="781"/>
      <c r="N26" s="781"/>
      <c r="O26" s="781"/>
      <c r="P26" s="782"/>
      <c r="Q26" s="757" t="s">
        <v>390</v>
      </c>
      <c r="R26" s="758"/>
      <c r="S26" s="758"/>
      <c r="T26" s="758"/>
      <c r="U26" s="759"/>
      <c r="V26" s="757" t="s">
        <v>391</v>
      </c>
      <c r="W26" s="758"/>
      <c r="X26" s="758"/>
      <c r="Y26" s="758"/>
      <c r="Z26" s="759"/>
      <c r="AA26" s="757" t="s">
        <v>392</v>
      </c>
      <c r="AB26" s="758"/>
      <c r="AC26" s="758"/>
      <c r="AD26" s="758"/>
      <c r="AE26" s="758"/>
      <c r="AF26" s="855" t="s">
        <v>393</v>
      </c>
      <c r="AG26" s="856"/>
      <c r="AH26" s="856"/>
      <c r="AI26" s="856"/>
      <c r="AJ26" s="857"/>
      <c r="AK26" s="758" t="s">
        <v>394</v>
      </c>
      <c r="AL26" s="758"/>
      <c r="AM26" s="758"/>
      <c r="AN26" s="758"/>
      <c r="AO26" s="759"/>
      <c r="AP26" s="757" t="s">
        <v>395</v>
      </c>
      <c r="AQ26" s="758"/>
      <c r="AR26" s="758"/>
      <c r="AS26" s="758"/>
      <c r="AT26" s="759"/>
      <c r="AU26" s="757" t="s">
        <v>396</v>
      </c>
      <c r="AV26" s="758"/>
      <c r="AW26" s="758"/>
      <c r="AX26" s="758"/>
      <c r="AY26" s="759"/>
      <c r="AZ26" s="757" t="s">
        <v>397</v>
      </c>
      <c r="BA26" s="758"/>
      <c r="BB26" s="758"/>
      <c r="BC26" s="758"/>
      <c r="BD26" s="759"/>
      <c r="BE26" s="757" t="s">
        <v>373</v>
      </c>
      <c r="BF26" s="758"/>
      <c r="BG26" s="758"/>
      <c r="BH26" s="758"/>
      <c r="BI26" s="769"/>
      <c r="BJ26" s="250"/>
      <c r="BK26" s="250"/>
      <c r="BL26" s="250"/>
      <c r="BM26" s="250"/>
      <c r="BN26" s="250"/>
      <c r="BO26" s="263"/>
      <c r="BP26" s="263"/>
      <c r="BQ26" s="260">
        <v>20</v>
      </c>
      <c r="BR26" s="261"/>
      <c r="BS26" s="808"/>
      <c r="BT26" s="809"/>
      <c r="BU26" s="809"/>
      <c r="BV26" s="809"/>
      <c r="BW26" s="809"/>
      <c r="BX26" s="809"/>
      <c r="BY26" s="809"/>
      <c r="BZ26" s="809"/>
      <c r="CA26" s="809"/>
      <c r="CB26" s="809"/>
      <c r="CC26" s="809"/>
      <c r="CD26" s="809"/>
      <c r="CE26" s="809"/>
      <c r="CF26" s="809"/>
      <c r="CG26" s="810"/>
      <c r="CH26" s="824"/>
      <c r="CI26" s="825"/>
      <c r="CJ26" s="825"/>
      <c r="CK26" s="825"/>
      <c r="CL26" s="826"/>
      <c r="CM26" s="824"/>
      <c r="CN26" s="825"/>
      <c r="CO26" s="825"/>
      <c r="CP26" s="825"/>
      <c r="CQ26" s="826"/>
      <c r="CR26" s="824"/>
      <c r="CS26" s="825"/>
      <c r="CT26" s="825"/>
      <c r="CU26" s="825"/>
      <c r="CV26" s="826"/>
      <c r="CW26" s="824"/>
      <c r="CX26" s="825"/>
      <c r="CY26" s="825"/>
      <c r="CZ26" s="825"/>
      <c r="DA26" s="826"/>
      <c r="DB26" s="824"/>
      <c r="DC26" s="825"/>
      <c r="DD26" s="825"/>
      <c r="DE26" s="825"/>
      <c r="DF26" s="826"/>
      <c r="DG26" s="824"/>
      <c r="DH26" s="825"/>
      <c r="DI26" s="825"/>
      <c r="DJ26" s="825"/>
      <c r="DK26" s="826"/>
      <c r="DL26" s="824"/>
      <c r="DM26" s="825"/>
      <c r="DN26" s="825"/>
      <c r="DO26" s="825"/>
      <c r="DP26" s="826"/>
      <c r="DQ26" s="824"/>
      <c r="DR26" s="825"/>
      <c r="DS26" s="825"/>
      <c r="DT26" s="825"/>
      <c r="DU26" s="826"/>
      <c r="DV26" s="827"/>
      <c r="DW26" s="828"/>
      <c r="DX26" s="828"/>
      <c r="DY26" s="828"/>
      <c r="DZ26" s="829"/>
      <c r="EA26" s="244"/>
    </row>
    <row r="27" spans="1:131" s="245" customFormat="1" ht="26.25" customHeight="1" thickBot="1" x14ac:dyDescent="0.2">
      <c r="A27" s="783"/>
      <c r="B27" s="784"/>
      <c r="C27" s="784"/>
      <c r="D27" s="784"/>
      <c r="E27" s="784"/>
      <c r="F27" s="784"/>
      <c r="G27" s="784"/>
      <c r="H27" s="784"/>
      <c r="I27" s="784"/>
      <c r="J27" s="784"/>
      <c r="K27" s="784"/>
      <c r="L27" s="784"/>
      <c r="M27" s="784"/>
      <c r="N27" s="784"/>
      <c r="O27" s="784"/>
      <c r="P27" s="785"/>
      <c r="Q27" s="760"/>
      <c r="R27" s="761"/>
      <c r="S27" s="761"/>
      <c r="T27" s="761"/>
      <c r="U27" s="762"/>
      <c r="V27" s="760"/>
      <c r="W27" s="761"/>
      <c r="X27" s="761"/>
      <c r="Y27" s="761"/>
      <c r="Z27" s="762"/>
      <c r="AA27" s="760"/>
      <c r="AB27" s="761"/>
      <c r="AC27" s="761"/>
      <c r="AD27" s="761"/>
      <c r="AE27" s="761"/>
      <c r="AF27" s="858"/>
      <c r="AG27" s="859"/>
      <c r="AH27" s="859"/>
      <c r="AI27" s="859"/>
      <c r="AJ27" s="860"/>
      <c r="AK27" s="761"/>
      <c r="AL27" s="761"/>
      <c r="AM27" s="761"/>
      <c r="AN27" s="761"/>
      <c r="AO27" s="762"/>
      <c r="AP27" s="760"/>
      <c r="AQ27" s="761"/>
      <c r="AR27" s="761"/>
      <c r="AS27" s="761"/>
      <c r="AT27" s="762"/>
      <c r="AU27" s="760"/>
      <c r="AV27" s="761"/>
      <c r="AW27" s="761"/>
      <c r="AX27" s="761"/>
      <c r="AY27" s="762"/>
      <c r="AZ27" s="760"/>
      <c r="BA27" s="761"/>
      <c r="BB27" s="761"/>
      <c r="BC27" s="761"/>
      <c r="BD27" s="762"/>
      <c r="BE27" s="760"/>
      <c r="BF27" s="761"/>
      <c r="BG27" s="761"/>
      <c r="BH27" s="761"/>
      <c r="BI27" s="770"/>
      <c r="BJ27" s="250"/>
      <c r="BK27" s="250"/>
      <c r="BL27" s="250"/>
      <c r="BM27" s="250"/>
      <c r="BN27" s="250"/>
      <c r="BO27" s="263"/>
      <c r="BP27" s="263"/>
      <c r="BQ27" s="260">
        <v>21</v>
      </c>
      <c r="BR27" s="261"/>
      <c r="BS27" s="808"/>
      <c r="BT27" s="809"/>
      <c r="BU27" s="809"/>
      <c r="BV27" s="809"/>
      <c r="BW27" s="809"/>
      <c r="BX27" s="809"/>
      <c r="BY27" s="809"/>
      <c r="BZ27" s="809"/>
      <c r="CA27" s="809"/>
      <c r="CB27" s="809"/>
      <c r="CC27" s="809"/>
      <c r="CD27" s="809"/>
      <c r="CE27" s="809"/>
      <c r="CF27" s="809"/>
      <c r="CG27" s="810"/>
      <c r="CH27" s="824"/>
      <c r="CI27" s="825"/>
      <c r="CJ27" s="825"/>
      <c r="CK27" s="825"/>
      <c r="CL27" s="826"/>
      <c r="CM27" s="824"/>
      <c r="CN27" s="825"/>
      <c r="CO27" s="825"/>
      <c r="CP27" s="825"/>
      <c r="CQ27" s="826"/>
      <c r="CR27" s="824"/>
      <c r="CS27" s="825"/>
      <c r="CT27" s="825"/>
      <c r="CU27" s="825"/>
      <c r="CV27" s="826"/>
      <c r="CW27" s="824"/>
      <c r="CX27" s="825"/>
      <c r="CY27" s="825"/>
      <c r="CZ27" s="825"/>
      <c r="DA27" s="826"/>
      <c r="DB27" s="824"/>
      <c r="DC27" s="825"/>
      <c r="DD27" s="825"/>
      <c r="DE27" s="825"/>
      <c r="DF27" s="826"/>
      <c r="DG27" s="824"/>
      <c r="DH27" s="825"/>
      <c r="DI27" s="825"/>
      <c r="DJ27" s="825"/>
      <c r="DK27" s="826"/>
      <c r="DL27" s="824"/>
      <c r="DM27" s="825"/>
      <c r="DN27" s="825"/>
      <c r="DO27" s="825"/>
      <c r="DP27" s="826"/>
      <c r="DQ27" s="824"/>
      <c r="DR27" s="825"/>
      <c r="DS27" s="825"/>
      <c r="DT27" s="825"/>
      <c r="DU27" s="826"/>
      <c r="DV27" s="827"/>
      <c r="DW27" s="828"/>
      <c r="DX27" s="828"/>
      <c r="DY27" s="828"/>
      <c r="DZ27" s="829"/>
      <c r="EA27" s="244"/>
    </row>
    <row r="28" spans="1:131" s="245" customFormat="1" ht="26.25" customHeight="1" thickTop="1" x14ac:dyDescent="0.15">
      <c r="A28" s="264">
        <v>1</v>
      </c>
      <c r="B28" s="771" t="s">
        <v>398</v>
      </c>
      <c r="C28" s="772"/>
      <c r="D28" s="772"/>
      <c r="E28" s="772"/>
      <c r="F28" s="772"/>
      <c r="G28" s="772"/>
      <c r="H28" s="772"/>
      <c r="I28" s="772"/>
      <c r="J28" s="772"/>
      <c r="K28" s="772"/>
      <c r="L28" s="772"/>
      <c r="M28" s="772"/>
      <c r="N28" s="772"/>
      <c r="O28" s="772"/>
      <c r="P28" s="773"/>
      <c r="Q28" s="865">
        <v>16713</v>
      </c>
      <c r="R28" s="866"/>
      <c r="S28" s="866"/>
      <c r="T28" s="866"/>
      <c r="U28" s="866"/>
      <c r="V28" s="866">
        <v>16619</v>
      </c>
      <c r="W28" s="866"/>
      <c r="X28" s="866"/>
      <c r="Y28" s="866"/>
      <c r="Z28" s="866"/>
      <c r="AA28" s="866">
        <v>94</v>
      </c>
      <c r="AB28" s="866"/>
      <c r="AC28" s="866"/>
      <c r="AD28" s="866"/>
      <c r="AE28" s="867"/>
      <c r="AF28" s="868">
        <v>94</v>
      </c>
      <c r="AG28" s="866"/>
      <c r="AH28" s="866"/>
      <c r="AI28" s="866"/>
      <c r="AJ28" s="869"/>
      <c r="AK28" s="870">
        <v>1868</v>
      </c>
      <c r="AL28" s="861"/>
      <c r="AM28" s="861"/>
      <c r="AN28" s="861"/>
      <c r="AO28" s="861"/>
      <c r="AP28" s="861" t="s">
        <v>505</v>
      </c>
      <c r="AQ28" s="861"/>
      <c r="AR28" s="861"/>
      <c r="AS28" s="861"/>
      <c r="AT28" s="861"/>
      <c r="AU28" s="861" t="s">
        <v>505</v>
      </c>
      <c r="AV28" s="861"/>
      <c r="AW28" s="861"/>
      <c r="AX28" s="861"/>
      <c r="AY28" s="861"/>
      <c r="AZ28" s="862" t="s">
        <v>505</v>
      </c>
      <c r="BA28" s="862"/>
      <c r="BB28" s="862"/>
      <c r="BC28" s="862"/>
      <c r="BD28" s="862"/>
      <c r="BE28" s="863"/>
      <c r="BF28" s="863"/>
      <c r="BG28" s="863"/>
      <c r="BH28" s="863"/>
      <c r="BI28" s="864"/>
      <c r="BJ28" s="250"/>
      <c r="BK28" s="250"/>
      <c r="BL28" s="250"/>
      <c r="BM28" s="250"/>
      <c r="BN28" s="250"/>
      <c r="BO28" s="263"/>
      <c r="BP28" s="263"/>
      <c r="BQ28" s="260">
        <v>22</v>
      </c>
      <c r="BR28" s="261"/>
      <c r="BS28" s="808"/>
      <c r="BT28" s="809"/>
      <c r="BU28" s="809"/>
      <c r="BV28" s="809"/>
      <c r="BW28" s="809"/>
      <c r="BX28" s="809"/>
      <c r="BY28" s="809"/>
      <c r="BZ28" s="809"/>
      <c r="CA28" s="809"/>
      <c r="CB28" s="809"/>
      <c r="CC28" s="809"/>
      <c r="CD28" s="809"/>
      <c r="CE28" s="809"/>
      <c r="CF28" s="809"/>
      <c r="CG28" s="810"/>
      <c r="CH28" s="824"/>
      <c r="CI28" s="825"/>
      <c r="CJ28" s="825"/>
      <c r="CK28" s="825"/>
      <c r="CL28" s="826"/>
      <c r="CM28" s="824"/>
      <c r="CN28" s="825"/>
      <c r="CO28" s="825"/>
      <c r="CP28" s="825"/>
      <c r="CQ28" s="826"/>
      <c r="CR28" s="824"/>
      <c r="CS28" s="825"/>
      <c r="CT28" s="825"/>
      <c r="CU28" s="825"/>
      <c r="CV28" s="826"/>
      <c r="CW28" s="824"/>
      <c r="CX28" s="825"/>
      <c r="CY28" s="825"/>
      <c r="CZ28" s="825"/>
      <c r="DA28" s="826"/>
      <c r="DB28" s="824"/>
      <c r="DC28" s="825"/>
      <c r="DD28" s="825"/>
      <c r="DE28" s="825"/>
      <c r="DF28" s="826"/>
      <c r="DG28" s="824"/>
      <c r="DH28" s="825"/>
      <c r="DI28" s="825"/>
      <c r="DJ28" s="825"/>
      <c r="DK28" s="826"/>
      <c r="DL28" s="824"/>
      <c r="DM28" s="825"/>
      <c r="DN28" s="825"/>
      <c r="DO28" s="825"/>
      <c r="DP28" s="826"/>
      <c r="DQ28" s="824"/>
      <c r="DR28" s="825"/>
      <c r="DS28" s="825"/>
      <c r="DT28" s="825"/>
      <c r="DU28" s="826"/>
      <c r="DV28" s="827"/>
      <c r="DW28" s="828"/>
      <c r="DX28" s="828"/>
      <c r="DY28" s="828"/>
      <c r="DZ28" s="829"/>
      <c r="EA28" s="244"/>
    </row>
    <row r="29" spans="1:131" s="245" customFormat="1" ht="26.25" customHeight="1" x14ac:dyDescent="0.15">
      <c r="A29" s="264">
        <v>2</v>
      </c>
      <c r="B29" s="795" t="s">
        <v>399</v>
      </c>
      <c r="C29" s="796"/>
      <c r="D29" s="796"/>
      <c r="E29" s="796"/>
      <c r="F29" s="796"/>
      <c r="G29" s="796"/>
      <c r="H29" s="796"/>
      <c r="I29" s="796"/>
      <c r="J29" s="796"/>
      <c r="K29" s="796"/>
      <c r="L29" s="796"/>
      <c r="M29" s="796"/>
      <c r="N29" s="796"/>
      <c r="O29" s="796"/>
      <c r="P29" s="797"/>
      <c r="Q29" s="798">
        <v>13448</v>
      </c>
      <c r="R29" s="799"/>
      <c r="S29" s="799"/>
      <c r="T29" s="799"/>
      <c r="U29" s="799"/>
      <c r="V29" s="799">
        <v>13253</v>
      </c>
      <c r="W29" s="799"/>
      <c r="X29" s="799"/>
      <c r="Y29" s="799"/>
      <c r="Z29" s="799"/>
      <c r="AA29" s="799">
        <v>195</v>
      </c>
      <c r="AB29" s="799"/>
      <c r="AC29" s="799"/>
      <c r="AD29" s="799"/>
      <c r="AE29" s="800"/>
      <c r="AF29" s="801">
        <v>195</v>
      </c>
      <c r="AG29" s="802"/>
      <c r="AH29" s="802"/>
      <c r="AI29" s="802"/>
      <c r="AJ29" s="803"/>
      <c r="AK29" s="873">
        <v>2110</v>
      </c>
      <c r="AL29" s="874"/>
      <c r="AM29" s="874"/>
      <c r="AN29" s="874"/>
      <c r="AO29" s="874"/>
      <c r="AP29" s="874" t="s">
        <v>505</v>
      </c>
      <c r="AQ29" s="874"/>
      <c r="AR29" s="874"/>
      <c r="AS29" s="874"/>
      <c r="AT29" s="874"/>
      <c r="AU29" s="874" t="s">
        <v>505</v>
      </c>
      <c r="AV29" s="874"/>
      <c r="AW29" s="874"/>
      <c r="AX29" s="874"/>
      <c r="AY29" s="874"/>
      <c r="AZ29" s="875" t="s">
        <v>505</v>
      </c>
      <c r="BA29" s="875"/>
      <c r="BB29" s="875"/>
      <c r="BC29" s="875"/>
      <c r="BD29" s="875"/>
      <c r="BE29" s="871"/>
      <c r="BF29" s="871"/>
      <c r="BG29" s="871"/>
      <c r="BH29" s="871"/>
      <c r="BI29" s="872"/>
      <c r="BJ29" s="250"/>
      <c r="BK29" s="250"/>
      <c r="BL29" s="250"/>
      <c r="BM29" s="250"/>
      <c r="BN29" s="250"/>
      <c r="BO29" s="263"/>
      <c r="BP29" s="263"/>
      <c r="BQ29" s="260">
        <v>23</v>
      </c>
      <c r="BR29" s="261"/>
      <c r="BS29" s="808"/>
      <c r="BT29" s="809"/>
      <c r="BU29" s="809"/>
      <c r="BV29" s="809"/>
      <c r="BW29" s="809"/>
      <c r="BX29" s="809"/>
      <c r="BY29" s="809"/>
      <c r="BZ29" s="809"/>
      <c r="CA29" s="809"/>
      <c r="CB29" s="809"/>
      <c r="CC29" s="809"/>
      <c r="CD29" s="809"/>
      <c r="CE29" s="809"/>
      <c r="CF29" s="809"/>
      <c r="CG29" s="810"/>
      <c r="CH29" s="824"/>
      <c r="CI29" s="825"/>
      <c r="CJ29" s="825"/>
      <c r="CK29" s="825"/>
      <c r="CL29" s="826"/>
      <c r="CM29" s="824"/>
      <c r="CN29" s="825"/>
      <c r="CO29" s="825"/>
      <c r="CP29" s="825"/>
      <c r="CQ29" s="826"/>
      <c r="CR29" s="824"/>
      <c r="CS29" s="825"/>
      <c r="CT29" s="825"/>
      <c r="CU29" s="825"/>
      <c r="CV29" s="826"/>
      <c r="CW29" s="824"/>
      <c r="CX29" s="825"/>
      <c r="CY29" s="825"/>
      <c r="CZ29" s="825"/>
      <c r="DA29" s="826"/>
      <c r="DB29" s="824"/>
      <c r="DC29" s="825"/>
      <c r="DD29" s="825"/>
      <c r="DE29" s="825"/>
      <c r="DF29" s="826"/>
      <c r="DG29" s="824"/>
      <c r="DH29" s="825"/>
      <c r="DI29" s="825"/>
      <c r="DJ29" s="825"/>
      <c r="DK29" s="826"/>
      <c r="DL29" s="824"/>
      <c r="DM29" s="825"/>
      <c r="DN29" s="825"/>
      <c r="DO29" s="825"/>
      <c r="DP29" s="826"/>
      <c r="DQ29" s="824"/>
      <c r="DR29" s="825"/>
      <c r="DS29" s="825"/>
      <c r="DT29" s="825"/>
      <c r="DU29" s="826"/>
      <c r="DV29" s="827"/>
      <c r="DW29" s="828"/>
      <c r="DX29" s="828"/>
      <c r="DY29" s="828"/>
      <c r="DZ29" s="829"/>
      <c r="EA29" s="244"/>
    </row>
    <row r="30" spans="1:131" s="245" customFormat="1" ht="26.25" customHeight="1" x14ac:dyDescent="0.15">
      <c r="A30" s="264">
        <v>3</v>
      </c>
      <c r="B30" s="795" t="s">
        <v>400</v>
      </c>
      <c r="C30" s="796"/>
      <c r="D30" s="796"/>
      <c r="E30" s="796"/>
      <c r="F30" s="796"/>
      <c r="G30" s="796"/>
      <c r="H30" s="796"/>
      <c r="I30" s="796"/>
      <c r="J30" s="796"/>
      <c r="K30" s="796"/>
      <c r="L30" s="796"/>
      <c r="M30" s="796"/>
      <c r="N30" s="796"/>
      <c r="O30" s="796"/>
      <c r="P30" s="797"/>
      <c r="Q30" s="798">
        <v>2887</v>
      </c>
      <c r="R30" s="799"/>
      <c r="S30" s="799"/>
      <c r="T30" s="799"/>
      <c r="U30" s="799"/>
      <c r="V30" s="799">
        <v>2861</v>
      </c>
      <c r="W30" s="799"/>
      <c r="X30" s="799"/>
      <c r="Y30" s="799"/>
      <c r="Z30" s="799"/>
      <c r="AA30" s="799">
        <v>26</v>
      </c>
      <c r="AB30" s="799"/>
      <c r="AC30" s="799"/>
      <c r="AD30" s="799"/>
      <c r="AE30" s="800"/>
      <c r="AF30" s="801">
        <v>26</v>
      </c>
      <c r="AG30" s="802"/>
      <c r="AH30" s="802"/>
      <c r="AI30" s="802"/>
      <c r="AJ30" s="803"/>
      <c r="AK30" s="873">
        <v>1882</v>
      </c>
      <c r="AL30" s="874"/>
      <c r="AM30" s="874"/>
      <c r="AN30" s="874"/>
      <c r="AO30" s="874"/>
      <c r="AP30" s="874" t="s">
        <v>505</v>
      </c>
      <c r="AQ30" s="874"/>
      <c r="AR30" s="874"/>
      <c r="AS30" s="874"/>
      <c r="AT30" s="874"/>
      <c r="AU30" s="874" t="s">
        <v>505</v>
      </c>
      <c r="AV30" s="874"/>
      <c r="AW30" s="874"/>
      <c r="AX30" s="874"/>
      <c r="AY30" s="874"/>
      <c r="AZ30" s="875" t="s">
        <v>505</v>
      </c>
      <c r="BA30" s="875"/>
      <c r="BB30" s="875"/>
      <c r="BC30" s="875"/>
      <c r="BD30" s="875"/>
      <c r="BE30" s="871"/>
      <c r="BF30" s="871"/>
      <c r="BG30" s="871"/>
      <c r="BH30" s="871"/>
      <c r="BI30" s="872"/>
      <c r="BJ30" s="250"/>
      <c r="BK30" s="250"/>
      <c r="BL30" s="250"/>
      <c r="BM30" s="250"/>
      <c r="BN30" s="250"/>
      <c r="BO30" s="263"/>
      <c r="BP30" s="263"/>
      <c r="BQ30" s="260">
        <v>24</v>
      </c>
      <c r="BR30" s="261"/>
      <c r="BS30" s="808"/>
      <c r="BT30" s="809"/>
      <c r="BU30" s="809"/>
      <c r="BV30" s="809"/>
      <c r="BW30" s="809"/>
      <c r="BX30" s="809"/>
      <c r="BY30" s="809"/>
      <c r="BZ30" s="809"/>
      <c r="CA30" s="809"/>
      <c r="CB30" s="809"/>
      <c r="CC30" s="809"/>
      <c r="CD30" s="809"/>
      <c r="CE30" s="809"/>
      <c r="CF30" s="809"/>
      <c r="CG30" s="810"/>
      <c r="CH30" s="824"/>
      <c r="CI30" s="825"/>
      <c r="CJ30" s="825"/>
      <c r="CK30" s="825"/>
      <c r="CL30" s="826"/>
      <c r="CM30" s="824"/>
      <c r="CN30" s="825"/>
      <c r="CO30" s="825"/>
      <c r="CP30" s="825"/>
      <c r="CQ30" s="826"/>
      <c r="CR30" s="824"/>
      <c r="CS30" s="825"/>
      <c r="CT30" s="825"/>
      <c r="CU30" s="825"/>
      <c r="CV30" s="826"/>
      <c r="CW30" s="824"/>
      <c r="CX30" s="825"/>
      <c r="CY30" s="825"/>
      <c r="CZ30" s="825"/>
      <c r="DA30" s="826"/>
      <c r="DB30" s="824"/>
      <c r="DC30" s="825"/>
      <c r="DD30" s="825"/>
      <c r="DE30" s="825"/>
      <c r="DF30" s="826"/>
      <c r="DG30" s="824"/>
      <c r="DH30" s="825"/>
      <c r="DI30" s="825"/>
      <c r="DJ30" s="825"/>
      <c r="DK30" s="826"/>
      <c r="DL30" s="824"/>
      <c r="DM30" s="825"/>
      <c r="DN30" s="825"/>
      <c r="DO30" s="825"/>
      <c r="DP30" s="826"/>
      <c r="DQ30" s="824"/>
      <c r="DR30" s="825"/>
      <c r="DS30" s="825"/>
      <c r="DT30" s="825"/>
      <c r="DU30" s="826"/>
      <c r="DV30" s="827"/>
      <c r="DW30" s="828"/>
      <c r="DX30" s="828"/>
      <c r="DY30" s="828"/>
      <c r="DZ30" s="829"/>
      <c r="EA30" s="244"/>
    </row>
    <row r="31" spans="1:131" s="245" customFormat="1" ht="26.25" customHeight="1" x14ac:dyDescent="0.15">
      <c r="A31" s="264">
        <v>4</v>
      </c>
      <c r="B31" s="795" t="s">
        <v>401</v>
      </c>
      <c r="C31" s="796"/>
      <c r="D31" s="796"/>
      <c r="E31" s="796"/>
      <c r="F31" s="796"/>
      <c r="G31" s="796"/>
      <c r="H31" s="796"/>
      <c r="I31" s="796"/>
      <c r="J31" s="796"/>
      <c r="K31" s="796"/>
      <c r="L31" s="796"/>
      <c r="M31" s="796"/>
      <c r="N31" s="796"/>
      <c r="O31" s="796"/>
      <c r="P31" s="797"/>
      <c r="Q31" s="798">
        <v>8641</v>
      </c>
      <c r="R31" s="799"/>
      <c r="S31" s="799"/>
      <c r="T31" s="799"/>
      <c r="U31" s="799"/>
      <c r="V31" s="799">
        <v>8498</v>
      </c>
      <c r="W31" s="799"/>
      <c r="X31" s="799"/>
      <c r="Y31" s="799"/>
      <c r="Z31" s="799"/>
      <c r="AA31" s="799">
        <v>143</v>
      </c>
      <c r="AB31" s="799"/>
      <c r="AC31" s="799"/>
      <c r="AD31" s="799"/>
      <c r="AE31" s="800"/>
      <c r="AF31" s="801">
        <v>1058</v>
      </c>
      <c r="AG31" s="802"/>
      <c r="AH31" s="802"/>
      <c r="AI31" s="802"/>
      <c r="AJ31" s="803"/>
      <c r="AK31" s="873">
        <v>1000</v>
      </c>
      <c r="AL31" s="874"/>
      <c r="AM31" s="874"/>
      <c r="AN31" s="874"/>
      <c r="AO31" s="874"/>
      <c r="AP31" s="874">
        <v>6072</v>
      </c>
      <c r="AQ31" s="874"/>
      <c r="AR31" s="874"/>
      <c r="AS31" s="874"/>
      <c r="AT31" s="874"/>
      <c r="AU31" s="874">
        <v>1627</v>
      </c>
      <c r="AV31" s="874"/>
      <c r="AW31" s="874"/>
      <c r="AX31" s="874"/>
      <c r="AY31" s="874"/>
      <c r="AZ31" s="875" t="s">
        <v>505</v>
      </c>
      <c r="BA31" s="875"/>
      <c r="BB31" s="875"/>
      <c r="BC31" s="875"/>
      <c r="BD31" s="875"/>
      <c r="BE31" s="871" t="s">
        <v>402</v>
      </c>
      <c r="BF31" s="871"/>
      <c r="BG31" s="871"/>
      <c r="BH31" s="871"/>
      <c r="BI31" s="872"/>
      <c r="BJ31" s="250"/>
      <c r="BK31" s="250"/>
      <c r="BL31" s="250"/>
      <c r="BM31" s="250"/>
      <c r="BN31" s="250"/>
      <c r="BO31" s="263"/>
      <c r="BP31" s="263"/>
      <c r="BQ31" s="260">
        <v>25</v>
      </c>
      <c r="BR31" s="261"/>
      <c r="BS31" s="808"/>
      <c r="BT31" s="809"/>
      <c r="BU31" s="809"/>
      <c r="BV31" s="809"/>
      <c r="BW31" s="809"/>
      <c r="BX31" s="809"/>
      <c r="BY31" s="809"/>
      <c r="BZ31" s="809"/>
      <c r="CA31" s="809"/>
      <c r="CB31" s="809"/>
      <c r="CC31" s="809"/>
      <c r="CD31" s="809"/>
      <c r="CE31" s="809"/>
      <c r="CF31" s="809"/>
      <c r="CG31" s="810"/>
      <c r="CH31" s="824"/>
      <c r="CI31" s="825"/>
      <c r="CJ31" s="825"/>
      <c r="CK31" s="825"/>
      <c r="CL31" s="826"/>
      <c r="CM31" s="824"/>
      <c r="CN31" s="825"/>
      <c r="CO31" s="825"/>
      <c r="CP31" s="825"/>
      <c r="CQ31" s="826"/>
      <c r="CR31" s="824"/>
      <c r="CS31" s="825"/>
      <c r="CT31" s="825"/>
      <c r="CU31" s="825"/>
      <c r="CV31" s="826"/>
      <c r="CW31" s="824"/>
      <c r="CX31" s="825"/>
      <c r="CY31" s="825"/>
      <c r="CZ31" s="825"/>
      <c r="DA31" s="826"/>
      <c r="DB31" s="824"/>
      <c r="DC31" s="825"/>
      <c r="DD31" s="825"/>
      <c r="DE31" s="825"/>
      <c r="DF31" s="826"/>
      <c r="DG31" s="824"/>
      <c r="DH31" s="825"/>
      <c r="DI31" s="825"/>
      <c r="DJ31" s="825"/>
      <c r="DK31" s="826"/>
      <c r="DL31" s="824"/>
      <c r="DM31" s="825"/>
      <c r="DN31" s="825"/>
      <c r="DO31" s="825"/>
      <c r="DP31" s="826"/>
      <c r="DQ31" s="824"/>
      <c r="DR31" s="825"/>
      <c r="DS31" s="825"/>
      <c r="DT31" s="825"/>
      <c r="DU31" s="826"/>
      <c r="DV31" s="827"/>
      <c r="DW31" s="828"/>
      <c r="DX31" s="828"/>
      <c r="DY31" s="828"/>
      <c r="DZ31" s="829"/>
      <c r="EA31" s="244"/>
    </row>
    <row r="32" spans="1:131" s="245" customFormat="1" ht="26.25" customHeight="1" x14ac:dyDescent="0.15">
      <c r="A32" s="264">
        <v>5</v>
      </c>
      <c r="B32" s="795" t="s">
        <v>403</v>
      </c>
      <c r="C32" s="796"/>
      <c r="D32" s="796"/>
      <c r="E32" s="796"/>
      <c r="F32" s="796"/>
      <c r="G32" s="796"/>
      <c r="H32" s="796"/>
      <c r="I32" s="796"/>
      <c r="J32" s="796"/>
      <c r="K32" s="796"/>
      <c r="L32" s="796"/>
      <c r="M32" s="796"/>
      <c r="N32" s="796"/>
      <c r="O32" s="796"/>
      <c r="P32" s="797"/>
      <c r="Q32" s="798">
        <v>4493</v>
      </c>
      <c r="R32" s="799"/>
      <c r="S32" s="799"/>
      <c r="T32" s="799"/>
      <c r="U32" s="799"/>
      <c r="V32" s="799">
        <v>4924</v>
      </c>
      <c r="W32" s="799"/>
      <c r="X32" s="799"/>
      <c r="Y32" s="799"/>
      <c r="Z32" s="799"/>
      <c r="AA32" s="799">
        <v>69</v>
      </c>
      <c r="AB32" s="799"/>
      <c r="AC32" s="799"/>
      <c r="AD32" s="799"/>
      <c r="AE32" s="800"/>
      <c r="AF32" s="801">
        <v>69</v>
      </c>
      <c r="AG32" s="802"/>
      <c r="AH32" s="802"/>
      <c r="AI32" s="802"/>
      <c r="AJ32" s="803"/>
      <c r="AK32" s="873">
        <v>1643</v>
      </c>
      <c r="AL32" s="874"/>
      <c r="AM32" s="874"/>
      <c r="AN32" s="874"/>
      <c r="AO32" s="874"/>
      <c r="AP32" s="874">
        <v>19042</v>
      </c>
      <c r="AQ32" s="874"/>
      <c r="AR32" s="874"/>
      <c r="AS32" s="874"/>
      <c r="AT32" s="874"/>
      <c r="AU32" s="874">
        <v>9940</v>
      </c>
      <c r="AV32" s="874"/>
      <c r="AW32" s="874"/>
      <c r="AX32" s="874"/>
      <c r="AY32" s="874"/>
      <c r="AZ32" s="875" t="s">
        <v>505</v>
      </c>
      <c r="BA32" s="875"/>
      <c r="BB32" s="875"/>
      <c r="BC32" s="875"/>
      <c r="BD32" s="875"/>
      <c r="BE32" s="871" t="s">
        <v>404</v>
      </c>
      <c r="BF32" s="871"/>
      <c r="BG32" s="871"/>
      <c r="BH32" s="871"/>
      <c r="BI32" s="872"/>
      <c r="BJ32" s="250"/>
      <c r="BK32" s="250"/>
      <c r="BL32" s="250"/>
      <c r="BM32" s="250"/>
      <c r="BN32" s="250"/>
      <c r="BO32" s="263"/>
      <c r="BP32" s="263"/>
      <c r="BQ32" s="260">
        <v>26</v>
      </c>
      <c r="BR32" s="261"/>
      <c r="BS32" s="808"/>
      <c r="BT32" s="809"/>
      <c r="BU32" s="809"/>
      <c r="BV32" s="809"/>
      <c r="BW32" s="809"/>
      <c r="BX32" s="809"/>
      <c r="BY32" s="809"/>
      <c r="BZ32" s="809"/>
      <c r="CA32" s="809"/>
      <c r="CB32" s="809"/>
      <c r="CC32" s="809"/>
      <c r="CD32" s="809"/>
      <c r="CE32" s="809"/>
      <c r="CF32" s="809"/>
      <c r="CG32" s="810"/>
      <c r="CH32" s="824"/>
      <c r="CI32" s="825"/>
      <c r="CJ32" s="825"/>
      <c r="CK32" s="825"/>
      <c r="CL32" s="826"/>
      <c r="CM32" s="824"/>
      <c r="CN32" s="825"/>
      <c r="CO32" s="825"/>
      <c r="CP32" s="825"/>
      <c r="CQ32" s="826"/>
      <c r="CR32" s="824"/>
      <c r="CS32" s="825"/>
      <c r="CT32" s="825"/>
      <c r="CU32" s="825"/>
      <c r="CV32" s="826"/>
      <c r="CW32" s="824"/>
      <c r="CX32" s="825"/>
      <c r="CY32" s="825"/>
      <c r="CZ32" s="825"/>
      <c r="DA32" s="826"/>
      <c r="DB32" s="824"/>
      <c r="DC32" s="825"/>
      <c r="DD32" s="825"/>
      <c r="DE32" s="825"/>
      <c r="DF32" s="826"/>
      <c r="DG32" s="824"/>
      <c r="DH32" s="825"/>
      <c r="DI32" s="825"/>
      <c r="DJ32" s="825"/>
      <c r="DK32" s="826"/>
      <c r="DL32" s="824"/>
      <c r="DM32" s="825"/>
      <c r="DN32" s="825"/>
      <c r="DO32" s="825"/>
      <c r="DP32" s="826"/>
      <c r="DQ32" s="824"/>
      <c r="DR32" s="825"/>
      <c r="DS32" s="825"/>
      <c r="DT32" s="825"/>
      <c r="DU32" s="826"/>
      <c r="DV32" s="827"/>
      <c r="DW32" s="828"/>
      <c r="DX32" s="828"/>
      <c r="DY32" s="828"/>
      <c r="DZ32" s="829"/>
      <c r="EA32" s="244"/>
    </row>
    <row r="33" spans="1:131" s="245" customFormat="1" ht="26.25" customHeight="1" x14ac:dyDescent="0.15">
      <c r="A33" s="264">
        <v>6</v>
      </c>
      <c r="B33" s="795"/>
      <c r="C33" s="796"/>
      <c r="D33" s="796"/>
      <c r="E33" s="796"/>
      <c r="F33" s="796"/>
      <c r="G33" s="796"/>
      <c r="H33" s="796"/>
      <c r="I33" s="796"/>
      <c r="J33" s="796"/>
      <c r="K33" s="796"/>
      <c r="L33" s="796"/>
      <c r="M33" s="796"/>
      <c r="N33" s="796"/>
      <c r="O33" s="796"/>
      <c r="P33" s="797"/>
      <c r="Q33" s="798"/>
      <c r="R33" s="799"/>
      <c r="S33" s="799"/>
      <c r="T33" s="799"/>
      <c r="U33" s="799"/>
      <c r="V33" s="799"/>
      <c r="W33" s="799"/>
      <c r="X33" s="799"/>
      <c r="Y33" s="799"/>
      <c r="Z33" s="799"/>
      <c r="AA33" s="799"/>
      <c r="AB33" s="799"/>
      <c r="AC33" s="799"/>
      <c r="AD33" s="799"/>
      <c r="AE33" s="800"/>
      <c r="AF33" s="801"/>
      <c r="AG33" s="802"/>
      <c r="AH33" s="802"/>
      <c r="AI33" s="802"/>
      <c r="AJ33" s="803"/>
      <c r="AK33" s="873"/>
      <c r="AL33" s="874"/>
      <c r="AM33" s="874"/>
      <c r="AN33" s="874"/>
      <c r="AO33" s="874"/>
      <c r="AP33" s="874"/>
      <c r="AQ33" s="874"/>
      <c r="AR33" s="874"/>
      <c r="AS33" s="874"/>
      <c r="AT33" s="874"/>
      <c r="AU33" s="874"/>
      <c r="AV33" s="874"/>
      <c r="AW33" s="874"/>
      <c r="AX33" s="874"/>
      <c r="AY33" s="874"/>
      <c r="AZ33" s="875"/>
      <c r="BA33" s="875"/>
      <c r="BB33" s="875"/>
      <c r="BC33" s="875"/>
      <c r="BD33" s="875"/>
      <c r="BE33" s="871"/>
      <c r="BF33" s="871"/>
      <c r="BG33" s="871"/>
      <c r="BH33" s="871"/>
      <c r="BI33" s="872"/>
      <c r="BJ33" s="250"/>
      <c r="BK33" s="250"/>
      <c r="BL33" s="250"/>
      <c r="BM33" s="250"/>
      <c r="BN33" s="250"/>
      <c r="BO33" s="263"/>
      <c r="BP33" s="263"/>
      <c r="BQ33" s="260">
        <v>27</v>
      </c>
      <c r="BR33" s="261"/>
      <c r="BS33" s="808"/>
      <c r="BT33" s="809"/>
      <c r="BU33" s="809"/>
      <c r="BV33" s="809"/>
      <c r="BW33" s="809"/>
      <c r="BX33" s="809"/>
      <c r="BY33" s="809"/>
      <c r="BZ33" s="809"/>
      <c r="CA33" s="809"/>
      <c r="CB33" s="809"/>
      <c r="CC33" s="809"/>
      <c r="CD33" s="809"/>
      <c r="CE33" s="809"/>
      <c r="CF33" s="809"/>
      <c r="CG33" s="810"/>
      <c r="CH33" s="824"/>
      <c r="CI33" s="825"/>
      <c r="CJ33" s="825"/>
      <c r="CK33" s="825"/>
      <c r="CL33" s="826"/>
      <c r="CM33" s="824"/>
      <c r="CN33" s="825"/>
      <c r="CO33" s="825"/>
      <c r="CP33" s="825"/>
      <c r="CQ33" s="826"/>
      <c r="CR33" s="824"/>
      <c r="CS33" s="825"/>
      <c r="CT33" s="825"/>
      <c r="CU33" s="825"/>
      <c r="CV33" s="826"/>
      <c r="CW33" s="824"/>
      <c r="CX33" s="825"/>
      <c r="CY33" s="825"/>
      <c r="CZ33" s="825"/>
      <c r="DA33" s="826"/>
      <c r="DB33" s="824"/>
      <c r="DC33" s="825"/>
      <c r="DD33" s="825"/>
      <c r="DE33" s="825"/>
      <c r="DF33" s="826"/>
      <c r="DG33" s="824"/>
      <c r="DH33" s="825"/>
      <c r="DI33" s="825"/>
      <c r="DJ33" s="825"/>
      <c r="DK33" s="826"/>
      <c r="DL33" s="824"/>
      <c r="DM33" s="825"/>
      <c r="DN33" s="825"/>
      <c r="DO33" s="825"/>
      <c r="DP33" s="826"/>
      <c r="DQ33" s="824"/>
      <c r="DR33" s="825"/>
      <c r="DS33" s="825"/>
      <c r="DT33" s="825"/>
      <c r="DU33" s="826"/>
      <c r="DV33" s="827"/>
      <c r="DW33" s="828"/>
      <c r="DX33" s="828"/>
      <c r="DY33" s="828"/>
      <c r="DZ33" s="829"/>
      <c r="EA33" s="244"/>
    </row>
    <row r="34" spans="1:131" s="245" customFormat="1" ht="26.25" customHeight="1" x14ac:dyDescent="0.15">
      <c r="A34" s="264">
        <v>7</v>
      </c>
      <c r="B34" s="795"/>
      <c r="C34" s="796"/>
      <c r="D34" s="796"/>
      <c r="E34" s="796"/>
      <c r="F34" s="796"/>
      <c r="G34" s="796"/>
      <c r="H34" s="796"/>
      <c r="I34" s="796"/>
      <c r="J34" s="796"/>
      <c r="K34" s="796"/>
      <c r="L34" s="796"/>
      <c r="M34" s="796"/>
      <c r="N34" s="796"/>
      <c r="O34" s="796"/>
      <c r="P34" s="797"/>
      <c r="Q34" s="798"/>
      <c r="R34" s="799"/>
      <c r="S34" s="799"/>
      <c r="T34" s="799"/>
      <c r="U34" s="799"/>
      <c r="V34" s="799"/>
      <c r="W34" s="799"/>
      <c r="X34" s="799"/>
      <c r="Y34" s="799"/>
      <c r="Z34" s="799"/>
      <c r="AA34" s="799"/>
      <c r="AB34" s="799"/>
      <c r="AC34" s="799"/>
      <c r="AD34" s="799"/>
      <c r="AE34" s="800"/>
      <c r="AF34" s="801"/>
      <c r="AG34" s="802"/>
      <c r="AH34" s="802"/>
      <c r="AI34" s="802"/>
      <c r="AJ34" s="803"/>
      <c r="AK34" s="873"/>
      <c r="AL34" s="874"/>
      <c r="AM34" s="874"/>
      <c r="AN34" s="874"/>
      <c r="AO34" s="874"/>
      <c r="AP34" s="874"/>
      <c r="AQ34" s="874"/>
      <c r="AR34" s="874"/>
      <c r="AS34" s="874"/>
      <c r="AT34" s="874"/>
      <c r="AU34" s="874"/>
      <c r="AV34" s="874"/>
      <c r="AW34" s="874"/>
      <c r="AX34" s="874"/>
      <c r="AY34" s="874"/>
      <c r="AZ34" s="875"/>
      <c r="BA34" s="875"/>
      <c r="BB34" s="875"/>
      <c r="BC34" s="875"/>
      <c r="BD34" s="875"/>
      <c r="BE34" s="871"/>
      <c r="BF34" s="871"/>
      <c r="BG34" s="871"/>
      <c r="BH34" s="871"/>
      <c r="BI34" s="872"/>
      <c r="BJ34" s="250"/>
      <c r="BK34" s="250"/>
      <c r="BL34" s="250"/>
      <c r="BM34" s="250"/>
      <c r="BN34" s="250"/>
      <c r="BO34" s="263"/>
      <c r="BP34" s="263"/>
      <c r="BQ34" s="260">
        <v>28</v>
      </c>
      <c r="BR34" s="261"/>
      <c r="BS34" s="808"/>
      <c r="BT34" s="809"/>
      <c r="BU34" s="809"/>
      <c r="BV34" s="809"/>
      <c r="BW34" s="809"/>
      <c r="BX34" s="809"/>
      <c r="BY34" s="809"/>
      <c r="BZ34" s="809"/>
      <c r="CA34" s="809"/>
      <c r="CB34" s="809"/>
      <c r="CC34" s="809"/>
      <c r="CD34" s="809"/>
      <c r="CE34" s="809"/>
      <c r="CF34" s="809"/>
      <c r="CG34" s="810"/>
      <c r="CH34" s="824"/>
      <c r="CI34" s="825"/>
      <c r="CJ34" s="825"/>
      <c r="CK34" s="825"/>
      <c r="CL34" s="826"/>
      <c r="CM34" s="824"/>
      <c r="CN34" s="825"/>
      <c r="CO34" s="825"/>
      <c r="CP34" s="825"/>
      <c r="CQ34" s="826"/>
      <c r="CR34" s="824"/>
      <c r="CS34" s="825"/>
      <c r="CT34" s="825"/>
      <c r="CU34" s="825"/>
      <c r="CV34" s="826"/>
      <c r="CW34" s="824"/>
      <c r="CX34" s="825"/>
      <c r="CY34" s="825"/>
      <c r="CZ34" s="825"/>
      <c r="DA34" s="826"/>
      <c r="DB34" s="824"/>
      <c r="DC34" s="825"/>
      <c r="DD34" s="825"/>
      <c r="DE34" s="825"/>
      <c r="DF34" s="826"/>
      <c r="DG34" s="824"/>
      <c r="DH34" s="825"/>
      <c r="DI34" s="825"/>
      <c r="DJ34" s="825"/>
      <c r="DK34" s="826"/>
      <c r="DL34" s="824"/>
      <c r="DM34" s="825"/>
      <c r="DN34" s="825"/>
      <c r="DO34" s="825"/>
      <c r="DP34" s="826"/>
      <c r="DQ34" s="824"/>
      <c r="DR34" s="825"/>
      <c r="DS34" s="825"/>
      <c r="DT34" s="825"/>
      <c r="DU34" s="826"/>
      <c r="DV34" s="827"/>
      <c r="DW34" s="828"/>
      <c r="DX34" s="828"/>
      <c r="DY34" s="828"/>
      <c r="DZ34" s="829"/>
      <c r="EA34" s="244"/>
    </row>
    <row r="35" spans="1:131" s="245" customFormat="1" ht="26.25" customHeight="1" x14ac:dyDescent="0.15">
      <c r="A35" s="264">
        <v>8</v>
      </c>
      <c r="B35" s="795"/>
      <c r="C35" s="796"/>
      <c r="D35" s="796"/>
      <c r="E35" s="796"/>
      <c r="F35" s="796"/>
      <c r="G35" s="796"/>
      <c r="H35" s="796"/>
      <c r="I35" s="796"/>
      <c r="J35" s="796"/>
      <c r="K35" s="796"/>
      <c r="L35" s="796"/>
      <c r="M35" s="796"/>
      <c r="N35" s="796"/>
      <c r="O35" s="796"/>
      <c r="P35" s="797"/>
      <c r="Q35" s="798"/>
      <c r="R35" s="799"/>
      <c r="S35" s="799"/>
      <c r="T35" s="799"/>
      <c r="U35" s="799"/>
      <c r="V35" s="799"/>
      <c r="W35" s="799"/>
      <c r="X35" s="799"/>
      <c r="Y35" s="799"/>
      <c r="Z35" s="799"/>
      <c r="AA35" s="799"/>
      <c r="AB35" s="799"/>
      <c r="AC35" s="799"/>
      <c r="AD35" s="799"/>
      <c r="AE35" s="800"/>
      <c r="AF35" s="801"/>
      <c r="AG35" s="802"/>
      <c r="AH35" s="802"/>
      <c r="AI35" s="802"/>
      <c r="AJ35" s="803"/>
      <c r="AK35" s="873"/>
      <c r="AL35" s="874"/>
      <c r="AM35" s="874"/>
      <c r="AN35" s="874"/>
      <c r="AO35" s="874"/>
      <c r="AP35" s="874"/>
      <c r="AQ35" s="874"/>
      <c r="AR35" s="874"/>
      <c r="AS35" s="874"/>
      <c r="AT35" s="874"/>
      <c r="AU35" s="874"/>
      <c r="AV35" s="874"/>
      <c r="AW35" s="874"/>
      <c r="AX35" s="874"/>
      <c r="AY35" s="874"/>
      <c r="AZ35" s="875"/>
      <c r="BA35" s="875"/>
      <c r="BB35" s="875"/>
      <c r="BC35" s="875"/>
      <c r="BD35" s="875"/>
      <c r="BE35" s="871"/>
      <c r="BF35" s="871"/>
      <c r="BG35" s="871"/>
      <c r="BH35" s="871"/>
      <c r="BI35" s="872"/>
      <c r="BJ35" s="250"/>
      <c r="BK35" s="250"/>
      <c r="BL35" s="250"/>
      <c r="BM35" s="250"/>
      <c r="BN35" s="250"/>
      <c r="BO35" s="263"/>
      <c r="BP35" s="263"/>
      <c r="BQ35" s="260">
        <v>29</v>
      </c>
      <c r="BR35" s="261"/>
      <c r="BS35" s="808"/>
      <c r="BT35" s="809"/>
      <c r="BU35" s="809"/>
      <c r="BV35" s="809"/>
      <c r="BW35" s="809"/>
      <c r="BX35" s="809"/>
      <c r="BY35" s="809"/>
      <c r="BZ35" s="809"/>
      <c r="CA35" s="809"/>
      <c r="CB35" s="809"/>
      <c r="CC35" s="809"/>
      <c r="CD35" s="809"/>
      <c r="CE35" s="809"/>
      <c r="CF35" s="809"/>
      <c r="CG35" s="810"/>
      <c r="CH35" s="824"/>
      <c r="CI35" s="825"/>
      <c r="CJ35" s="825"/>
      <c r="CK35" s="825"/>
      <c r="CL35" s="826"/>
      <c r="CM35" s="824"/>
      <c r="CN35" s="825"/>
      <c r="CO35" s="825"/>
      <c r="CP35" s="825"/>
      <c r="CQ35" s="826"/>
      <c r="CR35" s="824"/>
      <c r="CS35" s="825"/>
      <c r="CT35" s="825"/>
      <c r="CU35" s="825"/>
      <c r="CV35" s="826"/>
      <c r="CW35" s="824"/>
      <c r="CX35" s="825"/>
      <c r="CY35" s="825"/>
      <c r="CZ35" s="825"/>
      <c r="DA35" s="826"/>
      <c r="DB35" s="824"/>
      <c r="DC35" s="825"/>
      <c r="DD35" s="825"/>
      <c r="DE35" s="825"/>
      <c r="DF35" s="826"/>
      <c r="DG35" s="824"/>
      <c r="DH35" s="825"/>
      <c r="DI35" s="825"/>
      <c r="DJ35" s="825"/>
      <c r="DK35" s="826"/>
      <c r="DL35" s="824"/>
      <c r="DM35" s="825"/>
      <c r="DN35" s="825"/>
      <c r="DO35" s="825"/>
      <c r="DP35" s="826"/>
      <c r="DQ35" s="824"/>
      <c r="DR35" s="825"/>
      <c r="DS35" s="825"/>
      <c r="DT35" s="825"/>
      <c r="DU35" s="826"/>
      <c r="DV35" s="827"/>
      <c r="DW35" s="828"/>
      <c r="DX35" s="828"/>
      <c r="DY35" s="828"/>
      <c r="DZ35" s="829"/>
      <c r="EA35" s="244"/>
    </row>
    <row r="36" spans="1:131" s="245" customFormat="1" ht="26.25" customHeight="1" x14ac:dyDescent="0.15">
      <c r="A36" s="264">
        <v>9</v>
      </c>
      <c r="B36" s="795"/>
      <c r="C36" s="796"/>
      <c r="D36" s="796"/>
      <c r="E36" s="796"/>
      <c r="F36" s="796"/>
      <c r="G36" s="796"/>
      <c r="H36" s="796"/>
      <c r="I36" s="796"/>
      <c r="J36" s="796"/>
      <c r="K36" s="796"/>
      <c r="L36" s="796"/>
      <c r="M36" s="796"/>
      <c r="N36" s="796"/>
      <c r="O36" s="796"/>
      <c r="P36" s="797"/>
      <c r="Q36" s="798"/>
      <c r="R36" s="799"/>
      <c r="S36" s="799"/>
      <c r="T36" s="799"/>
      <c r="U36" s="799"/>
      <c r="V36" s="799"/>
      <c r="W36" s="799"/>
      <c r="X36" s="799"/>
      <c r="Y36" s="799"/>
      <c r="Z36" s="799"/>
      <c r="AA36" s="799"/>
      <c r="AB36" s="799"/>
      <c r="AC36" s="799"/>
      <c r="AD36" s="799"/>
      <c r="AE36" s="800"/>
      <c r="AF36" s="801"/>
      <c r="AG36" s="802"/>
      <c r="AH36" s="802"/>
      <c r="AI36" s="802"/>
      <c r="AJ36" s="803"/>
      <c r="AK36" s="873"/>
      <c r="AL36" s="874"/>
      <c r="AM36" s="874"/>
      <c r="AN36" s="874"/>
      <c r="AO36" s="874"/>
      <c r="AP36" s="874"/>
      <c r="AQ36" s="874"/>
      <c r="AR36" s="874"/>
      <c r="AS36" s="874"/>
      <c r="AT36" s="874"/>
      <c r="AU36" s="874"/>
      <c r="AV36" s="874"/>
      <c r="AW36" s="874"/>
      <c r="AX36" s="874"/>
      <c r="AY36" s="874"/>
      <c r="AZ36" s="875"/>
      <c r="BA36" s="875"/>
      <c r="BB36" s="875"/>
      <c r="BC36" s="875"/>
      <c r="BD36" s="875"/>
      <c r="BE36" s="871"/>
      <c r="BF36" s="871"/>
      <c r="BG36" s="871"/>
      <c r="BH36" s="871"/>
      <c r="BI36" s="872"/>
      <c r="BJ36" s="250"/>
      <c r="BK36" s="250"/>
      <c r="BL36" s="250"/>
      <c r="BM36" s="250"/>
      <c r="BN36" s="250"/>
      <c r="BO36" s="263"/>
      <c r="BP36" s="263"/>
      <c r="BQ36" s="260">
        <v>30</v>
      </c>
      <c r="BR36" s="261"/>
      <c r="BS36" s="808"/>
      <c r="BT36" s="809"/>
      <c r="BU36" s="809"/>
      <c r="BV36" s="809"/>
      <c r="BW36" s="809"/>
      <c r="BX36" s="809"/>
      <c r="BY36" s="809"/>
      <c r="BZ36" s="809"/>
      <c r="CA36" s="809"/>
      <c r="CB36" s="809"/>
      <c r="CC36" s="809"/>
      <c r="CD36" s="809"/>
      <c r="CE36" s="809"/>
      <c r="CF36" s="809"/>
      <c r="CG36" s="810"/>
      <c r="CH36" s="824"/>
      <c r="CI36" s="825"/>
      <c r="CJ36" s="825"/>
      <c r="CK36" s="825"/>
      <c r="CL36" s="826"/>
      <c r="CM36" s="824"/>
      <c r="CN36" s="825"/>
      <c r="CO36" s="825"/>
      <c r="CP36" s="825"/>
      <c r="CQ36" s="826"/>
      <c r="CR36" s="824"/>
      <c r="CS36" s="825"/>
      <c r="CT36" s="825"/>
      <c r="CU36" s="825"/>
      <c r="CV36" s="826"/>
      <c r="CW36" s="824"/>
      <c r="CX36" s="825"/>
      <c r="CY36" s="825"/>
      <c r="CZ36" s="825"/>
      <c r="DA36" s="826"/>
      <c r="DB36" s="824"/>
      <c r="DC36" s="825"/>
      <c r="DD36" s="825"/>
      <c r="DE36" s="825"/>
      <c r="DF36" s="826"/>
      <c r="DG36" s="824"/>
      <c r="DH36" s="825"/>
      <c r="DI36" s="825"/>
      <c r="DJ36" s="825"/>
      <c r="DK36" s="826"/>
      <c r="DL36" s="824"/>
      <c r="DM36" s="825"/>
      <c r="DN36" s="825"/>
      <c r="DO36" s="825"/>
      <c r="DP36" s="826"/>
      <c r="DQ36" s="824"/>
      <c r="DR36" s="825"/>
      <c r="DS36" s="825"/>
      <c r="DT36" s="825"/>
      <c r="DU36" s="826"/>
      <c r="DV36" s="827"/>
      <c r="DW36" s="828"/>
      <c r="DX36" s="828"/>
      <c r="DY36" s="828"/>
      <c r="DZ36" s="829"/>
      <c r="EA36" s="244"/>
    </row>
    <row r="37" spans="1:131" s="245" customFormat="1" ht="26.25" customHeight="1" x14ac:dyDescent="0.15">
      <c r="A37" s="264">
        <v>10</v>
      </c>
      <c r="B37" s="795"/>
      <c r="C37" s="796"/>
      <c r="D37" s="796"/>
      <c r="E37" s="796"/>
      <c r="F37" s="796"/>
      <c r="G37" s="796"/>
      <c r="H37" s="796"/>
      <c r="I37" s="796"/>
      <c r="J37" s="796"/>
      <c r="K37" s="796"/>
      <c r="L37" s="796"/>
      <c r="M37" s="796"/>
      <c r="N37" s="796"/>
      <c r="O37" s="796"/>
      <c r="P37" s="797"/>
      <c r="Q37" s="798"/>
      <c r="R37" s="799"/>
      <c r="S37" s="799"/>
      <c r="T37" s="799"/>
      <c r="U37" s="799"/>
      <c r="V37" s="799"/>
      <c r="W37" s="799"/>
      <c r="X37" s="799"/>
      <c r="Y37" s="799"/>
      <c r="Z37" s="799"/>
      <c r="AA37" s="799"/>
      <c r="AB37" s="799"/>
      <c r="AC37" s="799"/>
      <c r="AD37" s="799"/>
      <c r="AE37" s="800"/>
      <c r="AF37" s="801"/>
      <c r="AG37" s="802"/>
      <c r="AH37" s="802"/>
      <c r="AI37" s="802"/>
      <c r="AJ37" s="803"/>
      <c r="AK37" s="873"/>
      <c r="AL37" s="874"/>
      <c r="AM37" s="874"/>
      <c r="AN37" s="874"/>
      <c r="AO37" s="874"/>
      <c r="AP37" s="874"/>
      <c r="AQ37" s="874"/>
      <c r="AR37" s="874"/>
      <c r="AS37" s="874"/>
      <c r="AT37" s="874"/>
      <c r="AU37" s="874"/>
      <c r="AV37" s="874"/>
      <c r="AW37" s="874"/>
      <c r="AX37" s="874"/>
      <c r="AY37" s="874"/>
      <c r="AZ37" s="875"/>
      <c r="BA37" s="875"/>
      <c r="BB37" s="875"/>
      <c r="BC37" s="875"/>
      <c r="BD37" s="875"/>
      <c r="BE37" s="871"/>
      <c r="BF37" s="871"/>
      <c r="BG37" s="871"/>
      <c r="BH37" s="871"/>
      <c r="BI37" s="872"/>
      <c r="BJ37" s="250"/>
      <c r="BK37" s="250"/>
      <c r="BL37" s="250"/>
      <c r="BM37" s="250"/>
      <c r="BN37" s="250"/>
      <c r="BO37" s="263"/>
      <c r="BP37" s="263"/>
      <c r="BQ37" s="260">
        <v>31</v>
      </c>
      <c r="BR37" s="261"/>
      <c r="BS37" s="808"/>
      <c r="BT37" s="809"/>
      <c r="BU37" s="809"/>
      <c r="BV37" s="809"/>
      <c r="BW37" s="809"/>
      <c r="BX37" s="809"/>
      <c r="BY37" s="809"/>
      <c r="BZ37" s="809"/>
      <c r="CA37" s="809"/>
      <c r="CB37" s="809"/>
      <c r="CC37" s="809"/>
      <c r="CD37" s="809"/>
      <c r="CE37" s="809"/>
      <c r="CF37" s="809"/>
      <c r="CG37" s="810"/>
      <c r="CH37" s="824"/>
      <c r="CI37" s="825"/>
      <c r="CJ37" s="825"/>
      <c r="CK37" s="825"/>
      <c r="CL37" s="826"/>
      <c r="CM37" s="824"/>
      <c r="CN37" s="825"/>
      <c r="CO37" s="825"/>
      <c r="CP37" s="825"/>
      <c r="CQ37" s="826"/>
      <c r="CR37" s="824"/>
      <c r="CS37" s="825"/>
      <c r="CT37" s="825"/>
      <c r="CU37" s="825"/>
      <c r="CV37" s="826"/>
      <c r="CW37" s="824"/>
      <c r="CX37" s="825"/>
      <c r="CY37" s="825"/>
      <c r="CZ37" s="825"/>
      <c r="DA37" s="826"/>
      <c r="DB37" s="824"/>
      <c r="DC37" s="825"/>
      <c r="DD37" s="825"/>
      <c r="DE37" s="825"/>
      <c r="DF37" s="826"/>
      <c r="DG37" s="824"/>
      <c r="DH37" s="825"/>
      <c r="DI37" s="825"/>
      <c r="DJ37" s="825"/>
      <c r="DK37" s="826"/>
      <c r="DL37" s="824"/>
      <c r="DM37" s="825"/>
      <c r="DN37" s="825"/>
      <c r="DO37" s="825"/>
      <c r="DP37" s="826"/>
      <c r="DQ37" s="824"/>
      <c r="DR37" s="825"/>
      <c r="DS37" s="825"/>
      <c r="DT37" s="825"/>
      <c r="DU37" s="826"/>
      <c r="DV37" s="827"/>
      <c r="DW37" s="828"/>
      <c r="DX37" s="828"/>
      <c r="DY37" s="828"/>
      <c r="DZ37" s="829"/>
      <c r="EA37" s="244"/>
    </row>
    <row r="38" spans="1:131" s="245" customFormat="1" ht="26.25" customHeight="1" x14ac:dyDescent="0.15">
      <c r="A38" s="264">
        <v>11</v>
      </c>
      <c r="B38" s="795"/>
      <c r="C38" s="796"/>
      <c r="D38" s="796"/>
      <c r="E38" s="796"/>
      <c r="F38" s="796"/>
      <c r="G38" s="796"/>
      <c r="H38" s="796"/>
      <c r="I38" s="796"/>
      <c r="J38" s="796"/>
      <c r="K38" s="796"/>
      <c r="L38" s="796"/>
      <c r="M38" s="796"/>
      <c r="N38" s="796"/>
      <c r="O38" s="796"/>
      <c r="P38" s="797"/>
      <c r="Q38" s="798"/>
      <c r="R38" s="799"/>
      <c r="S38" s="799"/>
      <c r="T38" s="799"/>
      <c r="U38" s="799"/>
      <c r="V38" s="799"/>
      <c r="W38" s="799"/>
      <c r="X38" s="799"/>
      <c r="Y38" s="799"/>
      <c r="Z38" s="799"/>
      <c r="AA38" s="799"/>
      <c r="AB38" s="799"/>
      <c r="AC38" s="799"/>
      <c r="AD38" s="799"/>
      <c r="AE38" s="800"/>
      <c r="AF38" s="801"/>
      <c r="AG38" s="802"/>
      <c r="AH38" s="802"/>
      <c r="AI38" s="802"/>
      <c r="AJ38" s="803"/>
      <c r="AK38" s="873"/>
      <c r="AL38" s="874"/>
      <c r="AM38" s="874"/>
      <c r="AN38" s="874"/>
      <c r="AO38" s="874"/>
      <c r="AP38" s="874"/>
      <c r="AQ38" s="874"/>
      <c r="AR38" s="874"/>
      <c r="AS38" s="874"/>
      <c r="AT38" s="874"/>
      <c r="AU38" s="874"/>
      <c r="AV38" s="874"/>
      <c r="AW38" s="874"/>
      <c r="AX38" s="874"/>
      <c r="AY38" s="874"/>
      <c r="AZ38" s="875"/>
      <c r="BA38" s="875"/>
      <c r="BB38" s="875"/>
      <c r="BC38" s="875"/>
      <c r="BD38" s="875"/>
      <c r="BE38" s="871"/>
      <c r="BF38" s="871"/>
      <c r="BG38" s="871"/>
      <c r="BH38" s="871"/>
      <c r="BI38" s="872"/>
      <c r="BJ38" s="250"/>
      <c r="BK38" s="250"/>
      <c r="BL38" s="250"/>
      <c r="BM38" s="250"/>
      <c r="BN38" s="250"/>
      <c r="BO38" s="263"/>
      <c r="BP38" s="263"/>
      <c r="BQ38" s="260">
        <v>32</v>
      </c>
      <c r="BR38" s="261"/>
      <c r="BS38" s="808"/>
      <c r="BT38" s="809"/>
      <c r="BU38" s="809"/>
      <c r="BV38" s="809"/>
      <c r="BW38" s="809"/>
      <c r="BX38" s="809"/>
      <c r="BY38" s="809"/>
      <c r="BZ38" s="809"/>
      <c r="CA38" s="809"/>
      <c r="CB38" s="809"/>
      <c r="CC38" s="809"/>
      <c r="CD38" s="809"/>
      <c r="CE38" s="809"/>
      <c r="CF38" s="809"/>
      <c r="CG38" s="810"/>
      <c r="CH38" s="824"/>
      <c r="CI38" s="825"/>
      <c r="CJ38" s="825"/>
      <c r="CK38" s="825"/>
      <c r="CL38" s="826"/>
      <c r="CM38" s="824"/>
      <c r="CN38" s="825"/>
      <c r="CO38" s="825"/>
      <c r="CP38" s="825"/>
      <c r="CQ38" s="826"/>
      <c r="CR38" s="824"/>
      <c r="CS38" s="825"/>
      <c r="CT38" s="825"/>
      <c r="CU38" s="825"/>
      <c r="CV38" s="826"/>
      <c r="CW38" s="824"/>
      <c r="CX38" s="825"/>
      <c r="CY38" s="825"/>
      <c r="CZ38" s="825"/>
      <c r="DA38" s="826"/>
      <c r="DB38" s="824"/>
      <c r="DC38" s="825"/>
      <c r="DD38" s="825"/>
      <c r="DE38" s="825"/>
      <c r="DF38" s="826"/>
      <c r="DG38" s="824"/>
      <c r="DH38" s="825"/>
      <c r="DI38" s="825"/>
      <c r="DJ38" s="825"/>
      <c r="DK38" s="826"/>
      <c r="DL38" s="824"/>
      <c r="DM38" s="825"/>
      <c r="DN38" s="825"/>
      <c r="DO38" s="825"/>
      <c r="DP38" s="826"/>
      <c r="DQ38" s="824"/>
      <c r="DR38" s="825"/>
      <c r="DS38" s="825"/>
      <c r="DT38" s="825"/>
      <c r="DU38" s="826"/>
      <c r="DV38" s="827"/>
      <c r="DW38" s="828"/>
      <c r="DX38" s="828"/>
      <c r="DY38" s="828"/>
      <c r="DZ38" s="829"/>
      <c r="EA38" s="244"/>
    </row>
    <row r="39" spans="1:131" s="245" customFormat="1" ht="26.25" customHeight="1" x14ac:dyDescent="0.15">
      <c r="A39" s="264">
        <v>12</v>
      </c>
      <c r="B39" s="795"/>
      <c r="C39" s="796"/>
      <c r="D39" s="796"/>
      <c r="E39" s="796"/>
      <c r="F39" s="796"/>
      <c r="G39" s="796"/>
      <c r="H39" s="796"/>
      <c r="I39" s="796"/>
      <c r="J39" s="796"/>
      <c r="K39" s="796"/>
      <c r="L39" s="796"/>
      <c r="M39" s="796"/>
      <c r="N39" s="796"/>
      <c r="O39" s="796"/>
      <c r="P39" s="797"/>
      <c r="Q39" s="798"/>
      <c r="R39" s="799"/>
      <c r="S39" s="799"/>
      <c r="T39" s="799"/>
      <c r="U39" s="799"/>
      <c r="V39" s="799"/>
      <c r="W39" s="799"/>
      <c r="X39" s="799"/>
      <c r="Y39" s="799"/>
      <c r="Z39" s="799"/>
      <c r="AA39" s="799"/>
      <c r="AB39" s="799"/>
      <c r="AC39" s="799"/>
      <c r="AD39" s="799"/>
      <c r="AE39" s="800"/>
      <c r="AF39" s="801"/>
      <c r="AG39" s="802"/>
      <c r="AH39" s="802"/>
      <c r="AI39" s="802"/>
      <c r="AJ39" s="803"/>
      <c r="AK39" s="873"/>
      <c r="AL39" s="874"/>
      <c r="AM39" s="874"/>
      <c r="AN39" s="874"/>
      <c r="AO39" s="874"/>
      <c r="AP39" s="874"/>
      <c r="AQ39" s="874"/>
      <c r="AR39" s="874"/>
      <c r="AS39" s="874"/>
      <c r="AT39" s="874"/>
      <c r="AU39" s="874"/>
      <c r="AV39" s="874"/>
      <c r="AW39" s="874"/>
      <c r="AX39" s="874"/>
      <c r="AY39" s="874"/>
      <c r="AZ39" s="875"/>
      <c r="BA39" s="875"/>
      <c r="BB39" s="875"/>
      <c r="BC39" s="875"/>
      <c r="BD39" s="875"/>
      <c r="BE39" s="871"/>
      <c r="BF39" s="871"/>
      <c r="BG39" s="871"/>
      <c r="BH39" s="871"/>
      <c r="BI39" s="872"/>
      <c r="BJ39" s="250"/>
      <c r="BK39" s="250"/>
      <c r="BL39" s="250"/>
      <c r="BM39" s="250"/>
      <c r="BN39" s="250"/>
      <c r="BO39" s="263"/>
      <c r="BP39" s="263"/>
      <c r="BQ39" s="260">
        <v>33</v>
      </c>
      <c r="BR39" s="261"/>
      <c r="BS39" s="808"/>
      <c r="BT39" s="809"/>
      <c r="BU39" s="809"/>
      <c r="BV39" s="809"/>
      <c r="BW39" s="809"/>
      <c r="BX39" s="809"/>
      <c r="BY39" s="809"/>
      <c r="BZ39" s="809"/>
      <c r="CA39" s="809"/>
      <c r="CB39" s="809"/>
      <c r="CC39" s="809"/>
      <c r="CD39" s="809"/>
      <c r="CE39" s="809"/>
      <c r="CF39" s="809"/>
      <c r="CG39" s="810"/>
      <c r="CH39" s="824"/>
      <c r="CI39" s="825"/>
      <c r="CJ39" s="825"/>
      <c r="CK39" s="825"/>
      <c r="CL39" s="826"/>
      <c r="CM39" s="824"/>
      <c r="CN39" s="825"/>
      <c r="CO39" s="825"/>
      <c r="CP39" s="825"/>
      <c r="CQ39" s="826"/>
      <c r="CR39" s="824"/>
      <c r="CS39" s="825"/>
      <c r="CT39" s="825"/>
      <c r="CU39" s="825"/>
      <c r="CV39" s="826"/>
      <c r="CW39" s="824"/>
      <c r="CX39" s="825"/>
      <c r="CY39" s="825"/>
      <c r="CZ39" s="825"/>
      <c r="DA39" s="826"/>
      <c r="DB39" s="824"/>
      <c r="DC39" s="825"/>
      <c r="DD39" s="825"/>
      <c r="DE39" s="825"/>
      <c r="DF39" s="826"/>
      <c r="DG39" s="824"/>
      <c r="DH39" s="825"/>
      <c r="DI39" s="825"/>
      <c r="DJ39" s="825"/>
      <c r="DK39" s="826"/>
      <c r="DL39" s="824"/>
      <c r="DM39" s="825"/>
      <c r="DN39" s="825"/>
      <c r="DO39" s="825"/>
      <c r="DP39" s="826"/>
      <c r="DQ39" s="824"/>
      <c r="DR39" s="825"/>
      <c r="DS39" s="825"/>
      <c r="DT39" s="825"/>
      <c r="DU39" s="826"/>
      <c r="DV39" s="827"/>
      <c r="DW39" s="828"/>
      <c r="DX39" s="828"/>
      <c r="DY39" s="828"/>
      <c r="DZ39" s="829"/>
      <c r="EA39" s="244"/>
    </row>
    <row r="40" spans="1:131" s="245" customFormat="1" ht="26.25" customHeight="1" x14ac:dyDescent="0.15">
      <c r="A40" s="259">
        <v>13</v>
      </c>
      <c r="B40" s="795"/>
      <c r="C40" s="796"/>
      <c r="D40" s="796"/>
      <c r="E40" s="796"/>
      <c r="F40" s="796"/>
      <c r="G40" s="796"/>
      <c r="H40" s="796"/>
      <c r="I40" s="796"/>
      <c r="J40" s="796"/>
      <c r="K40" s="796"/>
      <c r="L40" s="796"/>
      <c r="M40" s="796"/>
      <c r="N40" s="796"/>
      <c r="O40" s="796"/>
      <c r="P40" s="797"/>
      <c r="Q40" s="798"/>
      <c r="R40" s="799"/>
      <c r="S40" s="799"/>
      <c r="T40" s="799"/>
      <c r="U40" s="799"/>
      <c r="V40" s="799"/>
      <c r="W40" s="799"/>
      <c r="X40" s="799"/>
      <c r="Y40" s="799"/>
      <c r="Z40" s="799"/>
      <c r="AA40" s="799"/>
      <c r="AB40" s="799"/>
      <c r="AC40" s="799"/>
      <c r="AD40" s="799"/>
      <c r="AE40" s="800"/>
      <c r="AF40" s="801"/>
      <c r="AG40" s="802"/>
      <c r="AH40" s="802"/>
      <c r="AI40" s="802"/>
      <c r="AJ40" s="803"/>
      <c r="AK40" s="873"/>
      <c r="AL40" s="874"/>
      <c r="AM40" s="874"/>
      <c r="AN40" s="874"/>
      <c r="AO40" s="874"/>
      <c r="AP40" s="874"/>
      <c r="AQ40" s="874"/>
      <c r="AR40" s="874"/>
      <c r="AS40" s="874"/>
      <c r="AT40" s="874"/>
      <c r="AU40" s="874"/>
      <c r="AV40" s="874"/>
      <c r="AW40" s="874"/>
      <c r="AX40" s="874"/>
      <c r="AY40" s="874"/>
      <c r="AZ40" s="875"/>
      <c r="BA40" s="875"/>
      <c r="BB40" s="875"/>
      <c r="BC40" s="875"/>
      <c r="BD40" s="875"/>
      <c r="BE40" s="871"/>
      <c r="BF40" s="871"/>
      <c r="BG40" s="871"/>
      <c r="BH40" s="871"/>
      <c r="BI40" s="872"/>
      <c r="BJ40" s="250"/>
      <c r="BK40" s="250"/>
      <c r="BL40" s="250"/>
      <c r="BM40" s="250"/>
      <c r="BN40" s="250"/>
      <c r="BO40" s="263"/>
      <c r="BP40" s="263"/>
      <c r="BQ40" s="260">
        <v>34</v>
      </c>
      <c r="BR40" s="261"/>
      <c r="BS40" s="808"/>
      <c r="BT40" s="809"/>
      <c r="BU40" s="809"/>
      <c r="BV40" s="809"/>
      <c r="BW40" s="809"/>
      <c r="BX40" s="809"/>
      <c r="BY40" s="809"/>
      <c r="BZ40" s="809"/>
      <c r="CA40" s="809"/>
      <c r="CB40" s="809"/>
      <c r="CC40" s="809"/>
      <c r="CD40" s="809"/>
      <c r="CE40" s="809"/>
      <c r="CF40" s="809"/>
      <c r="CG40" s="810"/>
      <c r="CH40" s="824"/>
      <c r="CI40" s="825"/>
      <c r="CJ40" s="825"/>
      <c r="CK40" s="825"/>
      <c r="CL40" s="826"/>
      <c r="CM40" s="824"/>
      <c r="CN40" s="825"/>
      <c r="CO40" s="825"/>
      <c r="CP40" s="825"/>
      <c r="CQ40" s="826"/>
      <c r="CR40" s="824"/>
      <c r="CS40" s="825"/>
      <c r="CT40" s="825"/>
      <c r="CU40" s="825"/>
      <c r="CV40" s="826"/>
      <c r="CW40" s="824"/>
      <c r="CX40" s="825"/>
      <c r="CY40" s="825"/>
      <c r="CZ40" s="825"/>
      <c r="DA40" s="826"/>
      <c r="DB40" s="824"/>
      <c r="DC40" s="825"/>
      <c r="DD40" s="825"/>
      <c r="DE40" s="825"/>
      <c r="DF40" s="826"/>
      <c r="DG40" s="824"/>
      <c r="DH40" s="825"/>
      <c r="DI40" s="825"/>
      <c r="DJ40" s="825"/>
      <c r="DK40" s="826"/>
      <c r="DL40" s="824"/>
      <c r="DM40" s="825"/>
      <c r="DN40" s="825"/>
      <c r="DO40" s="825"/>
      <c r="DP40" s="826"/>
      <c r="DQ40" s="824"/>
      <c r="DR40" s="825"/>
      <c r="DS40" s="825"/>
      <c r="DT40" s="825"/>
      <c r="DU40" s="826"/>
      <c r="DV40" s="827"/>
      <c r="DW40" s="828"/>
      <c r="DX40" s="828"/>
      <c r="DY40" s="828"/>
      <c r="DZ40" s="829"/>
      <c r="EA40" s="244"/>
    </row>
    <row r="41" spans="1:131" s="245" customFormat="1" ht="26.25" customHeight="1" x14ac:dyDescent="0.15">
      <c r="A41" s="259">
        <v>14</v>
      </c>
      <c r="B41" s="795"/>
      <c r="C41" s="796"/>
      <c r="D41" s="796"/>
      <c r="E41" s="796"/>
      <c r="F41" s="796"/>
      <c r="G41" s="796"/>
      <c r="H41" s="796"/>
      <c r="I41" s="796"/>
      <c r="J41" s="796"/>
      <c r="K41" s="796"/>
      <c r="L41" s="796"/>
      <c r="M41" s="796"/>
      <c r="N41" s="796"/>
      <c r="O41" s="796"/>
      <c r="P41" s="797"/>
      <c r="Q41" s="798"/>
      <c r="R41" s="799"/>
      <c r="S41" s="799"/>
      <c r="T41" s="799"/>
      <c r="U41" s="799"/>
      <c r="V41" s="799"/>
      <c r="W41" s="799"/>
      <c r="X41" s="799"/>
      <c r="Y41" s="799"/>
      <c r="Z41" s="799"/>
      <c r="AA41" s="799"/>
      <c r="AB41" s="799"/>
      <c r="AC41" s="799"/>
      <c r="AD41" s="799"/>
      <c r="AE41" s="800"/>
      <c r="AF41" s="801"/>
      <c r="AG41" s="802"/>
      <c r="AH41" s="802"/>
      <c r="AI41" s="802"/>
      <c r="AJ41" s="803"/>
      <c r="AK41" s="873"/>
      <c r="AL41" s="874"/>
      <c r="AM41" s="874"/>
      <c r="AN41" s="874"/>
      <c r="AO41" s="874"/>
      <c r="AP41" s="874"/>
      <c r="AQ41" s="874"/>
      <c r="AR41" s="874"/>
      <c r="AS41" s="874"/>
      <c r="AT41" s="874"/>
      <c r="AU41" s="874"/>
      <c r="AV41" s="874"/>
      <c r="AW41" s="874"/>
      <c r="AX41" s="874"/>
      <c r="AY41" s="874"/>
      <c r="AZ41" s="875"/>
      <c r="BA41" s="875"/>
      <c r="BB41" s="875"/>
      <c r="BC41" s="875"/>
      <c r="BD41" s="875"/>
      <c r="BE41" s="871"/>
      <c r="BF41" s="871"/>
      <c r="BG41" s="871"/>
      <c r="BH41" s="871"/>
      <c r="BI41" s="872"/>
      <c r="BJ41" s="250"/>
      <c r="BK41" s="250"/>
      <c r="BL41" s="250"/>
      <c r="BM41" s="250"/>
      <c r="BN41" s="250"/>
      <c r="BO41" s="263"/>
      <c r="BP41" s="263"/>
      <c r="BQ41" s="260">
        <v>35</v>
      </c>
      <c r="BR41" s="261"/>
      <c r="BS41" s="808"/>
      <c r="BT41" s="809"/>
      <c r="BU41" s="809"/>
      <c r="BV41" s="809"/>
      <c r="BW41" s="809"/>
      <c r="BX41" s="809"/>
      <c r="BY41" s="809"/>
      <c r="BZ41" s="809"/>
      <c r="CA41" s="809"/>
      <c r="CB41" s="809"/>
      <c r="CC41" s="809"/>
      <c r="CD41" s="809"/>
      <c r="CE41" s="809"/>
      <c r="CF41" s="809"/>
      <c r="CG41" s="810"/>
      <c r="CH41" s="824"/>
      <c r="CI41" s="825"/>
      <c r="CJ41" s="825"/>
      <c r="CK41" s="825"/>
      <c r="CL41" s="826"/>
      <c r="CM41" s="824"/>
      <c r="CN41" s="825"/>
      <c r="CO41" s="825"/>
      <c r="CP41" s="825"/>
      <c r="CQ41" s="826"/>
      <c r="CR41" s="824"/>
      <c r="CS41" s="825"/>
      <c r="CT41" s="825"/>
      <c r="CU41" s="825"/>
      <c r="CV41" s="826"/>
      <c r="CW41" s="824"/>
      <c r="CX41" s="825"/>
      <c r="CY41" s="825"/>
      <c r="CZ41" s="825"/>
      <c r="DA41" s="826"/>
      <c r="DB41" s="824"/>
      <c r="DC41" s="825"/>
      <c r="DD41" s="825"/>
      <c r="DE41" s="825"/>
      <c r="DF41" s="826"/>
      <c r="DG41" s="824"/>
      <c r="DH41" s="825"/>
      <c r="DI41" s="825"/>
      <c r="DJ41" s="825"/>
      <c r="DK41" s="826"/>
      <c r="DL41" s="824"/>
      <c r="DM41" s="825"/>
      <c r="DN41" s="825"/>
      <c r="DO41" s="825"/>
      <c r="DP41" s="826"/>
      <c r="DQ41" s="824"/>
      <c r="DR41" s="825"/>
      <c r="DS41" s="825"/>
      <c r="DT41" s="825"/>
      <c r="DU41" s="826"/>
      <c r="DV41" s="827"/>
      <c r="DW41" s="828"/>
      <c r="DX41" s="828"/>
      <c r="DY41" s="828"/>
      <c r="DZ41" s="829"/>
      <c r="EA41" s="244"/>
    </row>
    <row r="42" spans="1:131" s="245" customFormat="1" ht="26.25" customHeight="1" x14ac:dyDescent="0.15">
      <c r="A42" s="259">
        <v>15</v>
      </c>
      <c r="B42" s="795"/>
      <c r="C42" s="796"/>
      <c r="D42" s="796"/>
      <c r="E42" s="796"/>
      <c r="F42" s="796"/>
      <c r="G42" s="796"/>
      <c r="H42" s="796"/>
      <c r="I42" s="796"/>
      <c r="J42" s="796"/>
      <c r="K42" s="796"/>
      <c r="L42" s="796"/>
      <c r="M42" s="796"/>
      <c r="N42" s="796"/>
      <c r="O42" s="796"/>
      <c r="P42" s="797"/>
      <c r="Q42" s="798"/>
      <c r="R42" s="799"/>
      <c r="S42" s="799"/>
      <c r="T42" s="799"/>
      <c r="U42" s="799"/>
      <c r="V42" s="799"/>
      <c r="W42" s="799"/>
      <c r="X42" s="799"/>
      <c r="Y42" s="799"/>
      <c r="Z42" s="799"/>
      <c r="AA42" s="799"/>
      <c r="AB42" s="799"/>
      <c r="AC42" s="799"/>
      <c r="AD42" s="799"/>
      <c r="AE42" s="800"/>
      <c r="AF42" s="801"/>
      <c r="AG42" s="802"/>
      <c r="AH42" s="802"/>
      <c r="AI42" s="802"/>
      <c r="AJ42" s="803"/>
      <c r="AK42" s="873"/>
      <c r="AL42" s="874"/>
      <c r="AM42" s="874"/>
      <c r="AN42" s="874"/>
      <c r="AO42" s="874"/>
      <c r="AP42" s="874"/>
      <c r="AQ42" s="874"/>
      <c r="AR42" s="874"/>
      <c r="AS42" s="874"/>
      <c r="AT42" s="874"/>
      <c r="AU42" s="874"/>
      <c r="AV42" s="874"/>
      <c r="AW42" s="874"/>
      <c r="AX42" s="874"/>
      <c r="AY42" s="874"/>
      <c r="AZ42" s="875"/>
      <c r="BA42" s="875"/>
      <c r="BB42" s="875"/>
      <c r="BC42" s="875"/>
      <c r="BD42" s="875"/>
      <c r="BE42" s="871"/>
      <c r="BF42" s="871"/>
      <c r="BG42" s="871"/>
      <c r="BH42" s="871"/>
      <c r="BI42" s="872"/>
      <c r="BJ42" s="250"/>
      <c r="BK42" s="250"/>
      <c r="BL42" s="250"/>
      <c r="BM42" s="250"/>
      <c r="BN42" s="250"/>
      <c r="BO42" s="263"/>
      <c r="BP42" s="263"/>
      <c r="BQ42" s="260">
        <v>36</v>
      </c>
      <c r="BR42" s="261"/>
      <c r="BS42" s="808"/>
      <c r="BT42" s="809"/>
      <c r="BU42" s="809"/>
      <c r="BV42" s="809"/>
      <c r="BW42" s="809"/>
      <c r="BX42" s="809"/>
      <c r="BY42" s="809"/>
      <c r="BZ42" s="809"/>
      <c r="CA42" s="809"/>
      <c r="CB42" s="809"/>
      <c r="CC42" s="809"/>
      <c r="CD42" s="809"/>
      <c r="CE42" s="809"/>
      <c r="CF42" s="809"/>
      <c r="CG42" s="810"/>
      <c r="CH42" s="824"/>
      <c r="CI42" s="825"/>
      <c r="CJ42" s="825"/>
      <c r="CK42" s="825"/>
      <c r="CL42" s="826"/>
      <c r="CM42" s="824"/>
      <c r="CN42" s="825"/>
      <c r="CO42" s="825"/>
      <c r="CP42" s="825"/>
      <c r="CQ42" s="826"/>
      <c r="CR42" s="824"/>
      <c r="CS42" s="825"/>
      <c r="CT42" s="825"/>
      <c r="CU42" s="825"/>
      <c r="CV42" s="826"/>
      <c r="CW42" s="824"/>
      <c r="CX42" s="825"/>
      <c r="CY42" s="825"/>
      <c r="CZ42" s="825"/>
      <c r="DA42" s="826"/>
      <c r="DB42" s="824"/>
      <c r="DC42" s="825"/>
      <c r="DD42" s="825"/>
      <c r="DE42" s="825"/>
      <c r="DF42" s="826"/>
      <c r="DG42" s="824"/>
      <c r="DH42" s="825"/>
      <c r="DI42" s="825"/>
      <c r="DJ42" s="825"/>
      <c r="DK42" s="826"/>
      <c r="DL42" s="824"/>
      <c r="DM42" s="825"/>
      <c r="DN42" s="825"/>
      <c r="DO42" s="825"/>
      <c r="DP42" s="826"/>
      <c r="DQ42" s="824"/>
      <c r="DR42" s="825"/>
      <c r="DS42" s="825"/>
      <c r="DT42" s="825"/>
      <c r="DU42" s="826"/>
      <c r="DV42" s="827"/>
      <c r="DW42" s="828"/>
      <c r="DX42" s="828"/>
      <c r="DY42" s="828"/>
      <c r="DZ42" s="829"/>
      <c r="EA42" s="244"/>
    </row>
    <row r="43" spans="1:131" s="245" customFormat="1" ht="26.25" customHeight="1" x14ac:dyDescent="0.15">
      <c r="A43" s="259">
        <v>16</v>
      </c>
      <c r="B43" s="795"/>
      <c r="C43" s="796"/>
      <c r="D43" s="796"/>
      <c r="E43" s="796"/>
      <c r="F43" s="796"/>
      <c r="G43" s="796"/>
      <c r="H43" s="796"/>
      <c r="I43" s="796"/>
      <c r="J43" s="796"/>
      <c r="K43" s="796"/>
      <c r="L43" s="796"/>
      <c r="M43" s="796"/>
      <c r="N43" s="796"/>
      <c r="O43" s="796"/>
      <c r="P43" s="797"/>
      <c r="Q43" s="798"/>
      <c r="R43" s="799"/>
      <c r="S43" s="799"/>
      <c r="T43" s="799"/>
      <c r="U43" s="799"/>
      <c r="V43" s="799"/>
      <c r="W43" s="799"/>
      <c r="X43" s="799"/>
      <c r="Y43" s="799"/>
      <c r="Z43" s="799"/>
      <c r="AA43" s="799"/>
      <c r="AB43" s="799"/>
      <c r="AC43" s="799"/>
      <c r="AD43" s="799"/>
      <c r="AE43" s="800"/>
      <c r="AF43" s="801"/>
      <c r="AG43" s="802"/>
      <c r="AH43" s="802"/>
      <c r="AI43" s="802"/>
      <c r="AJ43" s="803"/>
      <c r="AK43" s="873"/>
      <c r="AL43" s="874"/>
      <c r="AM43" s="874"/>
      <c r="AN43" s="874"/>
      <c r="AO43" s="874"/>
      <c r="AP43" s="874"/>
      <c r="AQ43" s="874"/>
      <c r="AR43" s="874"/>
      <c r="AS43" s="874"/>
      <c r="AT43" s="874"/>
      <c r="AU43" s="874"/>
      <c r="AV43" s="874"/>
      <c r="AW43" s="874"/>
      <c r="AX43" s="874"/>
      <c r="AY43" s="874"/>
      <c r="AZ43" s="875"/>
      <c r="BA43" s="875"/>
      <c r="BB43" s="875"/>
      <c r="BC43" s="875"/>
      <c r="BD43" s="875"/>
      <c r="BE43" s="871"/>
      <c r="BF43" s="871"/>
      <c r="BG43" s="871"/>
      <c r="BH43" s="871"/>
      <c r="BI43" s="872"/>
      <c r="BJ43" s="250"/>
      <c r="BK43" s="250"/>
      <c r="BL43" s="250"/>
      <c r="BM43" s="250"/>
      <c r="BN43" s="250"/>
      <c r="BO43" s="263"/>
      <c r="BP43" s="263"/>
      <c r="BQ43" s="260">
        <v>37</v>
      </c>
      <c r="BR43" s="261"/>
      <c r="BS43" s="808"/>
      <c r="BT43" s="809"/>
      <c r="BU43" s="809"/>
      <c r="BV43" s="809"/>
      <c r="BW43" s="809"/>
      <c r="BX43" s="809"/>
      <c r="BY43" s="809"/>
      <c r="BZ43" s="809"/>
      <c r="CA43" s="809"/>
      <c r="CB43" s="809"/>
      <c r="CC43" s="809"/>
      <c r="CD43" s="809"/>
      <c r="CE43" s="809"/>
      <c r="CF43" s="809"/>
      <c r="CG43" s="810"/>
      <c r="CH43" s="824"/>
      <c r="CI43" s="825"/>
      <c r="CJ43" s="825"/>
      <c r="CK43" s="825"/>
      <c r="CL43" s="826"/>
      <c r="CM43" s="824"/>
      <c r="CN43" s="825"/>
      <c r="CO43" s="825"/>
      <c r="CP43" s="825"/>
      <c r="CQ43" s="826"/>
      <c r="CR43" s="824"/>
      <c r="CS43" s="825"/>
      <c r="CT43" s="825"/>
      <c r="CU43" s="825"/>
      <c r="CV43" s="826"/>
      <c r="CW43" s="824"/>
      <c r="CX43" s="825"/>
      <c r="CY43" s="825"/>
      <c r="CZ43" s="825"/>
      <c r="DA43" s="826"/>
      <c r="DB43" s="824"/>
      <c r="DC43" s="825"/>
      <c r="DD43" s="825"/>
      <c r="DE43" s="825"/>
      <c r="DF43" s="826"/>
      <c r="DG43" s="824"/>
      <c r="DH43" s="825"/>
      <c r="DI43" s="825"/>
      <c r="DJ43" s="825"/>
      <c r="DK43" s="826"/>
      <c r="DL43" s="824"/>
      <c r="DM43" s="825"/>
      <c r="DN43" s="825"/>
      <c r="DO43" s="825"/>
      <c r="DP43" s="826"/>
      <c r="DQ43" s="824"/>
      <c r="DR43" s="825"/>
      <c r="DS43" s="825"/>
      <c r="DT43" s="825"/>
      <c r="DU43" s="826"/>
      <c r="DV43" s="827"/>
      <c r="DW43" s="828"/>
      <c r="DX43" s="828"/>
      <c r="DY43" s="828"/>
      <c r="DZ43" s="829"/>
      <c r="EA43" s="244"/>
    </row>
    <row r="44" spans="1:131" s="245" customFormat="1" ht="26.25" customHeight="1" x14ac:dyDescent="0.15">
      <c r="A44" s="259">
        <v>17</v>
      </c>
      <c r="B44" s="795"/>
      <c r="C44" s="796"/>
      <c r="D44" s="796"/>
      <c r="E44" s="796"/>
      <c r="F44" s="796"/>
      <c r="G44" s="796"/>
      <c r="H44" s="796"/>
      <c r="I44" s="796"/>
      <c r="J44" s="796"/>
      <c r="K44" s="796"/>
      <c r="L44" s="796"/>
      <c r="M44" s="796"/>
      <c r="N44" s="796"/>
      <c r="O44" s="796"/>
      <c r="P44" s="797"/>
      <c r="Q44" s="798"/>
      <c r="R44" s="799"/>
      <c r="S44" s="799"/>
      <c r="T44" s="799"/>
      <c r="U44" s="799"/>
      <c r="V44" s="799"/>
      <c r="W44" s="799"/>
      <c r="X44" s="799"/>
      <c r="Y44" s="799"/>
      <c r="Z44" s="799"/>
      <c r="AA44" s="799"/>
      <c r="AB44" s="799"/>
      <c r="AC44" s="799"/>
      <c r="AD44" s="799"/>
      <c r="AE44" s="800"/>
      <c r="AF44" s="801"/>
      <c r="AG44" s="802"/>
      <c r="AH44" s="802"/>
      <c r="AI44" s="802"/>
      <c r="AJ44" s="803"/>
      <c r="AK44" s="873"/>
      <c r="AL44" s="874"/>
      <c r="AM44" s="874"/>
      <c r="AN44" s="874"/>
      <c r="AO44" s="874"/>
      <c r="AP44" s="874"/>
      <c r="AQ44" s="874"/>
      <c r="AR44" s="874"/>
      <c r="AS44" s="874"/>
      <c r="AT44" s="874"/>
      <c r="AU44" s="874"/>
      <c r="AV44" s="874"/>
      <c r="AW44" s="874"/>
      <c r="AX44" s="874"/>
      <c r="AY44" s="874"/>
      <c r="AZ44" s="875"/>
      <c r="BA44" s="875"/>
      <c r="BB44" s="875"/>
      <c r="BC44" s="875"/>
      <c r="BD44" s="875"/>
      <c r="BE44" s="871"/>
      <c r="BF44" s="871"/>
      <c r="BG44" s="871"/>
      <c r="BH44" s="871"/>
      <c r="BI44" s="872"/>
      <c r="BJ44" s="250"/>
      <c r="BK44" s="250"/>
      <c r="BL44" s="250"/>
      <c r="BM44" s="250"/>
      <c r="BN44" s="250"/>
      <c r="BO44" s="263"/>
      <c r="BP44" s="263"/>
      <c r="BQ44" s="260">
        <v>38</v>
      </c>
      <c r="BR44" s="261"/>
      <c r="BS44" s="808"/>
      <c r="BT44" s="809"/>
      <c r="BU44" s="809"/>
      <c r="BV44" s="809"/>
      <c r="BW44" s="809"/>
      <c r="BX44" s="809"/>
      <c r="BY44" s="809"/>
      <c r="BZ44" s="809"/>
      <c r="CA44" s="809"/>
      <c r="CB44" s="809"/>
      <c r="CC44" s="809"/>
      <c r="CD44" s="809"/>
      <c r="CE44" s="809"/>
      <c r="CF44" s="809"/>
      <c r="CG44" s="810"/>
      <c r="CH44" s="824"/>
      <c r="CI44" s="825"/>
      <c r="CJ44" s="825"/>
      <c r="CK44" s="825"/>
      <c r="CL44" s="826"/>
      <c r="CM44" s="824"/>
      <c r="CN44" s="825"/>
      <c r="CO44" s="825"/>
      <c r="CP44" s="825"/>
      <c r="CQ44" s="826"/>
      <c r="CR44" s="824"/>
      <c r="CS44" s="825"/>
      <c r="CT44" s="825"/>
      <c r="CU44" s="825"/>
      <c r="CV44" s="826"/>
      <c r="CW44" s="824"/>
      <c r="CX44" s="825"/>
      <c r="CY44" s="825"/>
      <c r="CZ44" s="825"/>
      <c r="DA44" s="826"/>
      <c r="DB44" s="824"/>
      <c r="DC44" s="825"/>
      <c r="DD44" s="825"/>
      <c r="DE44" s="825"/>
      <c r="DF44" s="826"/>
      <c r="DG44" s="824"/>
      <c r="DH44" s="825"/>
      <c r="DI44" s="825"/>
      <c r="DJ44" s="825"/>
      <c r="DK44" s="826"/>
      <c r="DL44" s="824"/>
      <c r="DM44" s="825"/>
      <c r="DN44" s="825"/>
      <c r="DO44" s="825"/>
      <c r="DP44" s="826"/>
      <c r="DQ44" s="824"/>
      <c r="DR44" s="825"/>
      <c r="DS44" s="825"/>
      <c r="DT44" s="825"/>
      <c r="DU44" s="826"/>
      <c r="DV44" s="827"/>
      <c r="DW44" s="828"/>
      <c r="DX44" s="828"/>
      <c r="DY44" s="828"/>
      <c r="DZ44" s="829"/>
      <c r="EA44" s="244"/>
    </row>
    <row r="45" spans="1:131" s="245" customFormat="1" ht="26.25" customHeight="1" x14ac:dyDescent="0.15">
      <c r="A45" s="259">
        <v>18</v>
      </c>
      <c r="B45" s="795"/>
      <c r="C45" s="796"/>
      <c r="D45" s="796"/>
      <c r="E45" s="796"/>
      <c r="F45" s="796"/>
      <c r="G45" s="796"/>
      <c r="H45" s="796"/>
      <c r="I45" s="796"/>
      <c r="J45" s="796"/>
      <c r="K45" s="796"/>
      <c r="L45" s="796"/>
      <c r="M45" s="796"/>
      <c r="N45" s="796"/>
      <c r="O45" s="796"/>
      <c r="P45" s="797"/>
      <c r="Q45" s="798"/>
      <c r="R45" s="799"/>
      <c r="S45" s="799"/>
      <c r="T45" s="799"/>
      <c r="U45" s="799"/>
      <c r="V45" s="799"/>
      <c r="W45" s="799"/>
      <c r="X45" s="799"/>
      <c r="Y45" s="799"/>
      <c r="Z45" s="799"/>
      <c r="AA45" s="799"/>
      <c r="AB45" s="799"/>
      <c r="AC45" s="799"/>
      <c r="AD45" s="799"/>
      <c r="AE45" s="800"/>
      <c r="AF45" s="801"/>
      <c r="AG45" s="802"/>
      <c r="AH45" s="802"/>
      <c r="AI45" s="802"/>
      <c r="AJ45" s="803"/>
      <c r="AK45" s="873"/>
      <c r="AL45" s="874"/>
      <c r="AM45" s="874"/>
      <c r="AN45" s="874"/>
      <c r="AO45" s="874"/>
      <c r="AP45" s="874"/>
      <c r="AQ45" s="874"/>
      <c r="AR45" s="874"/>
      <c r="AS45" s="874"/>
      <c r="AT45" s="874"/>
      <c r="AU45" s="874"/>
      <c r="AV45" s="874"/>
      <c r="AW45" s="874"/>
      <c r="AX45" s="874"/>
      <c r="AY45" s="874"/>
      <c r="AZ45" s="875"/>
      <c r="BA45" s="875"/>
      <c r="BB45" s="875"/>
      <c r="BC45" s="875"/>
      <c r="BD45" s="875"/>
      <c r="BE45" s="871"/>
      <c r="BF45" s="871"/>
      <c r="BG45" s="871"/>
      <c r="BH45" s="871"/>
      <c r="BI45" s="872"/>
      <c r="BJ45" s="250"/>
      <c r="BK45" s="250"/>
      <c r="BL45" s="250"/>
      <c r="BM45" s="250"/>
      <c r="BN45" s="250"/>
      <c r="BO45" s="263"/>
      <c r="BP45" s="263"/>
      <c r="BQ45" s="260">
        <v>39</v>
      </c>
      <c r="BR45" s="261"/>
      <c r="BS45" s="808"/>
      <c r="BT45" s="809"/>
      <c r="BU45" s="809"/>
      <c r="BV45" s="809"/>
      <c r="BW45" s="809"/>
      <c r="BX45" s="809"/>
      <c r="BY45" s="809"/>
      <c r="BZ45" s="809"/>
      <c r="CA45" s="809"/>
      <c r="CB45" s="809"/>
      <c r="CC45" s="809"/>
      <c r="CD45" s="809"/>
      <c r="CE45" s="809"/>
      <c r="CF45" s="809"/>
      <c r="CG45" s="810"/>
      <c r="CH45" s="824"/>
      <c r="CI45" s="825"/>
      <c r="CJ45" s="825"/>
      <c r="CK45" s="825"/>
      <c r="CL45" s="826"/>
      <c r="CM45" s="824"/>
      <c r="CN45" s="825"/>
      <c r="CO45" s="825"/>
      <c r="CP45" s="825"/>
      <c r="CQ45" s="826"/>
      <c r="CR45" s="824"/>
      <c r="CS45" s="825"/>
      <c r="CT45" s="825"/>
      <c r="CU45" s="825"/>
      <c r="CV45" s="826"/>
      <c r="CW45" s="824"/>
      <c r="CX45" s="825"/>
      <c r="CY45" s="825"/>
      <c r="CZ45" s="825"/>
      <c r="DA45" s="826"/>
      <c r="DB45" s="824"/>
      <c r="DC45" s="825"/>
      <c r="DD45" s="825"/>
      <c r="DE45" s="825"/>
      <c r="DF45" s="826"/>
      <c r="DG45" s="824"/>
      <c r="DH45" s="825"/>
      <c r="DI45" s="825"/>
      <c r="DJ45" s="825"/>
      <c r="DK45" s="826"/>
      <c r="DL45" s="824"/>
      <c r="DM45" s="825"/>
      <c r="DN45" s="825"/>
      <c r="DO45" s="825"/>
      <c r="DP45" s="826"/>
      <c r="DQ45" s="824"/>
      <c r="DR45" s="825"/>
      <c r="DS45" s="825"/>
      <c r="DT45" s="825"/>
      <c r="DU45" s="826"/>
      <c r="DV45" s="827"/>
      <c r="DW45" s="828"/>
      <c r="DX45" s="828"/>
      <c r="DY45" s="828"/>
      <c r="DZ45" s="829"/>
      <c r="EA45" s="244"/>
    </row>
    <row r="46" spans="1:131" s="245" customFormat="1" ht="26.25" customHeight="1" x14ac:dyDescent="0.15">
      <c r="A46" s="259">
        <v>19</v>
      </c>
      <c r="B46" s="795"/>
      <c r="C46" s="796"/>
      <c r="D46" s="796"/>
      <c r="E46" s="796"/>
      <c r="F46" s="796"/>
      <c r="G46" s="796"/>
      <c r="H46" s="796"/>
      <c r="I46" s="796"/>
      <c r="J46" s="796"/>
      <c r="K46" s="796"/>
      <c r="L46" s="796"/>
      <c r="M46" s="796"/>
      <c r="N46" s="796"/>
      <c r="O46" s="796"/>
      <c r="P46" s="797"/>
      <c r="Q46" s="798"/>
      <c r="R46" s="799"/>
      <c r="S46" s="799"/>
      <c r="T46" s="799"/>
      <c r="U46" s="799"/>
      <c r="V46" s="799"/>
      <c r="W46" s="799"/>
      <c r="X46" s="799"/>
      <c r="Y46" s="799"/>
      <c r="Z46" s="799"/>
      <c r="AA46" s="799"/>
      <c r="AB46" s="799"/>
      <c r="AC46" s="799"/>
      <c r="AD46" s="799"/>
      <c r="AE46" s="800"/>
      <c r="AF46" s="801"/>
      <c r="AG46" s="802"/>
      <c r="AH46" s="802"/>
      <c r="AI46" s="802"/>
      <c r="AJ46" s="803"/>
      <c r="AK46" s="873"/>
      <c r="AL46" s="874"/>
      <c r="AM46" s="874"/>
      <c r="AN46" s="874"/>
      <c r="AO46" s="874"/>
      <c r="AP46" s="874"/>
      <c r="AQ46" s="874"/>
      <c r="AR46" s="874"/>
      <c r="AS46" s="874"/>
      <c r="AT46" s="874"/>
      <c r="AU46" s="874"/>
      <c r="AV46" s="874"/>
      <c r="AW46" s="874"/>
      <c r="AX46" s="874"/>
      <c r="AY46" s="874"/>
      <c r="AZ46" s="875"/>
      <c r="BA46" s="875"/>
      <c r="BB46" s="875"/>
      <c r="BC46" s="875"/>
      <c r="BD46" s="875"/>
      <c r="BE46" s="871"/>
      <c r="BF46" s="871"/>
      <c r="BG46" s="871"/>
      <c r="BH46" s="871"/>
      <c r="BI46" s="872"/>
      <c r="BJ46" s="250"/>
      <c r="BK46" s="250"/>
      <c r="BL46" s="250"/>
      <c r="BM46" s="250"/>
      <c r="BN46" s="250"/>
      <c r="BO46" s="263"/>
      <c r="BP46" s="263"/>
      <c r="BQ46" s="260">
        <v>40</v>
      </c>
      <c r="BR46" s="261"/>
      <c r="BS46" s="808"/>
      <c r="BT46" s="809"/>
      <c r="BU46" s="809"/>
      <c r="BV46" s="809"/>
      <c r="BW46" s="809"/>
      <c r="BX46" s="809"/>
      <c r="BY46" s="809"/>
      <c r="BZ46" s="809"/>
      <c r="CA46" s="809"/>
      <c r="CB46" s="809"/>
      <c r="CC46" s="809"/>
      <c r="CD46" s="809"/>
      <c r="CE46" s="809"/>
      <c r="CF46" s="809"/>
      <c r="CG46" s="810"/>
      <c r="CH46" s="824"/>
      <c r="CI46" s="825"/>
      <c r="CJ46" s="825"/>
      <c r="CK46" s="825"/>
      <c r="CL46" s="826"/>
      <c r="CM46" s="824"/>
      <c r="CN46" s="825"/>
      <c r="CO46" s="825"/>
      <c r="CP46" s="825"/>
      <c r="CQ46" s="826"/>
      <c r="CR46" s="824"/>
      <c r="CS46" s="825"/>
      <c r="CT46" s="825"/>
      <c r="CU46" s="825"/>
      <c r="CV46" s="826"/>
      <c r="CW46" s="824"/>
      <c r="CX46" s="825"/>
      <c r="CY46" s="825"/>
      <c r="CZ46" s="825"/>
      <c r="DA46" s="826"/>
      <c r="DB46" s="824"/>
      <c r="DC46" s="825"/>
      <c r="DD46" s="825"/>
      <c r="DE46" s="825"/>
      <c r="DF46" s="826"/>
      <c r="DG46" s="824"/>
      <c r="DH46" s="825"/>
      <c r="DI46" s="825"/>
      <c r="DJ46" s="825"/>
      <c r="DK46" s="826"/>
      <c r="DL46" s="824"/>
      <c r="DM46" s="825"/>
      <c r="DN46" s="825"/>
      <c r="DO46" s="825"/>
      <c r="DP46" s="826"/>
      <c r="DQ46" s="824"/>
      <c r="DR46" s="825"/>
      <c r="DS46" s="825"/>
      <c r="DT46" s="825"/>
      <c r="DU46" s="826"/>
      <c r="DV46" s="827"/>
      <c r="DW46" s="828"/>
      <c r="DX46" s="828"/>
      <c r="DY46" s="828"/>
      <c r="DZ46" s="829"/>
      <c r="EA46" s="244"/>
    </row>
    <row r="47" spans="1:131" s="245" customFormat="1" ht="26.25" customHeight="1" x14ac:dyDescent="0.15">
      <c r="A47" s="259">
        <v>20</v>
      </c>
      <c r="B47" s="795"/>
      <c r="C47" s="796"/>
      <c r="D47" s="796"/>
      <c r="E47" s="796"/>
      <c r="F47" s="796"/>
      <c r="G47" s="796"/>
      <c r="H47" s="796"/>
      <c r="I47" s="796"/>
      <c r="J47" s="796"/>
      <c r="K47" s="796"/>
      <c r="L47" s="796"/>
      <c r="M47" s="796"/>
      <c r="N47" s="796"/>
      <c r="O47" s="796"/>
      <c r="P47" s="797"/>
      <c r="Q47" s="798"/>
      <c r="R47" s="799"/>
      <c r="S47" s="799"/>
      <c r="T47" s="799"/>
      <c r="U47" s="799"/>
      <c r="V47" s="799"/>
      <c r="W47" s="799"/>
      <c r="X47" s="799"/>
      <c r="Y47" s="799"/>
      <c r="Z47" s="799"/>
      <c r="AA47" s="799"/>
      <c r="AB47" s="799"/>
      <c r="AC47" s="799"/>
      <c r="AD47" s="799"/>
      <c r="AE47" s="800"/>
      <c r="AF47" s="801"/>
      <c r="AG47" s="802"/>
      <c r="AH47" s="802"/>
      <c r="AI47" s="802"/>
      <c r="AJ47" s="803"/>
      <c r="AK47" s="873"/>
      <c r="AL47" s="874"/>
      <c r="AM47" s="874"/>
      <c r="AN47" s="874"/>
      <c r="AO47" s="874"/>
      <c r="AP47" s="874"/>
      <c r="AQ47" s="874"/>
      <c r="AR47" s="874"/>
      <c r="AS47" s="874"/>
      <c r="AT47" s="874"/>
      <c r="AU47" s="874"/>
      <c r="AV47" s="874"/>
      <c r="AW47" s="874"/>
      <c r="AX47" s="874"/>
      <c r="AY47" s="874"/>
      <c r="AZ47" s="875"/>
      <c r="BA47" s="875"/>
      <c r="BB47" s="875"/>
      <c r="BC47" s="875"/>
      <c r="BD47" s="875"/>
      <c r="BE47" s="871"/>
      <c r="BF47" s="871"/>
      <c r="BG47" s="871"/>
      <c r="BH47" s="871"/>
      <c r="BI47" s="872"/>
      <c r="BJ47" s="250"/>
      <c r="BK47" s="250"/>
      <c r="BL47" s="250"/>
      <c r="BM47" s="250"/>
      <c r="BN47" s="250"/>
      <c r="BO47" s="263"/>
      <c r="BP47" s="263"/>
      <c r="BQ47" s="260">
        <v>41</v>
      </c>
      <c r="BR47" s="261"/>
      <c r="BS47" s="808"/>
      <c r="BT47" s="809"/>
      <c r="BU47" s="809"/>
      <c r="BV47" s="809"/>
      <c r="BW47" s="809"/>
      <c r="BX47" s="809"/>
      <c r="BY47" s="809"/>
      <c r="BZ47" s="809"/>
      <c r="CA47" s="809"/>
      <c r="CB47" s="809"/>
      <c r="CC47" s="809"/>
      <c r="CD47" s="809"/>
      <c r="CE47" s="809"/>
      <c r="CF47" s="809"/>
      <c r="CG47" s="810"/>
      <c r="CH47" s="824"/>
      <c r="CI47" s="825"/>
      <c r="CJ47" s="825"/>
      <c r="CK47" s="825"/>
      <c r="CL47" s="826"/>
      <c r="CM47" s="824"/>
      <c r="CN47" s="825"/>
      <c r="CO47" s="825"/>
      <c r="CP47" s="825"/>
      <c r="CQ47" s="826"/>
      <c r="CR47" s="824"/>
      <c r="CS47" s="825"/>
      <c r="CT47" s="825"/>
      <c r="CU47" s="825"/>
      <c r="CV47" s="826"/>
      <c r="CW47" s="824"/>
      <c r="CX47" s="825"/>
      <c r="CY47" s="825"/>
      <c r="CZ47" s="825"/>
      <c r="DA47" s="826"/>
      <c r="DB47" s="824"/>
      <c r="DC47" s="825"/>
      <c r="DD47" s="825"/>
      <c r="DE47" s="825"/>
      <c r="DF47" s="826"/>
      <c r="DG47" s="824"/>
      <c r="DH47" s="825"/>
      <c r="DI47" s="825"/>
      <c r="DJ47" s="825"/>
      <c r="DK47" s="826"/>
      <c r="DL47" s="824"/>
      <c r="DM47" s="825"/>
      <c r="DN47" s="825"/>
      <c r="DO47" s="825"/>
      <c r="DP47" s="826"/>
      <c r="DQ47" s="824"/>
      <c r="DR47" s="825"/>
      <c r="DS47" s="825"/>
      <c r="DT47" s="825"/>
      <c r="DU47" s="826"/>
      <c r="DV47" s="827"/>
      <c r="DW47" s="828"/>
      <c r="DX47" s="828"/>
      <c r="DY47" s="828"/>
      <c r="DZ47" s="829"/>
      <c r="EA47" s="244"/>
    </row>
    <row r="48" spans="1:131" s="245" customFormat="1" ht="26.25" customHeight="1" x14ac:dyDescent="0.15">
      <c r="A48" s="259">
        <v>21</v>
      </c>
      <c r="B48" s="795"/>
      <c r="C48" s="796"/>
      <c r="D48" s="796"/>
      <c r="E48" s="796"/>
      <c r="F48" s="796"/>
      <c r="G48" s="796"/>
      <c r="H48" s="796"/>
      <c r="I48" s="796"/>
      <c r="J48" s="796"/>
      <c r="K48" s="796"/>
      <c r="L48" s="796"/>
      <c r="M48" s="796"/>
      <c r="N48" s="796"/>
      <c r="O48" s="796"/>
      <c r="P48" s="797"/>
      <c r="Q48" s="798"/>
      <c r="R48" s="799"/>
      <c r="S48" s="799"/>
      <c r="T48" s="799"/>
      <c r="U48" s="799"/>
      <c r="V48" s="799"/>
      <c r="W48" s="799"/>
      <c r="X48" s="799"/>
      <c r="Y48" s="799"/>
      <c r="Z48" s="799"/>
      <c r="AA48" s="799"/>
      <c r="AB48" s="799"/>
      <c r="AC48" s="799"/>
      <c r="AD48" s="799"/>
      <c r="AE48" s="800"/>
      <c r="AF48" s="801"/>
      <c r="AG48" s="802"/>
      <c r="AH48" s="802"/>
      <c r="AI48" s="802"/>
      <c r="AJ48" s="803"/>
      <c r="AK48" s="873"/>
      <c r="AL48" s="874"/>
      <c r="AM48" s="874"/>
      <c r="AN48" s="874"/>
      <c r="AO48" s="874"/>
      <c r="AP48" s="874"/>
      <c r="AQ48" s="874"/>
      <c r="AR48" s="874"/>
      <c r="AS48" s="874"/>
      <c r="AT48" s="874"/>
      <c r="AU48" s="874"/>
      <c r="AV48" s="874"/>
      <c r="AW48" s="874"/>
      <c r="AX48" s="874"/>
      <c r="AY48" s="874"/>
      <c r="AZ48" s="875"/>
      <c r="BA48" s="875"/>
      <c r="BB48" s="875"/>
      <c r="BC48" s="875"/>
      <c r="BD48" s="875"/>
      <c r="BE48" s="871"/>
      <c r="BF48" s="871"/>
      <c r="BG48" s="871"/>
      <c r="BH48" s="871"/>
      <c r="BI48" s="872"/>
      <c r="BJ48" s="250"/>
      <c r="BK48" s="250"/>
      <c r="BL48" s="250"/>
      <c r="BM48" s="250"/>
      <c r="BN48" s="250"/>
      <c r="BO48" s="263"/>
      <c r="BP48" s="263"/>
      <c r="BQ48" s="260">
        <v>42</v>
      </c>
      <c r="BR48" s="261"/>
      <c r="BS48" s="808"/>
      <c r="BT48" s="809"/>
      <c r="BU48" s="809"/>
      <c r="BV48" s="809"/>
      <c r="BW48" s="809"/>
      <c r="BX48" s="809"/>
      <c r="BY48" s="809"/>
      <c r="BZ48" s="809"/>
      <c r="CA48" s="809"/>
      <c r="CB48" s="809"/>
      <c r="CC48" s="809"/>
      <c r="CD48" s="809"/>
      <c r="CE48" s="809"/>
      <c r="CF48" s="809"/>
      <c r="CG48" s="810"/>
      <c r="CH48" s="824"/>
      <c r="CI48" s="825"/>
      <c r="CJ48" s="825"/>
      <c r="CK48" s="825"/>
      <c r="CL48" s="826"/>
      <c r="CM48" s="824"/>
      <c r="CN48" s="825"/>
      <c r="CO48" s="825"/>
      <c r="CP48" s="825"/>
      <c r="CQ48" s="826"/>
      <c r="CR48" s="824"/>
      <c r="CS48" s="825"/>
      <c r="CT48" s="825"/>
      <c r="CU48" s="825"/>
      <c r="CV48" s="826"/>
      <c r="CW48" s="824"/>
      <c r="CX48" s="825"/>
      <c r="CY48" s="825"/>
      <c r="CZ48" s="825"/>
      <c r="DA48" s="826"/>
      <c r="DB48" s="824"/>
      <c r="DC48" s="825"/>
      <c r="DD48" s="825"/>
      <c r="DE48" s="825"/>
      <c r="DF48" s="826"/>
      <c r="DG48" s="824"/>
      <c r="DH48" s="825"/>
      <c r="DI48" s="825"/>
      <c r="DJ48" s="825"/>
      <c r="DK48" s="826"/>
      <c r="DL48" s="824"/>
      <c r="DM48" s="825"/>
      <c r="DN48" s="825"/>
      <c r="DO48" s="825"/>
      <c r="DP48" s="826"/>
      <c r="DQ48" s="824"/>
      <c r="DR48" s="825"/>
      <c r="DS48" s="825"/>
      <c r="DT48" s="825"/>
      <c r="DU48" s="826"/>
      <c r="DV48" s="827"/>
      <c r="DW48" s="828"/>
      <c r="DX48" s="828"/>
      <c r="DY48" s="828"/>
      <c r="DZ48" s="829"/>
      <c r="EA48" s="244"/>
    </row>
    <row r="49" spans="1:131" s="245" customFormat="1" ht="26.25" customHeight="1" x14ac:dyDescent="0.15">
      <c r="A49" s="259">
        <v>22</v>
      </c>
      <c r="B49" s="795"/>
      <c r="C49" s="796"/>
      <c r="D49" s="796"/>
      <c r="E49" s="796"/>
      <c r="F49" s="796"/>
      <c r="G49" s="796"/>
      <c r="H49" s="796"/>
      <c r="I49" s="796"/>
      <c r="J49" s="796"/>
      <c r="K49" s="796"/>
      <c r="L49" s="796"/>
      <c r="M49" s="796"/>
      <c r="N49" s="796"/>
      <c r="O49" s="796"/>
      <c r="P49" s="797"/>
      <c r="Q49" s="798"/>
      <c r="R49" s="799"/>
      <c r="S49" s="799"/>
      <c r="T49" s="799"/>
      <c r="U49" s="799"/>
      <c r="V49" s="799"/>
      <c r="W49" s="799"/>
      <c r="X49" s="799"/>
      <c r="Y49" s="799"/>
      <c r="Z49" s="799"/>
      <c r="AA49" s="799"/>
      <c r="AB49" s="799"/>
      <c r="AC49" s="799"/>
      <c r="AD49" s="799"/>
      <c r="AE49" s="800"/>
      <c r="AF49" s="801"/>
      <c r="AG49" s="802"/>
      <c r="AH49" s="802"/>
      <c r="AI49" s="802"/>
      <c r="AJ49" s="803"/>
      <c r="AK49" s="873"/>
      <c r="AL49" s="874"/>
      <c r="AM49" s="874"/>
      <c r="AN49" s="874"/>
      <c r="AO49" s="874"/>
      <c r="AP49" s="874"/>
      <c r="AQ49" s="874"/>
      <c r="AR49" s="874"/>
      <c r="AS49" s="874"/>
      <c r="AT49" s="874"/>
      <c r="AU49" s="874"/>
      <c r="AV49" s="874"/>
      <c r="AW49" s="874"/>
      <c r="AX49" s="874"/>
      <c r="AY49" s="874"/>
      <c r="AZ49" s="875"/>
      <c r="BA49" s="875"/>
      <c r="BB49" s="875"/>
      <c r="BC49" s="875"/>
      <c r="BD49" s="875"/>
      <c r="BE49" s="871"/>
      <c r="BF49" s="871"/>
      <c r="BG49" s="871"/>
      <c r="BH49" s="871"/>
      <c r="BI49" s="872"/>
      <c r="BJ49" s="250"/>
      <c r="BK49" s="250"/>
      <c r="BL49" s="250"/>
      <c r="BM49" s="250"/>
      <c r="BN49" s="250"/>
      <c r="BO49" s="263"/>
      <c r="BP49" s="263"/>
      <c r="BQ49" s="260">
        <v>43</v>
      </c>
      <c r="BR49" s="261"/>
      <c r="BS49" s="808"/>
      <c r="BT49" s="809"/>
      <c r="BU49" s="809"/>
      <c r="BV49" s="809"/>
      <c r="BW49" s="809"/>
      <c r="BX49" s="809"/>
      <c r="BY49" s="809"/>
      <c r="BZ49" s="809"/>
      <c r="CA49" s="809"/>
      <c r="CB49" s="809"/>
      <c r="CC49" s="809"/>
      <c r="CD49" s="809"/>
      <c r="CE49" s="809"/>
      <c r="CF49" s="809"/>
      <c r="CG49" s="810"/>
      <c r="CH49" s="824"/>
      <c r="CI49" s="825"/>
      <c r="CJ49" s="825"/>
      <c r="CK49" s="825"/>
      <c r="CL49" s="826"/>
      <c r="CM49" s="824"/>
      <c r="CN49" s="825"/>
      <c r="CO49" s="825"/>
      <c r="CP49" s="825"/>
      <c r="CQ49" s="826"/>
      <c r="CR49" s="824"/>
      <c r="CS49" s="825"/>
      <c r="CT49" s="825"/>
      <c r="CU49" s="825"/>
      <c r="CV49" s="826"/>
      <c r="CW49" s="824"/>
      <c r="CX49" s="825"/>
      <c r="CY49" s="825"/>
      <c r="CZ49" s="825"/>
      <c r="DA49" s="826"/>
      <c r="DB49" s="824"/>
      <c r="DC49" s="825"/>
      <c r="DD49" s="825"/>
      <c r="DE49" s="825"/>
      <c r="DF49" s="826"/>
      <c r="DG49" s="824"/>
      <c r="DH49" s="825"/>
      <c r="DI49" s="825"/>
      <c r="DJ49" s="825"/>
      <c r="DK49" s="826"/>
      <c r="DL49" s="824"/>
      <c r="DM49" s="825"/>
      <c r="DN49" s="825"/>
      <c r="DO49" s="825"/>
      <c r="DP49" s="826"/>
      <c r="DQ49" s="824"/>
      <c r="DR49" s="825"/>
      <c r="DS49" s="825"/>
      <c r="DT49" s="825"/>
      <c r="DU49" s="826"/>
      <c r="DV49" s="827"/>
      <c r="DW49" s="828"/>
      <c r="DX49" s="828"/>
      <c r="DY49" s="828"/>
      <c r="DZ49" s="829"/>
      <c r="EA49" s="244"/>
    </row>
    <row r="50" spans="1:131" s="245" customFormat="1" ht="26.25" customHeight="1" x14ac:dyDescent="0.15">
      <c r="A50" s="259">
        <v>23</v>
      </c>
      <c r="B50" s="795"/>
      <c r="C50" s="796"/>
      <c r="D50" s="796"/>
      <c r="E50" s="796"/>
      <c r="F50" s="796"/>
      <c r="G50" s="796"/>
      <c r="H50" s="796"/>
      <c r="I50" s="796"/>
      <c r="J50" s="796"/>
      <c r="K50" s="796"/>
      <c r="L50" s="796"/>
      <c r="M50" s="796"/>
      <c r="N50" s="796"/>
      <c r="O50" s="796"/>
      <c r="P50" s="797"/>
      <c r="Q50" s="876"/>
      <c r="R50" s="877"/>
      <c r="S50" s="877"/>
      <c r="T50" s="877"/>
      <c r="U50" s="877"/>
      <c r="V50" s="877"/>
      <c r="W50" s="877"/>
      <c r="X50" s="877"/>
      <c r="Y50" s="877"/>
      <c r="Z50" s="877"/>
      <c r="AA50" s="877"/>
      <c r="AB50" s="877"/>
      <c r="AC50" s="877"/>
      <c r="AD50" s="877"/>
      <c r="AE50" s="878"/>
      <c r="AF50" s="801"/>
      <c r="AG50" s="802"/>
      <c r="AH50" s="802"/>
      <c r="AI50" s="802"/>
      <c r="AJ50" s="803"/>
      <c r="AK50" s="879"/>
      <c r="AL50" s="877"/>
      <c r="AM50" s="877"/>
      <c r="AN50" s="877"/>
      <c r="AO50" s="877"/>
      <c r="AP50" s="877"/>
      <c r="AQ50" s="877"/>
      <c r="AR50" s="877"/>
      <c r="AS50" s="877"/>
      <c r="AT50" s="877"/>
      <c r="AU50" s="877"/>
      <c r="AV50" s="877"/>
      <c r="AW50" s="877"/>
      <c r="AX50" s="877"/>
      <c r="AY50" s="877"/>
      <c r="AZ50" s="880"/>
      <c r="BA50" s="880"/>
      <c r="BB50" s="880"/>
      <c r="BC50" s="880"/>
      <c r="BD50" s="880"/>
      <c r="BE50" s="871"/>
      <c r="BF50" s="871"/>
      <c r="BG50" s="871"/>
      <c r="BH50" s="871"/>
      <c r="BI50" s="872"/>
      <c r="BJ50" s="250"/>
      <c r="BK50" s="250"/>
      <c r="BL50" s="250"/>
      <c r="BM50" s="250"/>
      <c r="BN50" s="250"/>
      <c r="BO50" s="263"/>
      <c r="BP50" s="263"/>
      <c r="BQ50" s="260">
        <v>44</v>
      </c>
      <c r="BR50" s="261"/>
      <c r="BS50" s="808"/>
      <c r="BT50" s="809"/>
      <c r="BU50" s="809"/>
      <c r="BV50" s="809"/>
      <c r="BW50" s="809"/>
      <c r="BX50" s="809"/>
      <c r="BY50" s="809"/>
      <c r="BZ50" s="809"/>
      <c r="CA50" s="809"/>
      <c r="CB50" s="809"/>
      <c r="CC50" s="809"/>
      <c r="CD50" s="809"/>
      <c r="CE50" s="809"/>
      <c r="CF50" s="809"/>
      <c r="CG50" s="810"/>
      <c r="CH50" s="824"/>
      <c r="CI50" s="825"/>
      <c r="CJ50" s="825"/>
      <c r="CK50" s="825"/>
      <c r="CL50" s="826"/>
      <c r="CM50" s="824"/>
      <c r="CN50" s="825"/>
      <c r="CO50" s="825"/>
      <c r="CP50" s="825"/>
      <c r="CQ50" s="826"/>
      <c r="CR50" s="824"/>
      <c r="CS50" s="825"/>
      <c r="CT50" s="825"/>
      <c r="CU50" s="825"/>
      <c r="CV50" s="826"/>
      <c r="CW50" s="824"/>
      <c r="CX50" s="825"/>
      <c r="CY50" s="825"/>
      <c r="CZ50" s="825"/>
      <c r="DA50" s="826"/>
      <c r="DB50" s="824"/>
      <c r="DC50" s="825"/>
      <c r="DD50" s="825"/>
      <c r="DE50" s="825"/>
      <c r="DF50" s="826"/>
      <c r="DG50" s="824"/>
      <c r="DH50" s="825"/>
      <c r="DI50" s="825"/>
      <c r="DJ50" s="825"/>
      <c r="DK50" s="826"/>
      <c r="DL50" s="824"/>
      <c r="DM50" s="825"/>
      <c r="DN50" s="825"/>
      <c r="DO50" s="825"/>
      <c r="DP50" s="826"/>
      <c r="DQ50" s="824"/>
      <c r="DR50" s="825"/>
      <c r="DS50" s="825"/>
      <c r="DT50" s="825"/>
      <c r="DU50" s="826"/>
      <c r="DV50" s="827"/>
      <c r="DW50" s="828"/>
      <c r="DX50" s="828"/>
      <c r="DY50" s="828"/>
      <c r="DZ50" s="829"/>
      <c r="EA50" s="244"/>
    </row>
    <row r="51" spans="1:131" s="245" customFormat="1" ht="26.25" customHeight="1" x14ac:dyDescent="0.15">
      <c r="A51" s="259">
        <v>24</v>
      </c>
      <c r="B51" s="795"/>
      <c r="C51" s="796"/>
      <c r="D51" s="796"/>
      <c r="E51" s="796"/>
      <c r="F51" s="796"/>
      <c r="G51" s="796"/>
      <c r="H51" s="796"/>
      <c r="I51" s="796"/>
      <c r="J51" s="796"/>
      <c r="K51" s="796"/>
      <c r="L51" s="796"/>
      <c r="M51" s="796"/>
      <c r="N51" s="796"/>
      <c r="O51" s="796"/>
      <c r="P51" s="797"/>
      <c r="Q51" s="876"/>
      <c r="R51" s="877"/>
      <c r="S51" s="877"/>
      <c r="T51" s="877"/>
      <c r="U51" s="877"/>
      <c r="V51" s="877"/>
      <c r="W51" s="877"/>
      <c r="X51" s="877"/>
      <c r="Y51" s="877"/>
      <c r="Z51" s="877"/>
      <c r="AA51" s="877"/>
      <c r="AB51" s="877"/>
      <c r="AC51" s="877"/>
      <c r="AD51" s="877"/>
      <c r="AE51" s="878"/>
      <c r="AF51" s="801"/>
      <c r="AG51" s="802"/>
      <c r="AH51" s="802"/>
      <c r="AI51" s="802"/>
      <c r="AJ51" s="803"/>
      <c r="AK51" s="879"/>
      <c r="AL51" s="877"/>
      <c r="AM51" s="877"/>
      <c r="AN51" s="877"/>
      <c r="AO51" s="877"/>
      <c r="AP51" s="877"/>
      <c r="AQ51" s="877"/>
      <c r="AR51" s="877"/>
      <c r="AS51" s="877"/>
      <c r="AT51" s="877"/>
      <c r="AU51" s="877"/>
      <c r="AV51" s="877"/>
      <c r="AW51" s="877"/>
      <c r="AX51" s="877"/>
      <c r="AY51" s="877"/>
      <c r="AZ51" s="880"/>
      <c r="BA51" s="880"/>
      <c r="BB51" s="880"/>
      <c r="BC51" s="880"/>
      <c r="BD51" s="880"/>
      <c r="BE51" s="871"/>
      <c r="BF51" s="871"/>
      <c r="BG51" s="871"/>
      <c r="BH51" s="871"/>
      <c r="BI51" s="872"/>
      <c r="BJ51" s="250"/>
      <c r="BK51" s="250"/>
      <c r="BL51" s="250"/>
      <c r="BM51" s="250"/>
      <c r="BN51" s="250"/>
      <c r="BO51" s="263"/>
      <c r="BP51" s="263"/>
      <c r="BQ51" s="260">
        <v>45</v>
      </c>
      <c r="BR51" s="261"/>
      <c r="BS51" s="808"/>
      <c r="BT51" s="809"/>
      <c r="BU51" s="809"/>
      <c r="BV51" s="809"/>
      <c r="BW51" s="809"/>
      <c r="BX51" s="809"/>
      <c r="BY51" s="809"/>
      <c r="BZ51" s="809"/>
      <c r="CA51" s="809"/>
      <c r="CB51" s="809"/>
      <c r="CC51" s="809"/>
      <c r="CD51" s="809"/>
      <c r="CE51" s="809"/>
      <c r="CF51" s="809"/>
      <c r="CG51" s="810"/>
      <c r="CH51" s="824"/>
      <c r="CI51" s="825"/>
      <c r="CJ51" s="825"/>
      <c r="CK51" s="825"/>
      <c r="CL51" s="826"/>
      <c r="CM51" s="824"/>
      <c r="CN51" s="825"/>
      <c r="CO51" s="825"/>
      <c r="CP51" s="825"/>
      <c r="CQ51" s="826"/>
      <c r="CR51" s="824"/>
      <c r="CS51" s="825"/>
      <c r="CT51" s="825"/>
      <c r="CU51" s="825"/>
      <c r="CV51" s="826"/>
      <c r="CW51" s="824"/>
      <c r="CX51" s="825"/>
      <c r="CY51" s="825"/>
      <c r="CZ51" s="825"/>
      <c r="DA51" s="826"/>
      <c r="DB51" s="824"/>
      <c r="DC51" s="825"/>
      <c r="DD51" s="825"/>
      <c r="DE51" s="825"/>
      <c r="DF51" s="826"/>
      <c r="DG51" s="824"/>
      <c r="DH51" s="825"/>
      <c r="DI51" s="825"/>
      <c r="DJ51" s="825"/>
      <c r="DK51" s="826"/>
      <c r="DL51" s="824"/>
      <c r="DM51" s="825"/>
      <c r="DN51" s="825"/>
      <c r="DO51" s="825"/>
      <c r="DP51" s="826"/>
      <c r="DQ51" s="824"/>
      <c r="DR51" s="825"/>
      <c r="DS51" s="825"/>
      <c r="DT51" s="825"/>
      <c r="DU51" s="826"/>
      <c r="DV51" s="827"/>
      <c r="DW51" s="828"/>
      <c r="DX51" s="828"/>
      <c r="DY51" s="828"/>
      <c r="DZ51" s="829"/>
      <c r="EA51" s="244"/>
    </row>
    <row r="52" spans="1:131" s="245" customFormat="1" ht="26.25" customHeight="1" x14ac:dyDescent="0.15">
      <c r="A52" s="259">
        <v>25</v>
      </c>
      <c r="B52" s="795"/>
      <c r="C52" s="796"/>
      <c r="D52" s="796"/>
      <c r="E52" s="796"/>
      <c r="F52" s="796"/>
      <c r="G52" s="796"/>
      <c r="H52" s="796"/>
      <c r="I52" s="796"/>
      <c r="J52" s="796"/>
      <c r="K52" s="796"/>
      <c r="L52" s="796"/>
      <c r="M52" s="796"/>
      <c r="N52" s="796"/>
      <c r="O52" s="796"/>
      <c r="P52" s="797"/>
      <c r="Q52" s="876"/>
      <c r="R52" s="877"/>
      <c r="S52" s="877"/>
      <c r="T52" s="877"/>
      <c r="U52" s="877"/>
      <c r="V52" s="877"/>
      <c r="W52" s="877"/>
      <c r="X52" s="877"/>
      <c r="Y52" s="877"/>
      <c r="Z52" s="877"/>
      <c r="AA52" s="877"/>
      <c r="AB52" s="877"/>
      <c r="AC52" s="877"/>
      <c r="AD52" s="877"/>
      <c r="AE52" s="878"/>
      <c r="AF52" s="801"/>
      <c r="AG52" s="802"/>
      <c r="AH52" s="802"/>
      <c r="AI52" s="802"/>
      <c r="AJ52" s="803"/>
      <c r="AK52" s="879"/>
      <c r="AL52" s="877"/>
      <c r="AM52" s="877"/>
      <c r="AN52" s="877"/>
      <c r="AO52" s="877"/>
      <c r="AP52" s="877"/>
      <c r="AQ52" s="877"/>
      <c r="AR52" s="877"/>
      <c r="AS52" s="877"/>
      <c r="AT52" s="877"/>
      <c r="AU52" s="877"/>
      <c r="AV52" s="877"/>
      <c r="AW52" s="877"/>
      <c r="AX52" s="877"/>
      <c r="AY52" s="877"/>
      <c r="AZ52" s="880"/>
      <c r="BA52" s="880"/>
      <c r="BB52" s="880"/>
      <c r="BC52" s="880"/>
      <c r="BD52" s="880"/>
      <c r="BE52" s="871"/>
      <c r="BF52" s="871"/>
      <c r="BG52" s="871"/>
      <c r="BH52" s="871"/>
      <c r="BI52" s="872"/>
      <c r="BJ52" s="250"/>
      <c r="BK52" s="250"/>
      <c r="BL52" s="250"/>
      <c r="BM52" s="250"/>
      <c r="BN52" s="250"/>
      <c r="BO52" s="263"/>
      <c r="BP52" s="263"/>
      <c r="BQ52" s="260">
        <v>46</v>
      </c>
      <c r="BR52" s="261"/>
      <c r="BS52" s="808"/>
      <c r="BT52" s="809"/>
      <c r="BU52" s="809"/>
      <c r="BV52" s="809"/>
      <c r="BW52" s="809"/>
      <c r="BX52" s="809"/>
      <c r="BY52" s="809"/>
      <c r="BZ52" s="809"/>
      <c r="CA52" s="809"/>
      <c r="CB52" s="809"/>
      <c r="CC52" s="809"/>
      <c r="CD52" s="809"/>
      <c r="CE52" s="809"/>
      <c r="CF52" s="809"/>
      <c r="CG52" s="810"/>
      <c r="CH52" s="824"/>
      <c r="CI52" s="825"/>
      <c r="CJ52" s="825"/>
      <c r="CK52" s="825"/>
      <c r="CL52" s="826"/>
      <c r="CM52" s="824"/>
      <c r="CN52" s="825"/>
      <c r="CO52" s="825"/>
      <c r="CP52" s="825"/>
      <c r="CQ52" s="826"/>
      <c r="CR52" s="824"/>
      <c r="CS52" s="825"/>
      <c r="CT52" s="825"/>
      <c r="CU52" s="825"/>
      <c r="CV52" s="826"/>
      <c r="CW52" s="824"/>
      <c r="CX52" s="825"/>
      <c r="CY52" s="825"/>
      <c r="CZ52" s="825"/>
      <c r="DA52" s="826"/>
      <c r="DB52" s="824"/>
      <c r="DC52" s="825"/>
      <c r="DD52" s="825"/>
      <c r="DE52" s="825"/>
      <c r="DF52" s="826"/>
      <c r="DG52" s="824"/>
      <c r="DH52" s="825"/>
      <c r="DI52" s="825"/>
      <c r="DJ52" s="825"/>
      <c r="DK52" s="826"/>
      <c r="DL52" s="824"/>
      <c r="DM52" s="825"/>
      <c r="DN52" s="825"/>
      <c r="DO52" s="825"/>
      <c r="DP52" s="826"/>
      <c r="DQ52" s="824"/>
      <c r="DR52" s="825"/>
      <c r="DS52" s="825"/>
      <c r="DT52" s="825"/>
      <c r="DU52" s="826"/>
      <c r="DV52" s="827"/>
      <c r="DW52" s="828"/>
      <c r="DX52" s="828"/>
      <c r="DY52" s="828"/>
      <c r="DZ52" s="829"/>
      <c r="EA52" s="244"/>
    </row>
    <row r="53" spans="1:131" s="245" customFormat="1" ht="26.25" customHeight="1" x14ac:dyDescent="0.15">
      <c r="A53" s="259">
        <v>26</v>
      </c>
      <c r="B53" s="795"/>
      <c r="C53" s="796"/>
      <c r="D53" s="796"/>
      <c r="E53" s="796"/>
      <c r="F53" s="796"/>
      <c r="G53" s="796"/>
      <c r="H53" s="796"/>
      <c r="I53" s="796"/>
      <c r="J53" s="796"/>
      <c r="K53" s="796"/>
      <c r="L53" s="796"/>
      <c r="M53" s="796"/>
      <c r="N53" s="796"/>
      <c r="O53" s="796"/>
      <c r="P53" s="797"/>
      <c r="Q53" s="876"/>
      <c r="R53" s="877"/>
      <c r="S53" s="877"/>
      <c r="T53" s="877"/>
      <c r="U53" s="877"/>
      <c r="V53" s="877"/>
      <c r="W53" s="877"/>
      <c r="X53" s="877"/>
      <c r="Y53" s="877"/>
      <c r="Z53" s="877"/>
      <c r="AA53" s="877"/>
      <c r="AB53" s="877"/>
      <c r="AC53" s="877"/>
      <c r="AD53" s="877"/>
      <c r="AE53" s="878"/>
      <c r="AF53" s="801"/>
      <c r="AG53" s="802"/>
      <c r="AH53" s="802"/>
      <c r="AI53" s="802"/>
      <c r="AJ53" s="803"/>
      <c r="AK53" s="879"/>
      <c r="AL53" s="877"/>
      <c r="AM53" s="877"/>
      <c r="AN53" s="877"/>
      <c r="AO53" s="877"/>
      <c r="AP53" s="877"/>
      <c r="AQ53" s="877"/>
      <c r="AR53" s="877"/>
      <c r="AS53" s="877"/>
      <c r="AT53" s="877"/>
      <c r="AU53" s="877"/>
      <c r="AV53" s="877"/>
      <c r="AW53" s="877"/>
      <c r="AX53" s="877"/>
      <c r="AY53" s="877"/>
      <c r="AZ53" s="880"/>
      <c r="BA53" s="880"/>
      <c r="BB53" s="880"/>
      <c r="BC53" s="880"/>
      <c r="BD53" s="880"/>
      <c r="BE53" s="871"/>
      <c r="BF53" s="871"/>
      <c r="BG53" s="871"/>
      <c r="BH53" s="871"/>
      <c r="BI53" s="872"/>
      <c r="BJ53" s="250"/>
      <c r="BK53" s="250"/>
      <c r="BL53" s="250"/>
      <c r="BM53" s="250"/>
      <c r="BN53" s="250"/>
      <c r="BO53" s="263"/>
      <c r="BP53" s="263"/>
      <c r="BQ53" s="260">
        <v>47</v>
      </c>
      <c r="BR53" s="261"/>
      <c r="BS53" s="808"/>
      <c r="BT53" s="809"/>
      <c r="BU53" s="809"/>
      <c r="BV53" s="809"/>
      <c r="BW53" s="809"/>
      <c r="BX53" s="809"/>
      <c r="BY53" s="809"/>
      <c r="BZ53" s="809"/>
      <c r="CA53" s="809"/>
      <c r="CB53" s="809"/>
      <c r="CC53" s="809"/>
      <c r="CD53" s="809"/>
      <c r="CE53" s="809"/>
      <c r="CF53" s="809"/>
      <c r="CG53" s="810"/>
      <c r="CH53" s="824"/>
      <c r="CI53" s="825"/>
      <c r="CJ53" s="825"/>
      <c r="CK53" s="825"/>
      <c r="CL53" s="826"/>
      <c r="CM53" s="824"/>
      <c r="CN53" s="825"/>
      <c r="CO53" s="825"/>
      <c r="CP53" s="825"/>
      <c r="CQ53" s="826"/>
      <c r="CR53" s="824"/>
      <c r="CS53" s="825"/>
      <c r="CT53" s="825"/>
      <c r="CU53" s="825"/>
      <c r="CV53" s="826"/>
      <c r="CW53" s="824"/>
      <c r="CX53" s="825"/>
      <c r="CY53" s="825"/>
      <c r="CZ53" s="825"/>
      <c r="DA53" s="826"/>
      <c r="DB53" s="824"/>
      <c r="DC53" s="825"/>
      <c r="DD53" s="825"/>
      <c r="DE53" s="825"/>
      <c r="DF53" s="826"/>
      <c r="DG53" s="824"/>
      <c r="DH53" s="825"/>
      <c r="DI53" s="825"/>
      <c r="DJ53" s="825"/>
      <c r="DK53" s="826"/>
      <c r="DL53" s="824"/>
      <c r="DM53" s="825"/>
      <c r="DN53" s="825"/>
      <c r="DO53" s="825"/>
      <c r="DP53" s="826"/>
      <c r="DQ53" s="824"/>
      <c r="DR53" s="825"/>
      <c r="DS53" s="825"/>
      <c r="DT53" s="825"/>
      <c r="DU53" s="826"/>
      <c r="DV53" s="827"/>
      <c r="DW53" s="828"/>
      <c r="DX53" s="828"/>
      <c r="DY53" s="828"/>
      <c r="DZ53" s="829"/>
      <c r="EA53" s="244"/>
    </row>
    <row r="54" spans="1:131" s="245" customFormat="1" ht="26.25" customHeight="1" x14ac:dyDescent="0.15">
      <c r="A54" s="259">
        <v>27</v>
      </c>
      <c r="B54" s="795"/>
      <c r="C54" s="796"/>
      <c r="D54" s="796"/>
      <c r="E54" s="796"/>
      <c r="F54" s="796"/>
      <c r="G54" s="796"/>
      <c r="H54" s="796"/>
      <c r="I54" s="796"/>
      <c r="J54" s="796"/>
      <c r="K54" s="796"/>
      <c r="L54" s="796"/>
      <c r="M54" s="796"/>
      <c r="N54" s="796"/>
      <c r="O54" s="796"/>
      <c r="P54" s="797"/>
      <c r="Q54" s="876"/>
      <c r="R54" s="877"/>
      <c r="S54" s="877"/>
      <c r="T54" s="877"/>
      <c r="U54" s="877"/>
      <c r="V54" s="877"/>
      <c r="W54" s="877"/>
      <c r="X54" s="877"/>
      <c r="Y54" s="877"/>
      <c r="Z54" s="877"/>
      <c r="AA54" s="877"/>
      <c r="AB54" s="877"/>
      <c r="AC54" s="877"/>
      <c r="AD54" s="877"/>
      <c r="AE54" s="878"/>
      <c r="AF54" s="801"/>
      <c r="AG54" s="802"/>
      <c r="AH54" s="802"/>
      <c r="AI54" s="802"/>
      <c r="AJ54" s="803"/>
      <c r="AK54" s="879"/>
      <c r="AL54" s="877"/>
      <c r="AM54" s="877"/>
      <c r="AN54" s="877"/>
      <c r="AO54" s="877"/>
      <c r="AP54" s="877"/>
      <c r="AQ54" s="877"/>
      <c r="AR54" s="877"/>
      <c r="AS54" s="877"/>
      <c r="AT54" s="877"/>
      <c r="AU54" s="877"/>
      <c r="AV54" s="877"/>
      <c r="AW54" s="877"/>
      <c r="AX54" s="877"/>
      <c r="AY54" s="877"/>
      <c r="AZ54" s="880"/>
      <c r="BA54" s="880"/>
      <c r="BB54" s="880"/>
      <c r="BC54" s="880"/>
      <c r="BD54" s="880"/>
      <c r="BE54" s="871"/>
      <c r="BF54" s="871"/>
      <c r="BG54" s="871"/>
      <c r="BH54" s="871"/>
      <c r="BI54" s="872"/>
      <c r="BJ54" s="250"/>
      <c r="BK54" s="250"/>
      <c r="BL54" s="250"/>
      <c r="BM54" s="250"/>
      <c r="BN54" s="250"/>
      <c r="BO54" s="263"/>
      <c r="BP54" s="263"/>
      <c r="BQ54" s="260">
        <v>48</v>
      </c>
      <c r="BR54" s="261"/>
      <c r="BS54" s="808"/>
      <c r="BT54" s="809"/>
      <c r="BU54" s="809"/>
      <c r="BV54" s="809"/>
      <c r="BW54" s="809"/>
      <c r="BX54" s="809"/>
      <c r="BY54" s="809"/>
      <c r="BZ54" s="809"/>
      <c r="CA54" s="809"/>
      <c r="CB54" s="809"/>
      <c r="CC54" s="809"/>
      <c r="CD54" s="809"/>
      <c r="CE54" s="809"/>
      <c r="CF54" s="809"/>
      <c r="CG54" s="810"/>
      <c r="CH54" s="824"/>
      <c r="CI54" s="825"/>
      <c r="CJ54" s="825"/>
      <c r="CK54" s="825"/>
      <c r="CL54" s="826"/>
      <c r="CM54" s="824"/>
      <c r="CN54" s="825"/>
      <c r="CO54" s="825"/>
      <c r="CP54" s="825"/>
      <c r="CQ54" s="826"/>
      <c r="CR54" s="824"/>
      <c r="CS54" s="825"/>
      <c r="CT54" s="825"/>
      <c r="CU54" s="825"/>
      <c r="CV54" s="826"/>
      <c r="CW54" s="824"/>
      <c r="CX54" s="825"/>
      <c r="CY54" s="825"/>
      <c r="CZ54" s="825"/>
      <c r="DA54" s="826"/>
      <c r="DB54" s="824"/>
      <c r="DC54" s="825"/>
      <c r="DD54" s="825"/>
      <c r="DE54" s="825"/>
      <c r="DF54" s="826"/>
      <c r="DG54" s="824"/>
      <c r="DH54" s="825"/>
      <c r="DI54" s="825"/>
      <c r="DJ54" s="825"/>
      <c r="DK54" s="826"/>
      <c r="DL54" s="824"/>
      <c r="DM54" s="825"/>
      <c r="DN54" s="825"/>
      <c r="DO54" s="825"/>
      <c r="DP54" s="826"/>
      <c r="DQ54" s="824"/>
      <c r="DR54" s="825"/>
      <c r="DS54" s="825"/>
      <c r="DT54" s="825"/>
      <c r="DU54" s="826"/>
      <c r="DV54" s="827"/>
      <c r="DW54" s="828"/>
      <c r="DX54" s="828"/>
      <c r="DY54" s="828"/>
      <c r="DZ54" s="829"/>
      <c r="EA54" s="244"/>
    </row>
    <row r="55" spans="1:131" s="245" customFormat="1" ht="26.25" customHeight="1" x14ac:dyDescent="0.15">
      <c r="A55" s="259">
        <v>28</v>
      </c>
      <c r="B55" s="795"/>
      <c r="C55" s="796"/>
      <c r="D55" s="796"/>
      <c r="E55" s="796"/>
      <c r="F55" s="796"/>
      <c r="G55" s="796"/>
      <c r="H55" s="796"/>
      <c r="I55" s="796"/>
      <c r="J55" s="796"/>
      <c r="K55" s="796"/>
      <c r="L55" s="796"/>
      <c r="M55" s="796"/>
      <c r="N55" s="796"/>
      <c r="O55" s="796"/>
      <c r="P55" s="797"/>
      <c r="Q55" s="876"/>
      <c r="R55" s="877"/>
      <c r="S55" s="877"/>
      <c r="T55" s="877"/>
      <c r="U55" s="877"/>
      <c r="V55" s="877"/>
      <c r="W55" s="877"/>
      <c r="X55" s="877"/>
      <c r="Y55" s="877"/>
      <c r="Z55" s="877"/>
      <c r="AA55" s="877"/>
      <c r="AB55" s="877"/>
      <c r="AC55" s="877"/>
      <c r="AD55" s="877"/>
      <c r="AE55" s="878"/>
      <c r="AF55" s="801"/>
      <c r="AG55" s="802"/>
      <c r="AH55" s="802"/>
      <c r="AI55" s="802"/>
      <c r="AJ55" s="803"/>
      <c r="AK55" s="879"/>
      <c r="AL55" s="877"/>
      <c r="AM55" s="877"/>
      <c r="AN55" s="877"/>
      <c r="AO55" s="877"/>
      <c r="AP55" s="877"/>
      <c r="AQ55" s="877"/>
      <c r="AR55" s="877"/>
      <c r="AS55" s="877"/>
      <c r="AT55" s="877"/>
      <c r="AU55" s="877"/>
      <c r="AV55" s="877"/>
      <c r="AW55" s="877"/>
      <c r="AX55" s="877"/>
      <c r="AY55" s="877"/>
      <c r="AZ55" s="880"/>
      <c r="BA55" s="880"/>
      <c r="BB55" s="880"/>
      <c r="BC55" s="880"/>
      <c r="BD55" s="880"/>
      <c r="BE55" s="871"/>
      <c r="BF55" s="871"/>
      <c r="BG55" s="871"/>
      <c r="BH55" s="871"/>
      <c r="BI55" s="872"/>
      <c r="BJ55" s="250"/>
      <c r="BK55" s="250"/>
      <c r="BL55" s="250"/>
      <c r="BM55" s="250"/>
      <c r="BN55" s="250"/>
      <c r="BO55" s="263"/>
      <c r="BP55" s="263"/>
      <c r="BQ55" s="260">
        <v>49</v>
      </c>
      <c r="BR55" s="261"/>
      <c r="BS55" s="808"/>
      <c r="BT55" s="809"/>
      <c r="BU55" s="809"/>
      <c r="BV55" s="809"/>
      <c r="BW55" s="809"/>
      <c r="BX55" s="809"/>
      <c r="BY55" s="809"/>
      <c r="BZ55" s="809"/>
      <c r="CA55" s="809"/>
      <c r="CB55" s="809"/>
      <c r="CC55" s="809"/>
      <c r="CD55" s="809"/>
      <c r="CE55" s="809"/>
      <c r="CF55" s="809"/>
      <c r="CG55" s="810"/>
      <c r="CH55" s="824"/>
      <c r="CI55" s="825"/>
      <c r="CJ55" s="825"/>
      <c r="CK55" s="825"/>
      <c r="CL55" s="826"/>
      <c r="CM55" s="824"/>
      <c r="CN55" s="825"/>
      <c r="CO55" s="825"/>
      <c r="CP55" s="825"/>
      <c r="CQ55" s="826"/>
      <c r="CR55" s="824"/>
      <c r="CS55" s="825"/>
      <c r="CT55" s="825"/>
      <c r="CU55" s="825"/>
      <c r="CV55" s="826"/>
      <c r="CW55" s="824"/>
      <c r="CX55" s="825"/>
      <c r="CY55" s="825"/>
      <c r="CZ55" s="825"/>
      <c r="DA55" s="826"/>
      <c r="DB55" s="824"/>
      <c r="DC55" s="825"/>
      <c r="DD55" s="825"/>
      <c r="DE55" s="825"/>
      <c r="DF55" s="826"/>
      <c r="DG55" s="824"/>
      <c r="DH55" s="825"/>
      <c r="DI55" s="825"/>
      <c r="DJ55" s="825"/>
      <c r="DK55" s="826"/>
      <c r="DL55" s="824"/>
      <c r="DM55" s="825"/>
      <c r="DN55" s="825"/>
      <c r="DO55" s="825"/>
      <c r="DP55" s="826"/>
      <c r="DQ55" s="824"/>
      <c r="DR55" s="825"/>
      <c r="DS55" s="825"/>
      <c r="DT55" s="825"/>
      <c r="DU55" s="826"/>
      <c r="DV55" s="827"/>
      <c r="DW55" s="828"/>
      <c r="DX55" s="828"/>
      <c r="DY55" s="828"/>
      <c r="DZ55" s="829"/>
      <c r="EA55" s="244"/>
    </row>
    <row r="56" spans="1:131" s="245" customFormat="1" ht="26.25" customHeight="1" x14ac:dyDescent="0.15">
      <c r="A56" s="259">
        <v>29</v>
      </c>
      <c r="B56" s="795"/>
      <c r="C56" s="796"/>
      <c r="D56" s="796"/>
      <c r="E56" s="796"/>
      <c r="F56" s="796"/>
      <c r="G56" s="796"/>
      <c r="H56" s="796"/>
      <c r="I56" s="796"/>
      <c r="J56" s="796"/>
      <c r="K56" s="796"/>
      <c r="L56" s="796"/>
      <c r="M56" s="796"/>
      <c r="N56" s="796"/>
      <c r="O56" s="796"/>
      <c r="P56" s="797"/>
      <c r="Q56" s="876"/>
      <c r="R56" s="877"/>
      <c r="S56" s="877"/>
      <c r="T56" s="877"/>
      <c r="U56" s="877"/>
      <c r="V56" s="877"/>
      <c r="W56" s="877"/>
      <c r="X56" s="877"/>
      <c r="Y56" s="877"/>
      <c r="Z56" s="877"/>
      <c r="AA56" s="877"/>
      <c r="AB56" s="877"/>
      <c r="AC56" s="877"/>
      <c r="AD56" s="877"/>
      <c r="AE56" s="878"/>
      <c r="AF56" s="801"/>
      <c r="AG56" s="802"/>
      <c r="AH56" s="802"/>
      <c r="AI56" s="802"/>
      <c r="AJ56" s="803"/>
      <c r="AK56" s="879"/>
      <c r="AL56" s="877"/>
      <c r="AM56" s="877"/>
      <c r="AN56" s="877"/>
      <c r="AO56" s="877"/>
      <c r="AP56" s="877"/>
      <c r="AQ56" s="877"/>
      <c r="AR56" s="877"/>
      <c r="AS56" s="877"/>
      <c r="AT56" s="877"/>
      <c r="AU56" s="877"/>
      <c r="AV56" s="877"/>
      <c r="AW56" s="877"/>
      <c r="AX56" s="877"/>
      <c r="AY56" s="877"/>
      <c r="AZ56" s="880"/>
      <c r="BA56" s="880"/>
      <c r="BB56" s="880"/>
      <c r="BC56" s="880"/>
      <c r="BD56" s="880"/>
      <c r="BE56" s="871"/>
      <c r="BF56" s="871"/>
      <c r="BG56" s="871"/>
      <c r="BH56" s="871"/>
      <c r="BI56" s="872"/>
      <c r="BJ56" s="250"/>
      <c r="BK56" s="250"/>
      <c r="BL56" s="250"/>
      <c r="BM56" s="250"/>
      <c r="BN56" s="250"/>
      <c r="BO56" s="263"/>
      <c r="BP56" s="263"/>
      <c r="BQ56" s="260">
        <v>50</v>
      </c>
      <c r="BR56" s="261"/>
      <c r="BS56" s="808"/>
      <c r="BT56" s="809"/>
      <c r="BU56" s="809"/>
      <c r="BV56" s="809"/>
      <c r="BW56" s="809"/>
      <c r="BX56" s="809"/>
      <c r="BY56" s="809"/>
      <c r="BZ56" s="809"/>
      <c r="CA56" s="809"/>
      <c r="CB56" s="809"/>
      <c r="CC56" s="809"/>
      <c r="CD56" s="809"/>
      <c r="CE56" s="809"/>
      <c r="CF56" s="809"/>
      <c r="CG56" s="810"/>
      <c r="CH56" s="824"/>
      <c r="CI56" s="825"/>
      <c r="CJ56" s="825"/>
      <c r="CK56" s="825"/>
      <c r="CL56" s="826"/>
      <c r="CM56" s="824"/>
      <c r="CN56" s="825"/>
      <c r="CO56" s="825"/>
      <c r="CP56" s="825"/>
      <c r="CQ56" s="826"/>
      <c r="CR56" s="824"/>
      <c r="CS56" s="825"/>
      <c r="CT56" s="825"/>
      <c r="CU56" s="825"/>
      <c r="CV56" s="826"/>
      <c r="CW56" s="824"/>
      <c r="CX56" s="825"/>
      <c r="CY56" s="825"/>
      <c r="CZ56" s="825"/>
      <c r="DA56" s="826"/>
      <c r="DB56" s="824"/>
      <c r="DC56" s="825"/>
      <c r="DD56" s="825"/>
      <c r="DE56" s="825"/>
      <c r="DF56" s="826"/>
      <c r="DG56" s="824"/>
      <c r="DH56" s="825"/>
      <c r="DI56" s="825"/>
      <c r="DJ56" s="825"/>
      <c r="DK56" s="826"/>
      <c r="DL56" s="824"/>
      <c r="DM56" s="825"/>
      <c r="DN56" s="825"/>
      <c r="DO56" s="825"/>
      <c r="DP56" s="826"/>
      <c r="DQ56" s="824"/>
      <c r="DR56" s="825"/>
      <c r="DS56" s="825"/>
      <c r="DT56" s="825"/>
      <c r="DU56" s="826"/>
      <c r="DV56" s="827"/>
      <c r="DW56" s="828"/>
      <c r="DX56" s="828"/>
      <c r="DY56" s="828"/>
      <c r="DZ56" s="829"/>
      <c r="EA56" s="244"/>
    </row>
    <row r="57" spans="1:131" s="245" customFormat="1" ht="26.25" customHeight="1" x14ac:dyDescent="0.15">
      <c r="A57" s="259">
        <v>30</v>
      </c>
      <c r="B57" s="795"/>
      <c r="C57" s="796"/>
      <c r="D57" s="796"/>
      <c r="E57" s="796"/>
      <c r="F57" s="796"/>
      <c r="G57" s="796"/>
      <c r="H57" s="796"/>
      <c r="I57" s="796"/>
      <c r="J57" s="796"/>
      <c r="K57" s="796"/>
      <c r="L57" s="796"/>
      <c r="M57" s="796"/>
      <c r="N57" s="796"/>
      <c r="O57" s="796"/>
      <c r="P57" s="797"/>
      <c r="Q57" s="876"/>
      <c r="R57" s="877"/>
      <c r="S57" s="877"/>
      <c r="T57" s="877"/>
      <c r="U57" s="877"/>
      <c r="V57" s="877"/>
      <c r="W57" s="877"/>
      <c r="X57" s="877"/>
      <c r="Y57" s="877"/>
      <c r="Z57" s="877"/>
      <c r="AA57" s="877"/>
      <c r="AB57" s="877"/>
      <c r="AC57" s="877"/>
      <c r="AD57" s="877"/>
      <c r="AE57" s="878"/>
      <c r="AF57" s="801"/>
      <c r="AG57" s="802"/>
      <c r="AH57" s="802"/>
      <c r="AI57" s="802"/>
      <c r="AJ57" s="803"/>
      <c r="AK57" s="879"/>
      <c r="AL57" s="877"/>
      <c r="AM57" s="877"/>
      <c r="AN57" s="877"/>
      <c r="AO57" s="877"/>
      <c r="AP57" s="877"/>
      <c r="AQ57" s="877"/>
      <c r="AR57" s="877"/>
      <c r="AS57" s="877"/>
      <c r="AT57" s="877"/>
      <c r="AU57" s="877"/>
      <c r="AV57" s="877"/>
      <c r="AW57" s="877"/>
      <c r="AX57" s="877"/>
      <c r="AY57" s="877"/>
      <c r="AZ57" s="880"/>
      <c r="BA57" s="880"/>
      <c r="BB57" s="880"/>
      <c r="BC57" s="880"/>
      <c r="BD57" s="880"/>
      <c r="BE57" s="871"/>
      <c r="BF57" s="871"/>
      <c r="BG57" s="871"/>
      <c r="BH57" s="871"/>
      <c r="BI57" s="872"/>
      <c r="BJ57" s="250"/>
      <c r="BK57" s="250"/>
      <c r="BL57" s="250"/>
      <c r="BM57" s="250"/>
      <c r="BN57" s="250"/>
      <c r="BO57" s="263"/>
      <c r="BP57" s="263"/>
      <c r="BQ57" s="260">
        <v>51</v>
      </c>
      <c r="BR57" s="261"/>
      <c r="BS57" s="808"/>
      <c r="BT57" s="809"/>
      <c r="BU57" s="809"/>
      <c r="BV57" s="809"/>
      <c r="BW57" s="809"/>
      <c r="BX57" s="809"/>
      <c r="BY57" s="809"/>
      <c r="BZ57" s="809"/>
      <c r="CA57" s="809"/>
      <c r="CB57" s="809"/>
      <c r="CC57" s="809"/>
      <c r="CD57" s="809"/>
      <c r="CE57" s="809"/>
      <c r="CF57" s="809"/>
      <c r="CG57" s="810"/>
      <c r="CH57" s="824"/>
      <c r="CI57" s="825"/>
      <c r="CJ57" s="825"/>
      <c r="CK57" s="825"/>
      <c r="CL57" s="826"/>
      <c r="CM57" s="824"/>
      <c r="CN57" s="825"/>
      <c r="CO57" s="825"/>
      <c r="CP57" s="825"/>
      <c r="CQ57" s="826"/>
      <c r="CR57" s="824"/>
      <c r="CS57" s="825"/>
      <c r="CT57" s="825"/>
      <c r="CU57" s="825"/>
      <c r="CV57" s="826"/>
      <c r="CW57" s="824"/>
      <c r="CX57" s="825"/>
      <c r="CY57" s="825"/>
      <c r="CZ57" s="825"/>
      <c r="DA57" s="826"/>
      <c r="DB57" s="824"/>
      <c r="DC57" s="825"/>
      <c r="DD57" s="825"/>
      <c r="DE57" s="825"/>
      <c r="DF57" s="826"/>
      <c r="DG57" s="824"/>
      <c r="DH57" s="825"/>
      <c r="DI57" s="825"/>
      <c r="DJ57" s="825"/>
      <c r="DK57" s="826"/>
      <c r="DL57" s="824"/>
      <c r="DM57" s="825"/>
      <c r="DN57" s="825"/>
      <c r="DO57" s="825"/>
      <c r="DP57" s="826"/>
      <c r="DQ57" s="824"/>
      <c r="DR57" s="825"/>
      <c r="DS57" s="825"/>
      <c r="DT57" s="825"/>
      <c r="DU57" s="826"/>
      <c r="DV57" s="827"/>
      <c r="DW57" s="828"/>
      <c r="DX57" s="828"/>
      <c r="DY57" s="828"/>
      <c r="DZ57" s="829"/>
      <c r="EA57" s="244"/>
    </row>
    <row r="58" spans="1:131" s="245" customFormat="1" ht="26.25" customHeight="1" x14ac:dyDescent="0.15">
      <c r="A58" s="259">
        <v>31</v>
      </c>
      <c r="B58" s="795"/>
      <c r="C58" s="796"/>
      <c r="D58" s="796"/>
      <c r="E58" s="796"/>
      <c r="F58" s="796"/>
      <c r="G58" s="796"/>
      <c r="H58" s="796"/>
      <c r="I58" s="796"/>
      <c r="J58" s="796"/>
      <c r="K58" s="796"/>
      <c r="L58" s="796"/>
      <c r="M58" s="796"/>
      <c r="N58" s="796"/>
      <c r="O58" s="796"/>
      <c r="P58" s="797"/>
      <c r="Q58" s="876"/>
      <c r="R58" s="877"/>
      <c r="S58" s="877"/>
      <c r="T58" s="877"/>
      <c r="U58" s="877"/>
      <c r="V58" s="877"/>
      <c r="W58" s="877"/>
      <c r="X58" s="877"/>
      <c r="Y58" s="877"/>
      <c r="Z58" s="877"/>
      <c r="AA58" s="877"/>
      <c r="AB58" s="877"/>
      <c r="AC58" s="877"/>
      <c r="AD58" s="877"/>
      <c r="AE58" s="878"/>
      <c r="AF58" s="801"/>
      <c r="AG58" s="802"/>
      <c r="AH58" s="802"/>
      <c r="AI58" s="802"/>
      <c r="AJ58" s="803"/>
      <c r="AK58" s="879"/>
      <c r="AL58" s="877"/>
      <c r="AM58" s="877"/>
      <c r="AN58" s="877"/>
      <c r="AO58" s="877"/>
      <c r="AP58" s="877"/>
      <c r="AQ58" s="877"/>
      <c r="AR58" s="877"/>
      <c r="AS58" s="877"/>
      <c r="AT58" s="877"/>
      <c r="AU58" s="877"/>
      <c r="AV58" s="877"/>
      <c r="AW58" s="877"/>
      <c r="AX58" s="877"/>
      <c r="AY58" s="877"/>
      <c r="AZ58" s="880"/>
      <c r="BA58" s="880"/>
      <c r="BB58" s="880"/>
      <c r="BC58" s="880"/>
      <c r="BD58" s="880"/>
      <c r="BE58" s="871"/>
      <c r="BF58" s="871"/>
      <c r="BG58" s="871"/>
      <c r="BH58" s="871"/>
      <c r="BI58" s="872"/>
      <c r="BJ58" s="250"/>
      <c r="BK58" s="250"/>
      <c r="BL58" s="250"/>
      <c r="BM58" s="250"/>
      <c r="BN58" s="250"/>
      <c r="BO58" s="263"/>
      <c r="BP58" s="263"/>
      <c r="BQ58" s="260">
        <v>52</v>
      </c>
      <c r="BR58" s="261"/>
      <c r="BS58" s="808"/>
      <c r="BT58" s="809"/>
      <c r="BU58" s="809"/>
      <c r="BV58" s="809"/>
      <c r="BW58" s="809"/>
      <c r="BX58" s="809"/>
      <c r="BY58" s="809"/>
      <c r="BZ58" s="809"/>
      <c r="CA58" s="809"/>
      <c r="CB58" s="809"/>
      <c r="CC58" s="809"/>
      <c r="CD58" s="809"/>
      <c r="CE58" s="809"/>
      <c r="CF58" s="809"/>
      <c r="CG58" s="810"/>
      <c r="CH58" s="824"/>
      <c r="CI58" s="825"/>
      <c r="CJ58" s="825"/>
      <c r="CK58" s="825"/>
      <c r="CL58" s="826"/>
      <c r="CM58" s="824"/>
      <c r="CN58" s="825"/>
      <c r="CO58" s="825"/>
      <c r="CP58" s="825"/>
      <c r="CQ58" s="826"/>
      <c r="CR58" s="824"/>
      <c r="CS58" s="825"/>
      <c r="CT58" s="825"/>
      <c r="CU58" s="825"/>
      <c r="CV58" s="826"/>
      <c r="CW58" s="824"/>
      <c r="CX58" s="825"/>
      <c r="CY58" s="825"/>
      <c r="CZ58" s="825"/>
      <c r="DA58" s="826"/>
      <c r="DB58" s="824"/>
      <c r="DC58" s="825"/>
      <c r="DD58" s="825"/>
      <c r="DE58" s="825"/>
      <c r="DF58" s="826"/>
      <c r="DG58" s="824"/>
      <c r="DH58" s="825"/>
      <c r="DI58" s="825"/>
      <c r="DJ58" s="825"/>
      <c r="DK58" s="826"/>
      <c r="DL58" s="824"/>
      <c r="DM58" s="825"/>
      <c r="DN58" s="825"/>
      <c r="DO58" s="825"/>
      <c r="DP58" s="826"/>
      <c r="DQ58" s="824"/>
      <c r="DR58" s="825"/>
      <c r="DS58" s="825"/>
      <c r="DT58" s="825"/>
      <c r="DU58" s="826"/>
      <c r="DV58" s="827"/>
      <c r="DW58" s="828"/>
      <c r="DX58" s="828"/>
      <c r="DY58" s="828"/>
      <c r="DZ58" s="829"/>
      <c r="EA58" s="244"/>
    </row>
    <row r="59" spans="1:131" s="245" customFormat="1" ht="26.25" customHeight="1" x14ac:dyDescent="0.15">
      <c r="A59" s="259">
        <v>32</v>
      </c>
      <c r="B59" s="795"/>
      <c r="C59" s="796"/>
      <c r="D59" s="796"/>
      <c r="E59" s="796"/>
      <c r="F59" s="796"/>
      <c r="G59" s="796"/>
      <c r="H59" s="796"/>
      <c r="I59" s="796"/>
      <c r="J59" s="796"/>
      <c r="K59" s="796"/>
      <c r="L59" s="796"/>
      <c r="M59" s="796"/>
      <c r="N59" s="796"/>
      <c r="O59" s="796"/>
      <c r="P59" s="797"/>
      <c r="Q59" s="876"/>
      <c r="R59" s="877"/>
      <c r="S59" s="877"/>
      <c r="T59" s="877"/>
      <c r="U59" s="877"/>
      <c r="V59" s="877"/>
      <c r="W59" s="877"/>
      <c r="X59" s="877"/>
      <c r="Y59" s="877"/>
      <c r="Z59" s="877"/>
      <c r="AA59" s="877"/>
      <c r="AB59" s="877"/>
      <c r="AC59" s="877"/>
      <c r="AD59" s="877"/>
      <c r="AE59" s="878"/>
      <c r="AF59" s="801"/>
      <c r="AG59" s="802"/>
      <c r="AH59" s="802"/>
      <c r="AI59" s="802"/>
      <c r="AJ59" s="803"/>
      <c r="AK59" s="879"/>
      <c r="AL59" s="877"/>
      <c r="AM59" s="877"/>
      <c r="AN59" s="877"/>
      <c r="AO59" s="877"/>
      <c r="AP59" s="877"/>
      <c r="AQ59" s="877"/>
      <c r="AR59" s="877"/>
      <c r="AS59" s="877"/>
      <c r="AT59" s="877"/>
      <c r="AU59" s="877"/>
      <c r="AV59" s="877"/>
      <c r="AW59" s="877"/>
      <c r="AX59" s="877"/>
      <c r="AY59" s="877"/>
      <c r="AZ59" s="880"/>
      <c r="BA59" s="880"/>
      <c r="BB59" s="880"/>
      <c r="BC59" s="880"/>
      <c r="BD59" s="880"/>
      <c r="BE59" s="871"/>
      <c r="BF59" s="871"/>
      <c r="BG59" s="871"/>
      <c r="BH59" s="871"/>
      <c r="BI59" s="872"/>
      <c r="BJ59" s="250"/>
      <c r="BK59" s="250"/>
      <c r="BL59" s="250"/>
      <c r="BM59" s="250"/>
      <c r="BN59" s="250"/>
      <c r="BO59" s="263"/>
      <c r="BP59" s="263"/>
      <c r="BQ59" s="260">
        <v>53</v>
      </c>
      <c r="BR59" s="261"/>
      <c r="BS59" s="808"/>
      <c r="BT59" s="809"/>
      <c r="BU59" s="809"/>
      <c r="BV59" s="809"/>
      <c r="BW59" s="809"/>
      <c r="BX59" s="809"/>
      <c r="BY59" s="809"/>
      <c r="BZ59" s="809"/>
      <c r="CA59" s="809"/>
      <c r="CB59" s="809"/>
      <c r="CC59" s="809"/>
      <c r="CD59" s="809"/>
      <c r="CE59" s="809"/>
      <c r="CF59" s="809"/>
      <c r="CG59" s="810"/>
      <c r="CH59" s="824"/>
      <c r="CI59" s="825"/>
      <c r="CJ59" s="825"/>
      <c r="CK59" s="825"/>
      <c r="CL59" s="826"/>
      <c r="CM59" s="824"/>
      <c r="CN59" s="825"/>
      <c r="CO59" s="825"/>
      <c r="CP59" s="825"/>
      <c r="CQ59" s="826"/>
      <c r="CR59" s="824"/>
      <c r="CS59" s="825"/>
      <c r="CT59" s="825"/>
      <c r="CU59" s="825"/>
      <c r="CV59" s="826"/>
      <c r="CW59" s="824"/>
      <c r="CX59" s="825"/>
      <c r="CY59" s="825"/>
      <c r="CZ59" s="825"/>
      <c r="DA59" s="826"/>
      <c r="DB59" s="824"/>
      <c r="DC59" s="825"/>
      <c r="DD59" s="825"/>
      <c r="DE59" s="825"/>
      <c r="DF59" s="826"/>
      <c r="DG59" s="824"/>
      <c r="DH59" s="825"/>
      <c r="DI59" s="825"/>
      <c r="DJ59" s="825"/>
      <c r="DK59" s="826"/>
      <c r="DL59" s="824"/>
      <c r="DM59" s="825"/>
      <c r="DN59" s="825"/>
      <c r="DO59" s="825"/>
      <c r="DP59" s="826"/>
      <c r="DQ59" s="824"/>
      <c r="DR59" s="825"/>
      <c r="DS59" s="825"/>
      <c r="DT59" s="825"/>
      <c r="DU59" s="826"/>
      <c r="DV59" s="827"/>
      <c r="DW59" s="828"/>
      <c r="DX59" s="828"/>
      <c r="DY59" s="828"/>
      <c r="DZ59" s="829"/>
      <c r="EA59" s="244"/>
    </row>
    <row r="60" spans="1:131" s="245" customFormat="1" ht="26.25" customHeight="1" x14ac:dyDescent="0.15">
      <c r="A60" s="259">
        <v>33</v>
      </c>
      <c r="B60" s="795"/>
      <c r="C60" s="796"/>
      <c r="D60" s="796"/>
      <c r="E60" s="796"/>
      <c r="F60" s="796"/>
      <c r="G60" s="796"/>
      <c r="H60" s="796"/>
      <c r="I60" s="796"/>
      <c r="J60" s="796"/>
      <c r="K60" s="796"/>
      <c r="L60" s="796"/>
      <c r="M60" s="796"/>
      <c r="N60" s="796"/>
      <c r="O60" s="796"/>
      <c r="P60" s="797"/>
      <c r="Q60" s="876"/>
      <c r="R60" s="877"/>
      <c r="S60" s="877"/>
      <c r="T60" s="877"/>
      <c r="U60" s="877"/>
      <c r="V60" s="877"/>
      <c r="W60" s="877"/>
      <c r="X60" s="877"/>
      <c r="Y60" s="877"/>
      <c r="Z60" s="877"/>
      <c r="AA60" s="877"/>
      <c r="AB60" s="877"/>
      <c r="AC60" s="877"/>
      <c r="AD60" s="877"/>
      <c r="AE60" s="878"/>
      <c r="AF60" s="801"/>
      <c r="AG60" s="802"/>
      <c r="AH60" s="802"/>
      <c r="AI60" s="802"/>
      <c r="AJ60" s="803"/>
      <c r="AK60" s="879"/>
      <c r="AL60" s="877"/>
      <c r="AM60" s="877"/>
      <c r="AN60" s="877"/>
      <c r="AO60" s="877"/>
      <c r="AP60" s="877"/>
      <c r="AQ60" s="877"/>
      <c r="AR60" s="877"/>
      <c r="AS60" s="877"/>
      <c r="AT60" s="877"/>
      <c r="AU60" s="877"/>
      <c r="AV60" s="877"/>
      <c r="AW60" s="877"/>
      <c r="AX60" s="877"/>
      <c r="AY60" s="877"/>
      <c r="AZ60" s="880"/>
      <c r="BA60" s="880"/>
      <c r="BB60" s="880"/>
      <c r="BC60" s="880"/>
      <c r="BD60" s="880"/>
      <c r="BE60" s="871"/>
      <c r="BF60" s="871"/>
      <c r="BG60" s="871"/>
      <c r="BH60" s="871"/>
      <c r="BI60" s="872"/>
      <c r="BJ60" s="250"/>
      <c r="BK60" s="250"/>
      <c r="BL60" s="250"/>
      <c r="BM60" s="250"/>
      <c r="BN60" s="250"/>
      <c r="BO60" s="263"/>
      <c r="BP60" s="263"/>
      <c r="BQ60" s="260">
        <v>54</v>
      </c>
      <c r="BR60" s="261"/>
      <c r="BS60" s="808"/>
      <c r="BT60" s="809"/>
      <c r="BU60" s="809"/>
      <c r="BV60" s="809"/>
      <c r="BW60" s="809"/>
      <c r="BX60" s="809"/>
      <c r="BY60" s="809"/>
      <c r="BZ60" s="809"/>
      <c r="CA60" s="809"/>
      <c r="CB60" s="809"/>
      <c r="CC60" s="809"/>
      <c r="CD60" s="809"/>
      <c r="CE60" s="809"/>
      <c r="CF60" s="809"/>
      <c r="CG60" s="810"/>
      <c r="CH60" s="824"/>
      <c r="CI60" s="825"/>
      <c r="CJ60" s="825"/>
      <c r="CK60" s="825"/>
      <c r="CL60" s="826"/>
      <c r="CM60" s="824"/>
      <c r="CN60" s="825"/>
      <c r="CO60" s="825"/>
      <c r="CP60" s="825"/>
      <c r="CQ60" s="826"/>
      <c r="CR60" s="824"/>
      <c r="CS60" s="825"/>
      <c r="CT60" s="825"/>
      <c r="CU60" s="825"/>
      <c r="CV60" s="826"/>
      <c r="CW60" s="824"/>
      <c r="CX60" s="825"/>
      <c r="CY60" s="825"/>
      <c r="CZ60" s="825"/>
      <c r="DA60" s="826"/>
      <c r="DB60" s="824"/>
      <c r="DC60" s="825"/>
      <c r="DD60" s="825"/>
      <c r="DE60" s="825"/>
      <c r="DF60" s="826"/>
      <c r="DG60" s="824"/>
      <c r="DH60" s="825"/>
      <c r="DI60" s="825"/>
      <c r="DJ60" s="825"/>
      <c r="DK60" s="826"/>
      <c r="DL60" s="824"/>
      <c r="DM60" s="825"/>
      <c r="DN60" s="825"/>
      <c r="DO60" s="825"/>
      <c r="DP60" s="826"/>
      <c r="DQ60" s="824"/>
      <c r="DR60" s="825"/>
      <c r="DS60" s="825"/>
      <c r="DT60" s="825"/>
      <c r="DU60" s="826"/>
      <c r="DV60" s="827"/>
      <c r="DW60" s="828"/>
      <c r="DX60" s="828"/>
      <c r="DY60" s="828"/>
      <c r="DZ60" s="829"/>
      <c r="EA60" s="244"/>
    </row>
    <row r="61" spans="1:131" s="245" customFormat="1" ht="26.25" customHeight="1" thickBot="1" x14ac:dyDescent="0.2">
      <c r="A61" s="259">
        <v>34</v>
      </c>
      <c r="B61" s="795"/>
      <c r="C61" s="796"/>
      <c r="D61" s="796"/>
      <c r="E61" s="796"/>
      <c r="F61" s="796"/>
      <c r="G61" s="796"/>
      <c r="H61" s="796"/>
      <c r="I61" s="796"/>
      <c r="J61" s="796"/>
      <c r="K61" s="796"/>
      <c r="L61" s="796"/>
      <c r="M61" s="796"/>
      <c r="N61" s="796"/>
      <c r="O61" s="796"/>
      <c r="P61" s="797"/>
      <c r="Q61" s="876"/>
      <c r="R61" s="877"/>
      <c r="S61" s="877"/>
      <c r="T61" s="877"/>
      <c r="U61" s="877"/>
      <c r="V61" s="877"/>
      <c r="W61" s="877"/>
      <c r="X61" s="877"/>
      <c r="Y61" s="877"/>
      <c r="Z61" s="877"/>
      <c r="AA61" s="877"/>
      <c r="AB61" s="877"/>
      <c r="AC61" s="877"/>
      <c r="AD61" s="877"/>
      <c r="AE61" s="878"/>
      <c r="AF61" s="801"/>
      <c r="AG61" s="802"/>
      <c r="AH61" s="802"/>
      <c r="AI61" s="802"/>
      <c r="AJ61" s="803"/>
      <c r="AK61" s="879"/>
      <c r="AL61" s="877"/>
      <c r="AM61" s="877"/>
      <c r="AN61" s="877"/>
      <c r="AO61" s="877"/>
      <c r="AP61" s="877"/>
      <c r="AQ61" s="877"/>
      <c r="AR61" s="877"/>
      <c r="AS61" s="877"/>
      <c r="AT61" s="877"/>
      <c r="AU61" s="877"/>
      <c r="AV61" s="877"/>
      <c r="AW61" s="877"/>
      <c r="AX61" s="877"/>
      <c r="AY61" s="877"/>
      <c r="AZ61" s="880"/>
      <c r="BA61" s="880"/>
      <c r="BB61" s="880"/>
      <c r="BC61" s="880"/>
      <c r="BD61" s="880"/>
      <c r="BE61" s="871"/>
      <c r="BF61" s="871"/>
      <c r="BG61" s="871"/>
      <c r="BH61" s="871"/>
      <c r="BI61" s="872"/>
      <c r="BJ61" s="250"/>
      <c r="BK61" s="250"/>
      <c r="BL61" s="250"/>
      <c r="BM61" s="250"/>
      <c r="BN61" s="250"/>
      <c r="BO61" s="263"/>
      <c r="BP61" s="263"/>
      <c r="BQ61" s="260">
        <v>55</v>
      </c>
      <c r="BR61" s="261"/>
      <c r="BS61" s="808"/>
      <c r="BT61" s="809"/>
      <c r="BU61" s="809"/>
      <c r="BV61" s="809"/>
      <c r="BW61" s="809"/>
      <c r="BX61" s="809"/>
      <c r="BY61" s="809"/>
      <c r="BZ61" s="809"/>
      <c r="CA61" s="809"/>
      <c r="CB61" s="809"/>
      <c r="CC61" s="809"/>
      <c r="CD61" s="809"/>
      <c r="CE61" s="809"/>
      <c r="CF61" s="809"/>
      <c r="CG61" s="810"/>
      <c r="CH61" s="824"/>
      <c r="CI61" s="825"/>
      <c r="CJ61" s="825"/>
      <c r="CK61" s="825"/>
      <c r="CL61" s="826"/>
      <c r="CM61" s="824"/>
      <c r="CN61" s="825"/>
      <c r="CO61" s="825"/>
      <c r="CP61" s="825"/>
      <c r="CQ61" s="826"/>
      <c r="CR61" s="824"/>
      <c r="CS61" s="825"/>
      <c r="CT61" s="825"/>
      <c r="CU61" s="825"/>
      <c r="CV61" s="826"/>
      <c r="CW61" s="824"/>
      <c r="CX61" s="825"/>
      <c r="CY61" s="825"/>
      <c r="CZ61" s="825"/>
      <c r="DA61" s="826"/>
      <c r="DB61" s="824"/>
      <c r="DC61" s="825"/>
      <c r="DD61" s="825"/>
      <c r="DE61" s="825"/>
      <c r="DF61" s="826"/>
      <c r="DG61" s="824"/>
      <c r="DH61" s="825"/>
      <c r="DI61" s="825"/>
      <c r="DJ61" s="825"/>
      <c r="DK61" s="826"/>
      <c r="DL61" s="824"/>
      <c r="DM61" s="825"/>
      <c r="DN61" s="825"/>
      <c r="DO61" s="825"/>
      <c r="DP61" s="826"/>
      <c r="DQ61" s="824"/>
      <c r="DR61" s="825"/>
      <c r="DS61" s="825"/>
      <c r="DT61" s="825"/>
      <c r="DU61" s="826"/>
      <c r="DV61" s="827"/>
      <c r="DW61" s="828"/>
      <c r="DX61" s="828"/>
      <c r="DY61" s="828"/>
      <c r="DZ61" s="829"/>
      <c r="EA61" s="244"/>
    </row>
    <row r="62" spans="1:131" s="245" customFormat="1" ht="26.25" customHeight="1" x14ac:dyDescent="0.15">
      <c r="A62" s="259">
        <v>35</v>
      </c>
      <c r="B62" s="795"/>
      <c r="C62" s="796"/>
      <c r="D62" s="796"/>
      <c r="E62" s="796"/>
      <c r="F62" s="796"/>
      <c r="G62" s="796"/>
      <c r="H62" s="796"/>
      <c r="I62" s="796"/>
      <c r="J62" s="796"/>
      <c r="K62" s="796"/>
      <c r="L62" s="796"/>
      <c r="M62" s="796"/>
      <c r="N62" s="796"/>
      <c r="O62" s="796"/>
      <c r="P62" s="797"/>
      <c r="Q62" s="876"/>
      <c r="R62" s="877"/>
      <c r="S62" s="877"/>
      <c r="T62" s="877"/>
      <c r="U62" s="877"/>
      <c r="V62" s="877"/>
      <c r="W62" s="877"/>
      <c r="X62" s="877"/>
      <c r="Y62" s="877"/>
      <c r="Z62" s="877"/>
      <c r="AA62" s="877"/>
      <c r="AB62" s="877"/>
      <c r="AC62" s="877"/>
      <c r="AD62" s="877"/>
      <c r="AE62" s="878"/>
      <c r="AF62" s="801"/>
      <c r="AG62" s="802"/>
      <c r="AH62" s="802"/>
      <c r="AI62" s="802"/>
      <c r="AJ62" s="803"/>
      <c r="AK62" s="879"/>
      <c r="AL62" s="877"/>
      <c r="AM62" s="877"/>
      <c r="AN62" s="877"/>
      <c r="AO62" s="877"/>
      <c r="AP62" s="877"/>
      <c r="AQ62" s="877"/>
      <c r="AR62" s="877"/>
      <c r="AS62" s="877"/>
      <c r="AT62" s="877"/>
      <c r="AU62" s="877"/>
      <c r="AV62" s="877"/>
      <c r="AW62" s="877"/>
      <c r="AX62" s="877"/>
      <c r="AY62" s="877"/>
      <c r="AZ62" s="880"/>
      <c r="BA62" s="880"/>
      <c r="BB62" s="880"/>
      <c r="BC62" s="880"/>
      <c r="BD62" s="880"/>
      <c r="BE62" s="871"/>
      <c r="BF62" s="871"/>
      <c r="BG62" s="871"/>
      <c r="BH62" s="871"/>
      <c r="BI62" s="872"/>
      <c r="BJ62" s="888" t="s">
        <v>405</v>
      </c>
      <c r="BK62" s="849"/>
      <c r="BL62" s="849"/>
      <c r="BM62" s="849"/>
      <c r="BN62" s="850"/>
      <c r="BO62" s="263"/>
      <c r="BP62" s="263"/>
      <c r="BQ62" s="260">
        <v>56</v>
      </c>
      <c r="BR62" s="261"/>
      <c r="BS62" s="808"/>
      <c r="BT62" s="809"/>
      <c r="BU62" s="809"/>
      <c r="BV62" s="809"/>
      <c r="BW62" s="809"/>
      <c r="BX62" s="809"/>
      <c r="BY62" s="809"/>
      <c r="BZ62" s="809"/>
      <c r="CA62" s="809"/>
      <c r="CB62" s="809"/>
      <c r="CC62" s="809"/>
      <c r="CD62" s="809"/>
      <c r="CE62" s="809"/>
      <c r="CF62" s="809"/>
      <c r="CG62" s="810"/>
      <c r="CH62" s="824"/>
      <c r="CI62" s="825"/>
      <c r="CJ62" s="825"/>
      <c r="CK62" s="825"/>
      <c r="CL62" s="826"/>
      <c r="CM62" s="824"/>
      <c r="CN62" s="825"/>
      <c r="CO62" s="825"/>
      <c r="CP62" s="825"/>
      <c r="CQ62" s="826"/>
      <c r="CR62" s="824"/>
      <c r="CS62" s="825"/>
      <c r="CT62" s="825"/>
      <c r="CU62" s="825"/>
      <c r="CV62" s="826"/>
      <c r="CW62" s="824"/>
      <c r="CX62" s="825"/>
      <c r="CY62" s="825"/>
      <c r="CZ62" s="825"/>
      <c r="DA62" s="826"/>
      <c r="DB62" s="824"/>
      <c r="DC62" s="825"/>
      <c r="DD62" s="825"/>
      <c r="DE62" s="825"/>
      <c r="DF62" s="826"/>
      <c r="DG62" s="824"/>
      <c r="DH62" s="825"/>
      <c r="DI62" s="825"/>
      <c r="DJ62" s="825"/>
      <c r="DK62" s="826"/>
      <c r="DL62" s="824"/>
      <c r="DM62" s="825"/>
      <c r="DN62" s="825"/>
      <c r="DO62" s="825"/>
      <c r="DP62" s="826"/>
      <c r="DQ62" s="824"/>
      <c r="DR62" s="825"/>
      <c r="DS62" s="825"/>
      <c r="DT62" s="825"/>
      <c r="DU62" s="826"/>
      <c r="DV62" s="827"/>
      <c r="DW62" s="828"/>
      <c r="DX62" s="828"/>
      <c r="DY62" s="828"/>
      <c r="DZ62" s="829"/>
      <c r="EA62" s="244"/>
    </row>
    <row r="63" spans="1:131" s="245" customFormat="1" ht="26.25" customHeight="1" thickBot="1" x14ac:dyDescent="0.2">
      <c r="A63" s="262" t="s">
        <v>386</v>
      </c>
      <c r="B63" s="833" t="s">
        <v>406</v>
      </c>
      <c r="C63" s="834"/>
      <c r="D63" s="834"/>
      <c r="E63" s="834"/>
      <c r="F63" s="834"/>
      <c r="G63" s="834"/>
      <c r="H63" s="834"/>
      <c r="I63" s="834"/>
      <c r="J63" s="834"/>
      <c r="K63" s="834"/>
      <c r="L63" s="834"/>
      <c r="M63" s="834"/>
      <c r="N63" s="834"/>
      <c r="O63" s="834"/>
      <c r="P63" s="835"/>
      <c r="Q63" s="881"/>
      <c r="R63" s="882"/>
      <c r="S63" s="882"/>
      <c r="T63" s="882"/>
      <c r="U63" s="882"/>
      <c r="V63" s="882"/>
      <c r="W63" s="882"/>
      <c r="X63" s="882"/>
      <c r="Y63" s="882"/>
      <c r="Z63" s="882"/>
      <c r="AA63" s="882"/>
      <c r="AB63" s="882"/>
      <c r="AC63" s="882"/>
      <c r="AD63" s="882"/>
      <c r="AE63" s="883"/>
      <c r="AF63" s="884">
        <v>1442</v>
      </c>
      <c r="AG63" s="885"/>
      <c r="AH63" s="885"/>
      <c r="AI63" s="885"/>
      <c r="AJ63" s="886"/>
      <c r="AK63" s="887"/>
      <c r="AL63" s="882"/>
      <c r="AM63" s="882"/>
      <c r="AN63" s="882"/>
      <c r="AO63" s="882"/>
      <c r="AP63" s="885">
        <v>25114</v>
      </c>
      <c r="AQ63" s="885"/>
      <c r="AR63" s="885"/>
      <c r="AS63" s="885"/>
      <c r="AT63" s="885"/>
      <c r="AU63" s="885">
        <v>11567</v>
      </c>
      <c r="AV63" s="885"/>
      <c r="AW63" s="885"/>
      <c r="AX63" s="885"/>
      <c r="AY63" s="885"/>
      <c r="AZ63" s="889"/>
      <c r="BA63" s="889"/>
      <c r="BB63" s="889"/>
      <c r="BC63" s="889"/>
      <c r="BD63" s="889"/>
      <c r="BE63" s="890"/>
      <c r="BF63" s="890"/>
      <c r="BG63" s="890"/>
      <c r="BH63" s="890"/>
      <c r="BI63" s="891"/>
      <c r="BJ63" s="892" t="s">
        <v>407</v>
      </c>
      <c r="BK63" s="893"/>
      <c r="BL63" s="893"/>
      <c r="BM63" s="893"/>
      <c r="BN63" s="894"/>
      <c r="BO63" s="263"/>
      <c r="BP63" s="263"/>
      <c r="BQ63" s="260">
        <v>57</v>
      </c>
      <c r="BR63" s="261"/>
      <c r="BS63" s="808"/>
      <c r="BT63" s="809"/>
      <c r="BU63" s="809"/>
      <c r="BV63" s="809"/>
      <c r="BW63" s="809"/>
      <c r="BX63" s="809"/>
      <c r="BY63" s="809"/>
      <c r="BZ63" s="809"/>
      <c r="CA63" s="809"/>
      <c r="CB63" s="809"/>
      <c r="CC63" s="809"/>
      <c r="CD63" s="809"/>
      <c r="CE63" s="809"/>
      <c r="CF63" s="809"/>
      <c r="CG63" s="810"/>
      <c r="CH63" s="824"/>
      <c r="CI63" s="825"/>
      <c r="CJ63" s="825"/>
      <c r="CK63" s="825"/>
      <c r="CL63" s="826"/>
      <c r="CM63" s="824"/>
      <c r="CN63" s="825"/>
      <c r="CO63" s="825"/>
      <c r="CP63" s="825"/>
      <c r="CQ63" s="826"/>
      <c r="CR63" s="824"/>
      <c r="CS63" s="825"/>
      <c r="CT63" s="825"/>
      <c r="CU63" s="825"/>
      <c r="CV63" s="826"/>
      <c r="CW63" s="824"/>
      <c r="CX63" s="825"/>
      <c r="CY63" s="825"/>
      <c r="CZ63" s="825"/>
      <c r="DA63" s="826"/>
      <c r="DB63" s="824"/>
      <c r="DC63" s="825"/>
      <c r="DD63" s="825"/>
      <c r="DE63" s="825"/>
      <c r="DF63" s="826"/>
      <c r="DG63" s="824"/>
      <c r="DH63" s="825"/>
      <c r="DI63" s="825"/>
      <c r="DJ63" s="825"/>
      <c r="DK63" s="826"/>
      <c r="DL63" s="824"/>
      <c r="DM63" s="825"/>
      <c r="DN63" s="825"/>
      <c r="DO63" s="825"/>
      <c r="DP63" s="826"/>
      <c r="DQ63" s="824"/>
      <c r="DR63" s="825"/>
      <c r="DS63" s="825"/>
      <c r="DT63" s="825"/>
      <c r="DU63" s="826"/>
      <c r="DV63" s="827"/>
      <c r="DW63" s="828"/>
      <c r="DX63" s="828"/>
      <c r="DY63" s="828"/>
      <c r="DZ63" s="829"/>
      <c r="EA63" s="244"/>
    </row>
    <row r="64" spans="1:131" s="245" customFormat="1" ht="26.25" customHeight="1" x14ac:dyDescent="0.15">
      <c r="A64" s="263"/>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3"/>
      <c r="BC64" s="263"/>
      <c r="BD64" s="263"/>
      <c r="BE64" s="263"/>
      <c r="BF64" s="263"/>
      <c r="BG64" s="263"/>
      <c r="BH64" s="263"/>
      <c r="BI64" s="263"/>
      <c r="BJ64" s="263"/>
      <c r="BK64" s="263"/>
      <c r="BL64" s="263"/>
      <c r="BM64" s="263"/>
      <c r="BN64" s="263"/>
      <c r="BO64" s="263"/>
      <c r="BP64" s="263"/>
      <c r="BQ64" s="260">
        <v>58</v>
      </c>
      <c r="BR64" s="261"/>
      <c r="BS64" s="808"/>
      <c r="BT64" s="809"/>
      <c r="BU64" s="809"/>
      <c r="BV64" s="809"/>
      <c r="BW64" s="809"/>
      <c r="BX64" s="809"/>
      <c r="BY64" s="809"/>
      <c r="BZ64" s="809"/>
      <c r="CA64" s="809"/>
      <c r="CB64" s="809"/>
      <c r="CC64" s="809"/>
      <c r="CD64" s="809"/>
      <c r="CE64" s="809"/>
      <c r="CF64" s="809"/>
      <c r="CG64" s="810"/>
      <c r="CH64" s="824"/>
      <c r="CI64" s="825"/>
      <c r="CJ64" s="825"/>
      <c r="CK64" s="825"/>
      <c r="CL64" s="826"/>
      <c r="CM64" s="824"/>
      <c r="CN64" s="825"/>
      <c r="CO64" s="825"/>
      <c r="CP64" s="825"/>
      <c r="CQ64" s="826"/>
      <c r="CR64" s="824"/>
      <c r="CS64" s="825"/>
      <c r="CT64" s="825"/>
      <c r="CU64" s="825"/>
      <c r="CV64" s="826"/>
      <c r="CW64" s="824"/>
      <c r="CX64" s="825"/>
      <c r="CY64" s="825"/>
      <c r="CZ64" s="825"/>
      <c r="DA64" s="826"/>
      <c r="DB64" s="824"/>
      <c r="DC64" s="825"/>
      <c r="DD64" s="825"/>
      <c r="DE64" s="825"/>
      <c r="DF64" s="826"/>
      <c r="DG64" s="824"/>
      <c r="DH64" s="825"/>
      <c r="DI64" s="825"/>
      <c r="DJ64" s="825"/>
      <c r="DK64" s="826"/>
      <c r="DL64" s="824"/>
      <c r="DM64" s="825"/>
      <c r="DN64" s="825"/>
      <c r="DO64" s="825"/>
      <c r="DP64" s="826"/>
      <c r="DQ64" s="824"/>
      <c r="DR64" s="825"/>
      <c r="DS64" s="825"/>
      <c r="DT64" s="825"/>
      <c r="DU64" s="826"/>
      <c r="DV64" s="827"/>
      <c r="DW64" s="828"/>
      <c r="DX64" s="828"/>
      <c r="DY64" s="828"/>
      <c r="DZ64" s="829"/>
      <c r="EA64" s="244"/>
    </row>
    <row r="65" spans="1:131" s="245" customFormat="1" ht="26.25" customHeight="1" thickBot="1" x14ac:dyDescent="0.2">
      <c r="A65" s="250" t="s">
        <v>408</v>
      </c>
      <c r="B65" s="250"/>
      <c r="C65" s="250"/>
      <c r="D65" s="250"/>
      <c r="E65" s="250"/>
      <c r="F65" s="250"/>
      <c r="G65" s="250"/>
      <c r="H65" s="250"/>
      <c r="I65" s="250"/>
      <c r="J65" s="250"/>
      <c r="K65" s="250"/>
      <c r="L65" s="250"/>
      <c r="M65" s="250"/>
      <c r="N65" s="250"/>
      <c r="O65" s="250"/>
      <c r="P65" s="250"/>
      <c r="Q65" s="250"/>
      <c r="R65" s="250"/>
      <c r="S65" s="250"/>
      <c r="T65" s="250"/>
      <c r="U65" s="250"/>
      <c r="V65" s="250"/>
      <c r="W65" s="250"/>
      <c r="X65" s="250"/>
      <c r="Y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63"/>
      <c r="BF65" s="263"/>
      <c r="BG65" s="263"/>
      <c r="BH65" s="263"/>
      <c r="BI65" s="263"/>
      <c r="BJ65" s="263"/>
      <c r="BK65" s="263"/>
      <c r="BL65" s="263"/>
      <c r="BM65" s="263"/>
      <c r="BN65" s="263"/>
      <c r="BO65" s="263"/>
      <c r="BP65" s="263"/>
      <c r="BQ65" s="260">
        <v>59</v>
      </c>
      <c r="BR65" s="261"/>
      <c r="BS65" s="808"/>
      <c r="BT65" s="809"/>
      <c r="BU65" s="809"/>
      <c r="BV65" s="809"/>
      <c r="BW65" s="809"/>
      <c r="BX65" s="809"/>
      <c r="BY65" s="809"/>
      <c r="BZ65" s="809"/>
      <c r="CA65" s="809"/>
      <c r="CB65" s="809"/>
      <c r="CC65" s="809"/>
      <c r="CD65" s="809"/>
      <c r="CE65" s="809"/>
      <c r="CF65" s="809"/>
      <c r="CG65" s="810"/>
      <c r="CH65" s="824"/>
      <c r="CI65" s="825"/>
      <c r="CJ65" s="825"/>
      <c r="CK65" s="825"/>
      <c r="CL65" s="826"/>
      <c r="CM65" s="824"/>
      <c r="CN65" s="825"/>
      <c r="CO65" s="825"/>
      <c r="CP65" s="825"/>
      <c r="CQ65" s="826"/>
      <c r="CR65" s="824"/>
      <c r="CS65" s="825"/>
      <c r="CT65" s="825"/>
      <c r="CU65" s="825"/>
      <c r="CV65" s="826"/>
      <c r="CW65" s="824"/>
      <c r="CX65" s="825"/>
      <c r="CY65" s="825"/>
      <c r="CZ65" s="825"/>
      <c r="DA65" s="826"/>
      <c r="DB65" s="824"/>
      <c r="DC65" s="825"/>
      <c r="DD65" s="825"/>
      <c r="DE65" s="825"/>
      <c r="DF65" s="826"/>
      <c r="DG65" s="824"/>
      <c r="DH65" s="825"/>
      <c r="DI65" s="825"/>
      <c r="DJ65" s="825"/>
      <c r="DK65" s="826"/>
      <c r="DL65" s="824"/>
      <c r="DM65" s="825"/>
      <c r="DN65" s="825"/>
      <c r="DO65" s="825"/>
      <c r="DP65" s="826"/>
      <c r="DQ65" s="824"/>
      <c r="DR65" s="825"/>
      <c r="DS65" s="825"/>
      <c r="DT65" s="825"/>
      <c r="DU65" s="826"/>
      <c r="DV65" s="827"/>
      <c r="DW65" s="828"/>
      <c r="DX65" s="828"/>
      <c r="DY65" s="828"/>
      <c r="DZ65" s="829"/>
      <c r="EA65" s="244"/>
    </row>
    <row r="66" spans="1:131" s="245" customFormat="1" ht="26.25" customHeight="1" x14ac:dyDescent="0.15">
      <c r="A66" s="780" t="s">
        <v>409</v>
      </c>
      <c r="B66" s="781"/>
      <c r="C66" s="781"/>
      <c r="D66" s="781"/>
      <c r="E66" s="781"/>
      <c r="F66" s="781"/>
      <c r="G66" s="781"/>
      <c r="H66" s="781"/>
      <c r="I66" s="781"/>
      <c r="J66" s="781"/>
      <c r="K66" s="781"/>
      <c r="L66" s="781"/>
      <c r="M66" s="781"/>
      <c r="N66" s="781"/>
      <c r="O66" s="781"/>
      <c r="P66" s="782"/>
      <c r="Q66" s="757" t="s">
        <v>410</v>
      </c>
      <c r="R66" s="758"/>
      <c r="S66" s="758"/>
      <c r="T66" s="758"/>
      <c r="U66" s="759"/>
      <c r="V66" s="757" t="s">
        <v>411</v>
      </c>
      <c r="W66" s="758"/>
      <c r="X66" s="758"/>
      <c r="Y66" s="758"/>
      <c r="Z66" s="759"/>
      <c r="AA66" s="757" t="s">
        <v>392</v>
      </c>
      <c r="AB66" s="758"/>
      <c r="AC66" s="758"/>
      <c r="AD66" s="758"/>
      <c r="AE66" s="759"/>
      <c r="AF66" s="895" t="s">
        <v>412</v>
      </c>
      <c r="AG66" s="856"/>
      <c r="AH66" s="856"/>
      <c r="AI66" s="856"/>
      <c r="AJ66" s="896"/>
      <c r="AK66" s="757" t="s">
        <v>413</v>
      </c>
      <c r="AL66" s="781"/>
      <c r="AM66" s="781"/>
      <c r="AN66" s="781"/>
      <c r="AO66" s="782"/>
      <c r="AP66" s="757" t="s">
        <v>414</v>
      </c>
      <c r="AQ66" s="758"/>
      <c r="AR66" s="758"/>
      <c r="AS66" s="758"/>
      <c r="AT66" s="759"/>
      <c r="AU66" s="757" t="s">
        <v>415</v>
      </c>
      <c r="AV66" s="758"/>
      <c r="AW66" s="758"/>
      <c r="AX66" s="758"/>
      <c r="AY66" s="759"/>
      <c r="AZ66" s="757" t="s">
        <v>373</v>
      </c>
      <c r="BA66" s="758"/>
      <c r="BB66" s="758"/>
      <c r="BC66" s="758"/>
      <c r="BD66" s="769"/>
      <c r="BE66" s="263"/>
      <c r="BF66" s="263"/>
      <c r="BG66" s="263"/>
      <c r="BH66" s="263"/>
      <c r="BI66" s="263"/>
      <c r="BJ66" s="263"/>
      <c r="BK66" s="263"/>
      <c r="BL66" s="263"/>
      <c r="BM66" s="263"/>
      <c r="BN66" s="263"/>
      <c r="BO66" s="263"/>
      <c r="BP66" s="263"/>
      <c r="BQ66" s="260">
        <v>60</v>
      </c>
      <c r="BR66" s="265"/>
      <c r="BS66" s="906"/>
      <c r="BT66" s="907"/>
      <c r="BU66" s="907"/>
      <c r="BV66" s="907"/>
      <c r="BW66" s="907"/>
      <c r="BX66" s="907"/>
      <c r="BY66" s="907"/>
      <c r="BZ66" s="907"/>
      <c r="CA66" s="907"/>
      <c r="CB66" s="907"/>
      <c r="CC66" s="907"/>
      <c r="CD66" s="907"/>
      <c r="CE66" s="907"/>
      <c r="CF66" s="907"/>
      <c r="CG66" s="908"/>
      <c r="CH66" s="903"/>
      <c r="CI66" s="904"/>
      <c r="CJ66" s="904"/>
      <c r="CK66" s="904"/>
      <c r="CL66" s="905"/>
      <c r="CM66" s="903"/>
      <c r="CN66" s="904"/>
      <c r="CO66" s="904"/>
      <c r="CP66" s="904"/>
      <c r="CQ66" s="905"/>
      <c r="CR66" s="903"/>
      <c r="CS66" s="904"/>
      <c r="CT66" s="904"/>
      <c r="CU66" s="904"/>
      <c r="CV66" s="905"/>
      <c r="CW66" s="903"/>
      <c r="CX66" s="904"/>
      <c r="CY66" s="904"/>
      <c r="CZ66" s="904"/>
      <c r="DA66" s="905"/>
      <c r="DB66" s="903"/>
      <c r="DC66" s="904"/>
      <c r="DD66" s="904"/>
      <c r="DE66" s="904"/>
      <c r="DF66" s="905"/>
      <c r="DG66" s="903"/>
      <c r="DH66" s="904"/>
      <c r="DI66" s="904"/>
      <c r="DJ66" s="904"/>
      <c r="DK66" s="905"/>
      <c r="DL66" s="903"/>
      <c r="DM66" s="904"/>
      <c r="DN66" s="904"/>
      <c r="DO66" s="904"/>
      <c r="DP66" s="905"/>
      <c r="DQ66" s="903"/>
      <c r="DR66" s="904"/>
      <c r="DS66" s="904"/>
      <c r="DT66" s="904"/>
      <c r="DU66" s="905"/>
      <c r="DV66" s="900"/>
      <c r="DW66" s="901"/>
      <c r="DX66" s="901"/>
      <c r="DY66" s="901"/>
      <c r="DZ66" s="902"/>
      <c r="EA66" s="244"/>
    </row>
    <row r="67" spans="1:131" s="245" customFormat="1" ht="26.25" customHeight="1" thickBot="1" x14ac:dyDescent="0.2">
      <c r="A67" s="783"/>
      <c r="B67" s="784"/>
      <c r="C67" s="784"/>
      <c r="D67" s="784"/>
      <c r="E67" s="784"/>
      <c r="F67" s="784"/>
      <c r="G67" s="784"/>
      <c r="H67" s="784"/>
      <c r="I67" s="784"/>
      <c r="J67" s="784"/>
      <c r="K67" s="784"/>
      <c r="L67" s="784"/>
      <c r="M67" s="784"/>
      <c r="N67" s="784"/>
      <c r="O67" s="784"/>
      <c r="P67" s="785"/>
      <c r="Q67" s="760"/>
      <c r="R67" s="761"/>
      <c r="S67" s="761"/>
      <c r="T67" s="761"/>
      <c r="U67" s="762"/>
      <c r="V67" s="760"/>
      <c r="W67" s="761"/>
      <c r="X67" s="761"/>
      <c r="Y67" s="761"/>
      <c r="Z67" s="762"/>
      <c r="AA67" s="760"/>
      <c r="AB67" s="761"/>
      <c r="AC67" s="761"/>
      <c r="AD67" s="761"/>
      <c r="AE67" s="762"/>
      <c r="AF67" s="897"/>
      <c r="AG67" s="859"/>
      <c r="AH67" s="859"/>
      <c r="AI67" s="859"/>
      <c r="AJ67" s="898"/>
      <c r="AK67" s="899"/>
      <c r="AL67" s="784"/>
      <c r="AM67" s="784"/>
      <c r="AN67" s="784"/>
      <c r="AO67" s="785"/>
      <c r="AP67" s="760"/>
      <c r="AQ67" s="761"/>
      <c r="AR67" s="761"/>
      <c r="AS67" s="761"/>
      <c r="AT67" s="762"/>
      <c r="AU67" s="760"/>
      <c r="AV67" s="761"/>
      <c r="AW67" s="761"/>
      <c r="AX67" s="761"/>
      <c r="AY67" s="762"/>
      <c r="AZ67" s="760"/>
      <c r="BA67" s="761"/>
      <c r="BB67" s="761"/>
      <c r="BC67" s="761"/>
      <c r="BD67" s="770"/>
      <c r="BE67" s="263"/>
      <c r="BF67" s="263"/>
      <c r="BG67" s="263"/>
      <c r="BH67" s="263"/>
      <c r="BI67" s="263"/>
      <c r="BJ67" s="263"/>
      <c r="BK67" s="263"/>
      <c r="BL67" s="263"/>
      <c r="BM67" s="263"/>
      <c r="BN67" s="263"/>
      <c r="BO67" s="263"/>
      <c r="BP67" s="263"/>
      <c r="BQ67" s="260">
        <v>61</v>
      </c>
      <c r="BR67" s="265"/>
      <c r="BS67" s="906"/>
      <c r="BT67" s="907"/>
      <c r="BU67" s="907"/>
      <c r="BV67" s="907"/>
      <c r="BW67" s="907"/>
      <c r="BX67" s="907"/>
      <c r="BY67" s="907"/>
      <c r="BZ67" s="907"/>
      <c r="CA67" s="907"/>
      <c r="CB67" s="907"/>
      <c r="CC67" s="907"/>
      <c r="CD67" s="907"/>
      <c r="CE67" s="907"/>
      <c r="CF67" s="907"/>
      <c r="CG67" s="908"/>
      <c r="CH67" s="903"/>
      <c r="CI67" s="904"/>
      <c r="CJ67" s="904"/>
      <c r="CK67" s="904"/>
      <c r="CL67" s="905"/>
      <c r="CM67" s="903"/>
      <c r="CN67" s="904"/>
      <c r="CO67" s="904"/>
      <c r="CP67" s="904"/>
      <c r="CQ67" s="905"/>
      <c r="CR67" s="903"/>
      <c r="CS67" s="904"/>
      <c r="CT67" s="904"/>
      <c r="CU67" s="904"/>
      <c r="CV67" s="905"/>
      <c r="CW67" s="903"/>
      <c r="CX67" s="904"/>
      <c r="CY67" s="904"/>
      <c r="CZ67" s="904"/>
      <c r="DA67" s="905"/>
      <c r="DB67" s="903"/>
      <c r="DC67" s="904"/>
      <c r="DD67" s="904"/>
      <c r="DE67" s="904"/>
      <c r="DF67" s="905"/>
      <c r="DG67" s="903"/>
      <c r="DH67" s="904"/>
      <c r="DI67" s="904"/>
      <c r="DJ67" s="904"/>
      <c r="DK67" s="905"/>
      <c r="DL67" s="903"/>
      <c r="DM67" s="904"/>
      <c r="DN67" s="904"/>
      <c r="DO67" s="904"/>
      <c r="DP67" s="905"/>
      <c r="DQ67" s="903"/>
      <c r="DR67" s="904"/>
      <c r="DS67" s="904"/>
      <c r="DT67" s="904"/>
      <c r="DU67" s="905"/>
      <c r="DV67" s="900"/>
      <c r="DW67" s="901"/>
      <c r="DX67" s="901"/>
      <c r="DY67" s="901"/>
      <c r="DZ67" s="902"/>
      <c r="EA67" s="244"/>
    </row>
    <row r="68" spans="1:131" s="245" customFormat="1" ht="26.25" customHeight="1" thickTop="1" x14ac:dyDescent="0.15">
      <c r="A68" s="256">
        <v>1</v>
      </c>
      <c r="B68" s="912" t="s">
        <v>570</v>
      </c>
      <c r="C68" s="913"/>
      <c r="D68" s="913"/>
      <c r="E68" s="913"/>
      <c r="F68" s="913"/>
      <c r="G68" s="913"/>
      <c r="H68" s="913"/>
      <c r="I68" s="913"/>
      <c r="J68" s="913"/>
      <c r="K68" s="913"/>
      <c r="L68" s="913"/>
      <c r="M68" s="913"/>
      <c r="N68" s="913"/>
      <c r="O68" s="913"/>
      <c r="P68" s="914"/>
      <c r="Q68" s="915">
        <v>859</v>
      </c>
      <c r="R68" s="909"/>
      <c r="S68" s="909"/>
      <c r="T68" s="909"/>
      <c r="U68" s="909"/>
      <c r="V68" s="909">
        <v>837</v>
      </c>
      <c r="W68" s="909"/>
      <c r="X68" s="909"/>
      <c r="Y68" s="909"/>
      <c r="Z68" s="909"/>
      <c r="AA68" s="909">
        <v>22</v>
      </c>
      <c r="AB68" s="909"/>
      <c r="AC68" s="909"/>
      <c r="AD68" s="909"/>
      <c r="AE68" s="909"/>
      <c r="AF68" s="909">
        <v>22</v>
      </c>
      <c r="AG68" s="909"/>
      <c r="AH68" s="909"/>
      <c r="AI68" s="909"/>
      <c r="AJ68" s="909"/>
      <c r="AK68" s="909">
        <v>23</v>
      </c>
      <c r="AL68" s="909"/>
      <c r="AM68" s="909"/>
      <c r="AN68" s="909"/>
      <c r="AO68" s="909"/>
      <c r="AP68" s="909" t="s">
        <v>568</v>
      </c>
      <c r="AQ68" s="909"/>
      <c r="AR68" s="909"/>
      <c r="AS68" s="909"/>
      <c r="AT68" s="909"/>
      <c r="AU68" s="909" t="s">
        <v>568</v>
      </c>
      <c r="AV68" s="909"/>
      <c r="AW68" s="909"/>
      <c r="AX68" s="909"/>
      <c r="AY68" s="909"/>
      <c r="AZ68" s="910"/>
      <c r="BA68" s="910"/>
      <c r="BB68" s="910"/>
      <c r="BC68" s="910"/>
      <c r="BD68" s="911"/>
      <c r="BE68" s="263"/>
      <c r="BF68" s="263"/>
      <c r="BG68" s="263"/>
      <c r="BH68" s="263"/>
      <c r="BI68" s="263"/>
      <c r="BJ68" s="263"/>
      <c r="BK68" s="263"/>
      <c r="BL68" s="263"/>
      <c r="BM68" s="263"/>
      <c r="BN68" s="263"/>
      <c r="BO68" s="263"/>
      <c r="BP68" s="263"/>
      <c r="BQ68" s="260">
        <v>62</v>
      </c>
      <c r="BR68" s="265"/>
      <c r="BS68" s="906"/>
      <c r="BT68" s="907"/>
      <c r="BU68" s="907"/>
      <c r="BV68" s="907"/>
      <c r="BW68" s="907"/>
      <c r="BX68" s="907"/>
      <c r="BY68" s="907"/>
      <c r="BZ68" s="907"/>
      <c r="CA68" s="907"/>
      <c r="CB68" s="907"/>
      <c r="CC68" s="907"/>
      <c r="CD68" s="907"/>
      <c r="CE68" s="907"/>
      <c r="CF68" s="907"/>
      <c r="CG68" s="908"/>
      <c r="CH68" s="903"/>
      <c r="CI68" s="904"/>
      <c r="CJ68" s="904"/>
      <c r="CK68" s="904"/>
      <c r="CL68" s="905"/>
      <c r="CM68" s="903"/>
      <c r="CN68" s="904"/>
      <c r="CO68" s="904"/>
      <c r="CP68" s="904"/>
      <c r="CQ68" s="905"/>
      <c r="CR68" s="903"/>
      <c r="CS68" s="904"/>
      <c r="CT68" s="904"/>
      <c r="CU68" s="904"/>
      <c r="CV68" s="905"/>
      <c r="CW68" s="903"/>
      <c r="CX68" s="904"/>
      <c r="CY68" s="904"/>
      <c r="CZ68" s="904"/>
      <c r="DA68" s="905"/>
      <c r="DB68" s="903"/>
      <c r="DC68" s="904"/>
      <c r="DD68" s="904"/>
      <c r="DE68" s="904"/>
      <c r="DF68" s="905"/>
      <c r="DG68" s="903"/>
      <c r="DH68" s="904"/>
      <c r="DI68" s="904"/>
      <c r="DJ68" s="904"/>
      <c r="DK68" s="905"/>
      <c r="DL68" s="903"/>
      <c r="DM68" s="904"/>
      <c r="DN68" s="904"/>
      <c r="DO68" s="904"/>
      <c r="DP68" s="905"/>
      <c r="DQ68" s="903"/>
      <c r="DR68" s="904"/>
      <c r="DS68" s="904"/>
      <c r="DT68" s="904"/>
      <c r="DU68" s="905"/>
      <c r="DV68" s="900"/>
      <c r="DW68" s="901"/>
      <c r="DX68" s="901"/>
      <c r="DY68" s="901"/>
      <c r="DZ68" s="902"/>
      <c r="EA68" s="244"/>
    </row>
    <row r="69" spans="1:131" s="245" customFormat="1" ht="26.25" customHeight="1" x14ac:dyDescent="0.15">
      <c r="A69" s="259">
        <v>2</v>
      </c>
      <c r="B69" s="916" t="s">
        <v>571</v>
      </c>
      <c r="C69" s="917"/>
      <c r="D69" s="917"/>
      <c r="E69" s="917"/>
      <c r="F69" s="917"/>
      <c r="G69" s="917"/>
      <c r="H69" s="917"/>
      <c r="I69" s="917"/>
      <c r="J69" s="917"/>
      <c r="K69" s="917"/>
      <c r="L69" s="917"/>
      <c r="M69" s="917"/>
      <c r="N69" s="917"/>
      <c r="O69" s="917"/>
      <c r="P69" s="918"/>
      <c r="Q69" s="919">
        <v>299</v>
      </c>
      <c r="R69" s="874"/>
      <c r="S69" s="874"/>
      <c r="T69" s="874"/>
      <c r="U69" s="874"/>
      <c r="V69" s="874">
        <v>244</v>
      </c>
      <c r="W69" s="874"/>
      <c r="X69" s="874"/>
      <c r="Y69" s="874"/>
      <c r="Z69" s="874"/>
      <c r="AA69" s="874">
        <v>55</v>
      </c>
      <c r="AB69" s="874"/>
      <c r="AC69" s="874"/>
      <c r="AD69" s="874"/>
      <c r="AE69" s="874"/>
      <c r="AF69" s="874">
        <v>55</v>
      </c>
      <c r="AG69" s="874"/>
      <c r="AH69" s="874"/>
      <c r="AI69" s="874"/>
      <c r="AJ69" s="874"/>
      <c r="AK69" s="874" t="s">
        <v>568</v>
      </c>
      <c r="AL69" s="874"/>
      <c r="AM69" s="874"/>
      <c r="AN69" s="874"/>
      <c r="AO69" s="874"/>
      <c r="AP69" s="874" t="s">
        <v>568</v>
      </c>
      <c r="AQ69" s="874"/>
      <c r="AR69" s="874"/>
      <c r="AS69" s="874"/>
      <c r="AT69" s="874"/>
      <c r="AU69" s="874" t="s">
        <v>568</v>
      </c>
      <c r="AV69" s="874"/>
      <c r="AW69" s="874"/>
      <c r="AX69" s="874"/>
      <c r="AY69" s="874"/>
      <c r="AZ69" s="920"/>
      <c r="BA69" s="920"/>
      <c r="BB69" s="920"/>
      <c r="BC69" s="920"/>
      <c r="BD69" s="921"/>
      <c r="BE69" s="263"/>
      <c r="BF69" s="263"/>
      <c r="BG69" s="263"/>
      <c r="BH69" s="263"/>
      <c r="BI69" s="263"/>
      <c r="BJ69" s="263"/>
      <c r="BK69" s="263"/>
      <c r="BL69" s="263"/>
      <c r="BM69" s="263"/>
      <c r="BN69" s="263"/>
      <c r="BO69" s="263"/>
      <c r="BP69" s="263"/>
      <c r="BQ69" s="260">
        <v>63</v>
      </c>
      <c r="BR69" s="265"/>
      <c r="BS69" s="906"/>
      <c r="BT69" s="907"/>
      <c r="BU69" s="907"/>
      <c r="BV69" s="907"/>
      <c r="BW69" s="907"/>
      <c r="BX69" s="907"/>
      <c r="BY69" s="907"/>
      <c r="BZ69" s="907"/>
      <c r="CA69" s="907"/>
      <c r="CB69" s="907"/>
      <c r="CC69" s="907"/>
      <c r="CD69" s="907"/>
      <c r="CE69" s="907"/>
      <c r="CF69" s="907"/>
      <c r="CG69" s="908"/>
      <c r="CH69" s="903"/>
      <c r="CI69" s="904"/>
      <c r="CJ69" s="904"/>
      <c r="CK69" s="904"/>
      <c r="CL69" s="905"/>
      <c r="CM69" s="903"/>
      <c r="CN69" s="904"/>
      <c r="CO69" s="904"/>
      <c r="CP69" s="904"/>
      <c r="CQ69" s="905"/>
      <c r="CR69" s="903"/>
      <c r="CS69" s="904"/>
      <c r="CT69" s="904"/>
      <c r="CU69" s="904"/>
      <c r="CV69" s="905"/>
      <c r="CW69" s="903"/>
      <c r="CX69" s="904"/>
      <c r="CY69" s="904"/>
      <c r="CZ69" s="904"/>
      <c r="DA69" s="905"/>
      <c r="DB69" s="903"/>
      <c r="DC69" s="904"/>
      <c r="DD69" s="904"/>
      <c r="DE69" s="904"/>
      <c r="DF69" s="905"/>
      <c r="DG69" s="903"/>
      <c r="DH69" s="904"/>
      <c r="DI69" s="904"/>
      <c r="DJ69" s="904"/>
      <c r="DK69" s="905"/>
      <c r="DL69" s="903"/>
      <c r="DM69" s="904"/>
      <c r="DN69" s="904"/>
      <c r="DO69" s="904"/>
      <c r="DP69" s="905"/>
      <c r="DQ69" s="903"/>
      <c r="DR69" s="904"/>
      <c r="DS69" s="904"/>
      <c r="DT69" s="904"/>
      <c r="DU69" s="905"/>
      <c r="DV69" s="900"/>
      <c r="DW69" s="901"/>
      <c r="DX69" s="901"/>
      <c r="DY69" s="901"/>
      <c r="DZ69" s="902"/>
      <c r="EA69" s="244"/>
    </row>
    <row r="70" spans="1:131" s="245" customFormat="1" ht="26.25" customHeight="1" x14ac:dyDescent="0.15">
      <c r="A70" s="259">
        <v>3</v>
      </c>
      <c r="B70" s="916" t="s">
        <v>572</v>
      </c>
      <c r="C70" s="917"/>
      <c r="D70" s="917"/>
      <c r="E70" s="917"/>
      <c r="F70" s="917"/>
      <c r="G70" s="917"/>
      <c r="H70" s="917"/>
      <c r="I70" s="917"/>
      <c r="J70" s="917"/>
      <c r="K70" s="917"/>
      <c r="L70" s="917"/>
      <c r="M70" s="917"/>
      <c r="N70" s="917"/>
      <c r="O70" s="917"/>
      <c r="P70" s="918"/>
      <c r="Q70" s="919">
        <v>17018</v>
      </c>
      <c r="R70" s="874"/>
      <c r="S70" s="874"/>
      <c r="T70" s="874"/>
      <c r="U70" s="874"/>
      <c r="V70" s="874">
        <v>16805</v>
      </c>
      <c r="W70" s="874"/>
      <c r="X70" s="874"/>
      <c r="Y70" s="874"/>
      <c r="Z70" s="874"/>
      <c r="AA70" s="874">
        <v>213</v>
      </c>
      <c r="AB70" s="874"/>
      <c r="AC70" s="874"/>
      <c r="AD70" s="874"/>
      <c r="AE70" s="874"/>
      <c r="AF70" s="874">
        <v>212</v>
      </c>
      <c r="AG70" s="874"/>
      <c r="AH70" s="874"/>
      <c r="AI70" s="874"/>
      <c r="AJ70" s="874"/>
      <c r="AK70" s="874">
        <v>197</v>
      </c>
      <c r="AL70" s="874"/>
      <c r="AM70" s="874"/>
      <c r="AN70" s="874"/>
      <c r="AO70" s="874"/>
      <c r="AP70" s="874" t="s">
        <v>568</v>
      </c>
      <c r="AQ70" s="874"/>
      <c r="AR70" s="874"/>
      <c r="AS70" s="874"/>
      <c r="AT70" s="874"/>
      <c r="AU70" s="874" t="s">
        <v>568</v>
      </c>
      <c r="AV70" s="874"/>
      <c r="AW70" s="874"/>
      <c r="AX70" s="874"/>
      <c r="AY70" s="874"/>
      <c r="AZ70" s="920"/>
      <c r="BA70" s="920"/>
      <c r="BB70" s="920"/>
      <c r="BC70" s="920"/>
      <c r="BD70" s="921"/>
      <c r="BE70" s="263"/>
      <c r="BF70" s="263"/>
      <c r="BG70" s="263"/>
      <c r="BH70" s="263"/>
      <c r="BI70" s="263"/>
      <c r="BJ70" s="263"/>
      <c r="BK70" s="263"/>
      <c r="BL70" s="263"/>
      <c r="BM70" s="263"/>
      <c r="BN70" s="263"/>
      <c r="BO70" s="263"/>
      <c r="BP70" s="263"/>
      <c r="BQ70" s="260">
        <v>64</v>
      </c>
      <c r="BR70" s="265"/>
      <c r="BS70" s="906"/>
      <c r="BT70" s="907"/>
      <c r="BU70" s="907"/>
      <c r="BV70" s="907"/>
      <c r="BW70" s="907"/>
      <c r="BX70" s="907"/>
      <c r="BY70" s="907"/>
      <c r="BZ70" s="907"/>
      <c r="CA70" s="907"/>
      <c r="CB70" s="907"/>
      <c r="CC70" s="907"/>
      <c r="CD70" s="907"/>
      <c r="CE70" s="907"/>
      <c r="CF70" s="907"/>
      <c r="CG70" s="908"/>
      <c r="CH70" s="903"/>
      <c r="CI70" s="904"/>
      <c r="CJ70" s="904"/>
      <c r="CK70" s="904"/>
      <c r="CL70" s="905"/>
      <c r="CM70" s="903"/>
      <c r="CN70" s="904"/>
      <c r="CO70" s="904"/>
      <c r="CP70" s="904"/>
      <c r="CQ70" s="905"/>
      <c r="CR70" s="903"/>
      <c r="CS70" s="904"/>
      <c r="CT70" s="904"/>
      <c r="CU70" s="904"/>
      <c r="CV70" s="905"/>
      <c r="CW70" s="903"/>
      <c r="CX70" s="904"/>
      <c r="CY70" s="904"/>
      <c r="CZ70" s="904"/>
      <c r="DA70" s="905"/>
      <c r="DB70" s="903"/>
      <c r="DC70" s="904"/>
      <c r="DD70" s="904"/>
      <c r="DE70" s="904"/>
      <c r="DF70" s="905"/>
      <c r="DG70" s="903"/>
      <c r="DH70" s="904"/>
      <c r="DI70" s="904"/>
      <c r="DJ70" s="904"/>
      <c r="DK70" s="905"/>
      <c r="DL70" s="903"/>
      <c r="DM70" s="904"/>
      <c r="DN70" s="904"/>
      <c r="DO70" s="904"/>
      <c r="DP70" s="905"/>
      <c r="DQ70" s="903"/>
      <c r="DR70" s="904"/>
      <c r="DS70" s="904"/>
      <c r="DT70" s="904"/>
      <c r="DU70" s="905"/>
      <c r="DV70" s="900"/>
      <c r="DW70" s="901"/>
      <c r="DX70" s="901"/>
      <c r="DY70" s="901"/>
      <c r="DZ70" s="902"/>
      <c r="EA70" s="244"/>
    </row>
    <row r="71" spans="1:131" s="245" customFormat="1" ht="26.25" customHeight="1" x14ac:dyDescent="0.15">
      <c r="A71" s="259">
        <v>4</v>
      </c>
      <c r="B71" s="916" t="s">
        <v>573</v>
      </c>
      <c r="C71" s="917"/>
      <c r="D71" s="917"/>
      <c r="E71" s="917"/>
      <c r="F71" s="917"/>
      <c r="G71" s="917"/>
      <c r="H71" s="917"/>
      <c r="I71" s="917"/>
      <c r="J71" s="917"/>
      <c r="K71" s="917"/>
      <c r="L71" s="917"/>
      <c r="M71" s="917"/>
      <c r="N71" s="917"/>
      <c r="O71" s="917"/>
      <c r="P71" s="918"/>
      <c r="Q71" s="919">
        <v>6959</v>
      </c>
      <c r="R71" s="874"/>
      <c r="S71" s="874"/>
      <c r="T71" s="874"/>
      <c r="U71" s="874"/>
      <c r="V71" s="874">
        <v>6834</v>
      </c>
      <c r="W71" s="874"/>
      <c r="X71" s="874"/>
      <c r="Y71" s="874"/>
      <c r="Z71" s="874"/>
      <c r="AA71" s="874">
        <v>124</v>
      </c>
      <c r="AB71" s="874"/>
      <c r="AC71" s="874"/>
      <c r="AD71" s="874"/>
      <c r="AE71" s="874"/>
      <c r="AF71" s="874">
        <v>124</v>
      </c>
      <c r="AG71" s="874"/>
      <c r="AH71" s="874"/>
      <c r="AI71" s="874"/>
      <c r="AJ71" s="874"/>
      <c r="AK71" s="874" t="s">
        <v>568</v>
      </c>
      <c r="AL71" s="874"/>
      <c r="AM71" s="874"/>
      <c r="AN71" s="874"/>
      <c r="AO71" s="874"/>
      <c r="AP71" s="874" t="s">
        <v>568</v>
      </c>
      <c r="AQ71" s="874"/>
      <c r="AR71" s="874"/>
      <c r="AS71" s="874"/>
      <c r="AT71" s="874"/>
      <c r="AU71" s="874" t="s">
        <v>568</v>
      </c>
      <c r="AV71" s="874"/>
      <c r="AW71" s="874"/>
      <c r="AX71" s="874"/>
      <c r="AY71" s="874"/>
      <c r="AZ71" s="920"/>
      <c r="BA71" s="920"/>
      <c r="BB71" s="920"/>
      <c r="BC71" s="920"/>
      <c r="BD71" s="921"/>
      <c r="BE71" s="263"/>
      <c r="BF71" s="263"/>
      <c r="BG71" s="263"/>
      <c r="BH71" s="263"/>
      <c r="BI71" s="263"/>
      <c r="BJ71" s="263"/>
      <c r="BK71" s="263"/>
      <c r="BL71" s="263"/>
      <c r="BM71" s="263"/>
      <c r="BN71" s="263"/>
      <c r="BO71" s="263"/>
      <c r="BP71" s="263"/>
      <c r="BQ71" s="260">
        <v>65</v>
      </c>
      <c r="BR71" s="265"/>
      <c r="BS71" s="906"/>
      <c r="BT71" s="907"/>
      <c r="BU71" s="907"/>
      <c r="BV71" s="907"/>
      <c r="BW71" s="907"/>
      <c r="BX71" s="907"/>
      <c r="BY71" s="907"/>
      <c r="BZ71" s="907"/>
      <c r="CA71" s="907"/>
      <c r="CB71" s="907"/>
      <c r="CC71" s="907"/>
      <c r="CD71" s="907"/>
      <c r="CE71" s="907"/>
      <c r="CF71" s="907"/>
      <c r="CG71" s="908"/>
      <c r="CH71" s="903"/>
      <c r="CI71" s="904"/>
      <c r="CJ71" s="904"/>
      <c r="CK71" s="904"/>
      <c r="CL71" s="905"/>
      <c r="CM71" s="903"/>
      <c r="CN71" s="904"/>
      <c r="CO71" s="904"/>
      <c r="CP71" s="904"/>
      <c r="CQ71" s="905"/>
      <c r="CR71" s="903"/>
      <c r="CS71" s="904"/>
      <c r="CT71" s="904"/>
      <c r="CU71" s="904"/>
      <c r="CV71" s="905"/>
      <c r="CW71" s="903"/>
      <c r="CX71" s="904"/>
      <c r="CY71" s="904"/>
      <c r="CZ71" s="904"/>
      <c r="DA71" s="905"/>
      <c r="DB71" s="903"/>
      <c r="DC71" s="904"/>
      <c r="DD71" s="904"/>
      <c r="DE71" s="904"/>
      <c r="DF71" s="905"/>
      <c r="DG71" s="903"/>
      <c r="DH71" s="904"/>
      <c r="DI71" s="904"/>
      <c r="DJ71" s="904"/>
      <c r="DK71" s="905"/>
      <c r="DL71" s="903"/>
      <c r="DM71" s="904"/>
      <c r="DN71" s="904"/>
      <c r="DO71" s="904"/>
      <c r="DP71" s="905"/>
      <c r="DQ71" s="903"/>
      <c r="DR71" s="904"/>
      <c r="DS71" s="904"/>
      <c r="DT71" s="904"/>
      <c r="DU71" s="905"/>
      <c r="DV71" s="900"/>
      <c r="DW71" s="901"/>
      <c r="DX71" s="901"/>
      <c r="DY71" s="901"/>
      <c r="DZ71" s="902"/>
      <c r="EA71" s="244"/>
    </row>
    <row r="72" spans="1:131" s="245" customFormat="1" ht="26.25" customHeight="1" x14ac:dyDescent="0.15">
      <c r="A72" s="259">
        <v>5</v>
      </c>
      <c r="B72" s="916" t="s">
        <v>574</v>
      </c>
      <c r="C72" s="917"/>
      <c r="D72" s="917"/>
      <c r="E72" s="917"/>
      <c r="F72" s="917"/>
      <c r="G72" s="917"/>
      <c r="H72" s="917"/>
      <c r="I72" s="917"/>
      <c r="J72" s="917"/>
      <c r="K72" s="917"/>
      <c r="L72" s="917"/>
      <c r="M72" s="917"/>
      <c r="N72" s="917"/>
      <c r="O72" s="917"/>
      <c r="P72" s="918"/>
      <c r="Q72" s="919">
        <v>10980</v>
      </c>
      <c r="R72" s="874"/>
      <c r="S72" s="874"/>
      <c r="T72" s="874"/>
      <c r="U72" s="874"/>
      <c r="V72" s="874">
        <v>10267</v>
      </c>
      <c r="W72" s="874"/>
      <c r="X72" s="874"/>
      <c r="Y72" s="874"/>
      <c r="Z72" s="874"/>
      <c r="AA72" s="874">
        <v>713</v>
      </c>
      <c r="AB72" s="874"/>
      <c r="AC72" s="874"/>
      <c r="AD72" s="874"/>
      <c r="AE72" s="874"/>
      <c r="AF72" s="874">
        <v>713</v>
      </c>
      <c r="AG72" s="874"/>
      <c r="AH72" s="874"/>
      <c r="AI72" s="874"/>
      <c r="AJ72" s="874"/>
      <c r="AK72" s="874" t="s">
        <v>568</v>
      </c>
      <c r="AL72" s="874"/>
      <c r="AM72" s="874"/>
      <c r="AN72" s="874"/>
      <c r="AO72" s="874"/>
      <c r="AP72" s="874">
        <v>2124</v>
      </c>
      <c r="AQ72" s="874"/>
      <c r="AR72" s="874"/>
      <c r="AS72" s="874"/>
      <c r="AT72" s="874"/>
      <c r="AU72" s="874">
        <v>100</v>
      </c>
      <c r="AV72" s="874"/>
      <c r="AW72" s="874"/>
      <c r="AX72" s="874"/>
      <c r="AY72" s="874"/>
      <c r="AZ72" s="920"/>
      <c r="BA72" s="920"/>
      <c r="BB72" s="920"/>
      <c r="BC72" s="920"/>
      <c r="BD72" s="921"/>
      <c r="BE72" s="263"/>
      <c r="BF72" s="263"/>
      <c r="BG72" s="263"/>
      <c r="BH72" s="263"/>
      <c r="BI72" s="263"/>
      <c r="BJ72" s="263"/>
      <c r="BK72" s="263"/>
      <c r="BL72" s="263"/>
      <c r="BM72" s="263"/>
      <c r="BN72" s="263"/>
      <c r="BO72" s="263"/>
      <c r="BP72" s="263"/>
      <c r="BQ72" s="260">
        <v>66</v>
      </c>
      <c r="BR72" s="265"/>
      <c r="BS72" s="906"/>
      <c r="BT72" s="907"/>
      <c r="BU72" s="907"/>
      <c r="BV72" s="907"/>
      <c r="BW72" s="907"/>
      <c r="BX72" s="907"/>
      <c r="BY72" s="907"/>
      <c r="BZ72" s="907"/>
      <c r="CA72" s="907"/>
      <c r="CB72" s="907"/>
      <c r="CC72" s="907"/>
      <c r="CD72" s="907"/>
      <c r="CE72" s="907"/>
      <c r="CF72" s="907"/>
      <c r="CG72" s="908"/>
      <c r="CH72" s="903"/>
      <c r="CI72" s="904"/>
      <c r="CJ72" s="904"/>
      <c r="CK72" s="904"/>
      <c r="CL72" s="905"/>
      <c r="CM72" s="903"/>
      <c r="CN72" s="904"/>
      <c r="CO72" s="904"/>
      <c r="CP72" s="904"/>
      <c r="CQ72" s="905"/>
      <c r="CR72" s="903"/>
      <c r="CS72" s="904"/>
      <c r="CT72" s="904"/>
      <c r="CU72" s="904"/>
      <c r="CV72" s="905"/>
      <c r="CW72" s="903"/>
      <c r="CX72" s="904"/>
      <c r="CY72" s="904"/>
      <c r="CZ72" s="904"/>
      <c r="DA72" s="905"/>
      <c r="DB72" s="903"/>
      <c r="DC72" s="904"/>
      <c r="DD72" s="904"/>
      <c r="DE72" s="904"/>
      <c r="DF72" s="905"/>
      <c r="DG72" s="903"/>
      <c r="DH72" s="904"/>
      <c r="DI72" s="904"/>
      <c r="DJ72" s="904"/>
      <c r="DK72" s="905"/>
      <c r="DL72" s="903"/>
      <c r="DM72" s="904"/>
      <c r="DN72" s="904"/>
      <c r="DO72" s="904"/>
      <c r="DP72" s="905"/>
      <c r="DQ72" s="903"/>
      <c r="DR72" s="904"/>
      <c r="DS72" s="904"/>
      <c r="DT72" s="904"/>
      <c r="DU72" s="905"/>
      <c r="DV72" s="900"/>
      <c r="DW72" s="901"/>
      <c r="DX72" s="901"/>
      <c r="DY72" s="901"/>
      <c r="DZ72" s="902"/>
      <c r="EA72" s="244"/>
    </row>
    <row r="73" spans="1:131" s="245" customFormat="1" ht="26.25" customHeight="1" x14ac:dyDescent="0.15">
      <c r="A73" s="259">
        <v>6</v>
      </c>
      <c r="B73" s="916" t="s">
        <v>575</v>
      </c>
      <c r="C73" s="917"/>
      <c r="D73" s="917"/>
      <c r="E73" s="917"/>
      <c r="F73" s="917"/>
      <c r="G73" s="917"/>
      <c r="H73" s="917"/>
      <c r="I73" s="917"/>
      <c r="J73" s="917"/>
      <c r="K73" s="917"/>
      <c r="L73" s="917"/>
      <c r="M73" s="917"/>
      <c r="N73" s="917"/>
      <c r="O73" s="917"/>
      <c r="P73" s="918"/>
      <c r="Q73" s="919">
        <v>344</v>
      </c>
      <c r="R73" s="874"/>
      <c r="S73" s="874"/>
      <c r="T73" s="874"/>
      <c r="U73" s="874"/>
      <c r="V73" s="874">
        <v>330</v>
      </c>
      <c r="W73" s="874"/>
      <c r="X73" s="874"/>
      <c r="Y73" s="874"/>
      <c r="Z73" s="874"/>
      <c r="AA73" s="874">
        <v>14</v>
      </c>
      <c r="AB73" s="874"/>
      <c r="AC73" s="874"/>
      <c r="AD73" s="874"/>
      <c r="AE73" s="874"/>
      <c r="AF73" s="874">
        <v>14</v>
      </c>
      <c r="AG73" s="874"/>
      <c r="AH73" s="874"/>
      <c r="AI73" s="874"/>
      <c r="AJ73" s="874"/>
      <c r="AK73" s="874" t="s">
        <v>568</v>
      </c>
      <c r="AL73" s="874"/>
      <c r="AM73" s="874"/>
      <c r="AN73" s="874"/>
      <c r="AO73" s="874"/>
      <c r="AP73" s="874" t="s">
        <v>569</v>
      </c>
      <c r="AQ73" s="874"/>
      <c r="AR73" s="874"/>
      <c r="AS73" s="874"/>
      <c r="AT73" s="874"/>
      <c r="AU73" s="874" t="s">
        <v>569</v>
      </c>
      <c r="AV73" s="874"/>
      <c r="AW73" s="874"/>
      <c r="AX73" s="874"/>
      <c r="AY73" s="874"/>
      <c r="AZ73" s="920"/>
      <c r="BA73" s="920"/>
      <c r="BB73" s="920"/>
      <c r="BC73" s="920"/>
      <c r="BD73" s="921"/>
      <c r="BE73" s="263"/>
      <c r="BF73" s="263"/>
      <c r="BG73" s="263"/>
      <c r="BH73" s="263"/>
      <c r="BI73" s="263"/>
      <c r="BJ73" s="263"/>
      <c r="BK73" s="263"/>
      <c r="BL73" s="263"/>
      <c r="BM73" s="263"/>
      <c r="BN73" s="263"/>
      <c r="BO73" s="263"/>
      <c r="BP73" s="263"/>
      <c r="BQ73" s="260">
        <v>67</v>
      </c>
      <c r="BR73" s="265"/>
      <c r="BS73" s="906"/>
      <c r="BT73" s="907"/>
      <c r="BU73" s="907"/>
      <c r="BV73" s="907"/>
      <c r="BW73" s="907"/>
      <c r="BX73" s="907"/>
      <c r="BY73" s="907"/>
      <c r="BZ73" s="907"/>
      <c r="CA73" s="907"/>
      <c r="CB73" s="907"/>
      <c r="CC73" s="907"/>
      <c r="CD73" s="907"/>
      <c r="CE73" s="907"/>
      <c r="CF73" s="907"/>
      <c r="CG73" s="908"/>
      <c r="CH73" s="903"/>
      <c r="CI73" s="904"/>
      <c r="CJ73" s="904"/>
      <c r="CK73" s="904"/>
      <c r="CL73" s="905"/>
      <c r="CM73" s="903"/>
      <c r="CN73" s="904"/>
      <c r="CO73" s="904"/>
      <c r="CP73" s="904"/>
      <c r="CQ73" s="905"/>
      <c r="CR73" s="903"/>
      <c r="CS73" s="904"/>
      <c r="CT73" s="904"/>
      <c r="CU73" s="904"/>
      <c r="CV73" s="905"/>
      <c r="CW73" s="903"/>
      <c r="CX73" s="904"/>
      <c r="CY73" s="904"/>
      <c r="CZ73" s="904"/>
      <c r="DA73" s="905"/>
      <c r="DB73" s="903"/>
      <c r="DC73" s="904"/>
      <c r="DD73" s="904"/>
      <c r="DE73" s="904"/>
      <c r="DF73" s="905"/>
      <c r="DG73" s="903"/>
      <c r="DH73" s="904"/>
      <c r="DI73" s="904"/>
      <c r="DJ73" s="904"/>
      <c r="DK73" s="905"/>
      <c r="DL73" s="903"/>
      <c r="DM73" s="904"/>
      <c r="DN73" s="904"/>
      <c r="DO73" s="904"/>
      <c r="DP73" s="905"/>
      <c r="DQ73" s="903"/>
      <c r="DR73" s="904"/>
      <c r="DS73" s="904"/>
      <c r="DT73" s="904"/>
      <c r="DU73" s="905"/>
      <c r="DV73" s="900"/>
      <c r="DW73" s="901"/>
      <c r="DX73" s="901"/>
      <c r="DY73" s="901"/>
      <c r="DZ73" s="902"/>
      <c r="EA73" s="244"/>
    </row>
    <row r="74" spans="1:131" s="245" customFormat="1" ht="26.25" customHeight="1" x14ac:dyDescent="0.15">
      <c r="A74" s="259">
        <v>7</v>
      </c>
      <c r="B74" s="916" t="s">
        <v>576</v>
      </c>
      <c r="C74" s="917"/>
      <c r="D74" s="917"/>
      <c r="E74" s="917"/>
      <c r="F74" s="917"/>
      <c r="G74" s="917"/>
      <c r="H74" s="917"/>
      <c r="I74" s="917"/>
      <c r="J74" s="917"/>
      <c r="K74" s="917"/>
      <c r="L74" s="917"/>
      <c r="M74" s="917"/>
      <c r="N74" s="917"/>
      <c r="O74" s="917"/>
      <c r="P74" s="918"/>
      <c r="Q74" s="919">
        <v>6933</v>
      </c>
      <c r="R74" s="874">
        <v>6933</v>
      </c>
      <c r="S74" s="874">
        <v>6933</v>
      </c>
      <c r="T74" s="874">
        <v>6933</v>
      </c>
      <c r="U74" s="874">
        <v>6933</v>
      </c>
      <c r="V74" s="874">
        <v>6850</v>
      </c>
      <c r="W74" s="874">
        <v>6850</v>
      </c>
      <c r="X74" s="874">
        <v>6850</v>
      </c>
      <c r="Y74" s="874">
        <v>6850</v>
      </c>
      <c r="Z74" s="874">
        <v>6850</v>
      </c>
      <c r="AA74" s="874">
        <v>82</v>
      </c>
      <c r="AB74" s="874">
        <v>82</v>
      </c>
      <c r="AC74" s="874">
        <v>82</v>
      </c>
      <c r="AD74" s="874">
        <v>82</v>
      </c>
      <c r="AE74" s="874">
        <v>82</v>
      </c>
      <c r="AF74" s="874">
        <v>82</v>
      </c>
      <c r="AG74" s="874">
        <v>82</v>
      </c>
      <c r="AH74" s="874">
        <v>82</v>
      </c>
      <c r="AI74" s="874">
        <v>82</v>
      </c>
      <c r="AJ74" s="874">
        <v>82</v>
      </c>
      <c r="AK74" s="874">
        <v>2485</v>
      </c>
      <c r="AL74" s="874">
        <v>2485</v>
      </c>
      <c r="AM74" s="874">
        <v>2485</v>
      </c>
      <c r="AN74" s="874">
        <v>2485</v>
      </c>
      <c r="AO74" s="874">
        <v>2485</v>
      </c>
      <c r="AP74" s="874" t="s">
        <v>568</v>
      </c>
      <c r="AQ74" s="874"/>
      <c r="AR74" s="874"/>
      <c r="AS74" s="874"/>
      <c r="AT74" s="874"/>
      <c r="AU74" s="874" t="s">
        <v>568</v>
      </c>
      <c r="AV74" s="874"/>
      <c r="AW74" s="874"/>
      <c r="AX74" s="874"/>
      <c r="AY74" s="874"/>
      <c r="AZ74" s="920"/>
      <c r="BA74" s="920"/>
      <c r="BB74" s="920"/>
      <c r="BC74" s="920"/>
      <c r="BD74" s="921"/>
      <c r="BE74" s="263"/>
      <c r="BF74" s="263"/>
      <c r="BG74" s="263"/>
      <c r="BH74" s="263"/>
      <c r="BI74" s="263"/>
      <c r="BJ74" s="263"/>
      <c r="BK74" s="263"/>
      <c r="BL74" s="263"/>
      <c r="BM74" s="263"/>
      <c r="BN74" s="263"/>
      <c r="BO74" s="263"/>
      <c r="BP74" s="263"/>
      <c r="BQ74" s="260">
        <v>68</v>
      </c>
      <c r="BR74" s="265"/>
      <c r="BS74" s="906"/>
      <c r="BT74" s="907"/>
      <c r="BU74" s="907"/>
      <c r="BV74" s="907"/>
      <c r="BW74" s="907"/>
      <c r="BX74" s="907"/>
      <c r="BY74" s="907"/>
      <c r="BZ74" s="907"/>
      <c r="CA74" s="907"/>
      <c r="CB74" s="907"/>
      <c r="CC74" s="907"/>
      <c r="CD74" s="907"/>
      <c r="CE74" s="907"/>
      <c r="CF74" s="907"/>
      <c r="CG74" s="908"/>
      <c r="CH74" s="903"/>
      <c r="CI74" s="904"/>
      <c r="CJ74" s="904"/>
      <c r="CK74" s="904"/>
      <c r="CL74" s="905"/>
      <c r="CM74" s="903"/>
      <c r="CN74" s="904"/>
      <c r="CO74" s="904"/>
      <c r="CP74" s="904"/>
      <c r="CQ74" s="905"/>
      <c r="CR74" s="903"/>
      <c r="CS74" s="904"/>
      <c r="CT74" s="904"/>
      <c r="CU74" s="904"/>
      <c r="CV74" s="905"/>
      <c r="CW74" s="903"/>
      <c r="CX74" s="904"/>
      <c r="CY74" s="904"/>
      <c r="CZ74" s="904"/>
      <c r="DA74" s="905"/>
      <c r="DB74" s="903"/>
      <c r="DC74" s="904"/>
      <c r="DD74" s="904"/>
      <c r="DE74" s="904"/>
      <c r="DF74" s="905"/>
      <c r="DG74" s="903"/>
      <c r="DH74" s="904"/>
      <c r="DI74" s="904"/>
      <c r="DJ74" s="904"/>
      <c r="DK74" s="905"/>
      <c r="DL74" s="903"/>
      <c r="DM74" s="904"/>
      <c r="DN74" s="904"/>
      <c r="DO74" s="904"/>
      <c r="DP74" s="905"/>
      <c r="DQ74" s="903"/>
      <c r="DR74" s="904"/>
      <c r="DS74" s="904"/>
      <c r="DT74" s="904"/>
      <c r="DU74" s="905"/>
      <c r="DV74" s="900"/>
      <c r="DW74" s="901"/>
      <c r="DX74" s="901"/>
      <c r="DY74" s="901"/>
      <c r="DZ74" s="902"/>
      <c r="EA74" s="244"/>
    </row>
    <row r="75" spans="1:131" s="245" customFormat="1" ht="26.25" customHeight="1" x14ac:dyDescent="0.15">
      <c r="A75" s="259">
        <v>8</v>
      </c>
      <c r="B75" s="916" t="s">
        <v>577</v>
      </c>
      <c r="C75" s="917"/>
      <c r="D75" s="917"/>
      <c r="E75" s="917"/>
      <c r="F75" s="917"/>
      <c r="G75" s="917"/>
      <c r="H75" s="917"/>
      <c r="I75" s="917"/>
      <c r="J75" s="917"/>
      <c r="K75" s="917"/>
      <c r="L75" s="917"/>
      <c r="M75" s="917"/>
      <c r="N75" s="917"/>
      <c r="O75" s="917"/>
      <c r="P75" s="918"/>
      <c r="Q75" s="922">
        <v>1385861</v>
      </c>
      <c r="R75" s="923">
        <v>1385861</v>
      </c>
      <c r="S75" s="923">
        <v>1385861</v>
      </c>
      <c r="T75" s="923">
        <v>1385861</v>
      </c>
      <c r="U75" s="873">
        <v>1385861</v>
      </c>
      <c r="V75" s="924">
        <v>1346246</v>
      </c>
      <c r="W75" s="923">
        <v>1346246</v>
      </c>
      <c r="X75" s="923">
        <v>1346246</v>
      </c>
      <c r="Y75" s="923">
        <v>1346246</v>
      </c>
      <c r="Z75" s="873">
        <v>1346246</v>
      </c>
      <c r="AA75" s="924">
        <v>39615</v>
      </c>
      <c r="AB75" s="923">
        <v>39615</v>
      </c>
      <c r="AC75" s="923">
        <v>39615</v>
      </c>
      <c r="AD75" s="923">
        <v>39615</v>
      </c>
      <c r="AE75" s="873">
        <v>39615</v>
      </c>
      <c r="AF75" s="924">
        <v>39615</v>
      </c>
      <c r="AG75" s="923">
        <v>39615</v>
      </c>
      <c r="AH75" s="923">
        <v>39615</v>
      </c>
      <c r="AI75" s="923">
        <v>39615</v>
      </c>
      <c r="AJ75" s="873">
        <v>39615</v>
      </c>
      <c r="AK75" s="924">
        <v>13582</v>
      </c>
      <c r="AL75" s="923">
        <v>13582</v>
      </c>
      <c r="AM75" s="923">
        <v>13582</v>
      </c>
      <c r="AN75" s="923">
        <v>13582</v>
      </c>
      <c r="AO75" s="873">
        <v>13582</v>
      </c>
      <c r="AP75" s="924" t="s">
        <v>568</v>
      </c>
      <c r="AQ75" s="923"/>
      <c r="AR75" s="923"/>
      <c r="AS75" s="923"/>
      <c r="AT75" s="873"/>
      <c r="AU75" s="924" t="s">
        <v>568</v>
      </c>
      <c r="AV75" s="923"/>
      <c r="AW75" s="923"/>
      <c r="AX75" s="923"/>
      <c r="AY75" s="873"/>
      <c r="AZ75" s="920"/>
      <c r="BA75" s="920"/>
      <c r="BB75" s="920"/>
      <c r="BC75" s="920"/>
      <c r="BD75" s="921"/>
      <c r="BE75" s="263"/>
      <c r="BF75" s="263"/>
      <c r="BG75" s="263"/>
      <c r="BH75" s="263"/>
      <c r="BI75" s="263"/>
      <c r="BJ75" s="263"/>
      <c r="BK75" s="263"/>
      <c r="BL75" s="263"/>
      <c r="BM75" s="263"/>
      <c r="BN75" s="263"/>
      <c r="BO75" s="263"/>
      <c r="BP75" s="263"/>
      <c r="BQ75" s="260">
        <v>69</v>
      </c>
      <c r="BR75" s="265"/>
      <c r="BS75" s="906"/>
      <c r="BT75" s="907"/>
      <c r="BU75" s="907"/>
      <c r="BV75" s="907"/>
      <c r="BW75" s="907"/>
      <c r="BX75" s="907"/>
      <c r="BY75" s="907"/>
      <c r="BZ75" s="907"/>
      <c r="CA75" s="907"/>
      <c r="CB75" s="907"/>
      <c r="CC75" s="907"/>
      <c r="CD75" s="907"/>
      <c r="CE75" s="907"/>
      <c r="CF75" s="907"/>
      <c r="CG75" s="908"/>
      <c r="CH75" s="903"/>
      <c r="CI75" s="904"/>
      <c r="CJ75" s="904"/>
      <c r="CK75" s="904"/>
      <c r="CL75" s="905"/>
      <c r="CM75" s="903"/>
      <c r="CN75" s="904"/>
      <c r="CO75" s="904"/>
      <c r="CP75" s="904"/>
      <c r="CQ75" s="905"/>
      <c r="CR75" s="903"/>
      <c r="CS75" s="904"/>
      <c r="CT75" s="904"/>
      <c r="CU75" s="904"/>
      <c r="CV75" s="905"/>
      <c r="CW75" s="903"/>
      <c r="CX75" s="904"/>
      <c r="CY75" s="904"/>
      <c r="CZ75" s="904"/>
      <c r="DA75" s="905"/>
      <c r="DB75" s="903"/>
      <c r="DC75" s="904"/>
      <c r="DD75" s="904"/>
      <c r="DE75" s="904"/>
      <c r="DF75" s="905"/>
      <c r="DG75" s="903"/>
      <c r="DH75" s="904"/>
      <c r="DI75" s="904"/>
      <c r="DJ75" s="904"/>
      <c r="DK75" s="905"/>
      <c r="DL75" s="903"/>
      <c r="DM75" s="904"/>
      <c r="DN75" s="904"/>
      <c r="DO75" s="904"/>
      <c r="DP75" s="905"/>
      <c r="DQ75" s="903"/>
      <c r="DR75" s="904"/>
      <c r="DS75" s="904"/>
      <c r="DT75" s="904"/>
      <c r="DU75" s="905"/>
      <c r="DV75" s="900"/>
      <c r="DW75" s="901"/>
      <c r="DX75" s="901"/>
      <c r="DY75" s="901"/>
      <c r="DZ75" s="902"/>
      <c r="EA75" s="244"/>
    </row>
    <row r="76" spans="1:131" s="245" customFormat="1" ht="26.25" customHeight="1" x14ac:dyDescent="0.15">
      <c r="A76" s="259">
        <v>9</v>
      </c>
      <c r="B76" s="916" t="s">
        <v>578</v>
      </c>
      <c r="C76" s="917"/>
      <c r="D76" s="917"/>
      <c r="E76" s="917"/>
      <c r="F76" s="917"/>
      <c r="G76" s="917"/>
      <c r="H76" s="917"/>
      <c r="I76" s="917"/>
      <c r="J76" s="917"/>
      <c r="K76" s="917"/>
      <c r="L76" s="917"/>
      <c r="M76" s="917"/>
      <c r="N76" s="917"/>
      <c r="O76" s="917"/>
      <c r="P76" s="918"/>
      <c r="Q76" s="922">
        <v>5780</v>
      </c>
      <c r="R76" s="923"/>
      <c r="S76" s="923"/>
      <c r="T76" s="923"/>
      <c r="U76" s="873"/>
      <c r="V76" s="924">
        <v>5744</v>
      </c>
      <c r="W76" s="923"/>
      <c r="X76" s="923"/>
      <c r="Y76" s="923"/>
      <c r="Z76" s="873"/>
      <c r="AA76" s="924">
        <v>36</v>
      </c>
      <c r="AB76" s="923"/>
      <c r="AC76" s="923"/>
      <c r="AD76" s="923"/>
      <c r="AE76" s="873"/>
      <c r="AF76" s="924">
        <v>36</v>
      </c>
      <c r="AG76" s="923"/>
      <c r="AH76" s="923"/>
      <c r="AI76" s="923"/>
      <c r="AJ76" s="873"/>
      <c r="AK76" s="924" t="s">
        <v>568</v>
      </c>
      <c r="AL76" s="923"/>
      <c r="AM76" s="923"/>
      <c r="AN76" s="923"/>
      <c r="AO76" s="873"/>
      <c r="AP76" s="924">
        <v>2725</v>
      </c>
      <c r="AQ76" s="923"/>
      <c r="AR76" s="923"/>
      <c r="AS76" s="923"/>
      <c r="AT76" s="873"/>
      <c r="AU76" s="924">
        <v>908</v>
      </c>
      <c r="AV76" s="923"/>
      <c r="AW76" s="923"/>
      <c r="AX76" s="923"/>
      <c r="AY76" s="873"/>
      <c r="AZ76" s="920"/>
      <c r="BA76" s="920"/>
      <c r="BB76" s="920"/>
      <c r="BC76" s="920"/>
      <c r="BD76" s="921"/>
      <c r="BE76" s="263"/>
      <c r="BF76" s="263"/>
      <c r="BG76" s="263"/>
      <c r="BH76" s="263"/>
      <c r="BI76" s="263"/>
      <c r="BJ76" s="263"/>
      <c r="BK76" s="263"/>
      <c r="BL76" s="263"/>
      <c r="BM76" s="263"/>
      <c r="BN76" s="263"/>
      <c r="BO76" s="263"/>
      <c r="BP76" s="263"/>
      <c r="BQ76" s="260">
        <v>70</v>
      </c>
      <c r="BR76" s="265"/>
      <c r="BS76" s="906"/>
      <c r="BT76" s="907"/>
      <c r="BU76" s="907"/>
      <c r="BV76" s="907"/>
      <c r="BW76" s="907"/>
      <c r="BX76" s="907"/>
      <c r="BY76" s="907"/>
      <c r="BZ76" s="907"/>
      <c r="CA76" s="907"/>
      <c r="CB76" s="907"/>
      <c r="CC76" s="907"/>
      <c r="CD76" s="907"/>
      <c r="CE76" s="907"/>
      <c r="CF76" s="907"/>
      <c r="CG76" s="908"/>
      <c r="CH76" s="903"/>
      <c r="CI76" s="904"/>
      <c r="CJ76" s="904"/>
      <c r="CK76" s="904"/>
      <c r="CL76" s="905"/>
      <c r="CM76" s="903"/>
      <c r="CN76" s="904"/>
      <c r="CO76" s="904"/>
      <c r="CP76" s="904"/>
      <c r="CQ76" s="905"/>
      <c r="CR76" s="903"/>
      <c r="CS76" s="904"/>
      <c r="CT76" s="904"/>
      <c r="CU76" s="904"/>
      <c r="CV76" s="905"/>
      <c r="CW76" s="903"/>
      <c r="CX76" s="904"/>
      <c r="CY76" s="904"/>
      <c r="CZ76" s="904"/>
      <c r="DA76" s="905"/>
      <c r="DB76" s="903"/>
      <c r="DC76" s="904"/>
      <c r="DD76" s="904"/>
      <c r="DE76" s="904"/>
      <c r="DF76" s="905"/>
      <c r="DG76" s="903"/>
      <c r="DH76" s="904"/>
      <c r="DI76" s="904"/>
      <c r="DJ76" s="904"/>
      <c r="DK76" s="905"/>
      <c r="DL76" s="903"/>
      <c r="DM76" s="904"/>
      <c r="DN76" s="904"/>
      <c r="DO76" s="904"/>
      <c r="DP76" s="905"/>
      <c r="DQ76" s="903"/>
      <c r="DR76" s="904"/>
      <c r="DS76" s="904"/>
      <c r="DT76" s="904"/>
      <c r="DU76" s="905"/>
      <c r="DV76" s="900"/>
      <c r="DW76" s="901"/>
      <c r="DX76" s="901"/>
      <c r="DY76" s="901"/>
      <c r="DZ76" s="902"/>
      <c r="EA76" s="244"/>
    </row>
    <row r="77" spans="1:131" s="245" customFormat="1" ht="26.25" customHeight="1" x14ac:dyDescent="0.15">
      <c r="A77" s="259">
        <v>10</v>
      </c>
      <c r="B77" s="916"/>
      <c r="C77" s="917"/>
      <c r="D77" s="917"/>
      <c r="E77" s="917"/>
      <c r="F77" s="917"/>
      <c r="G77" s="917"/>
      <c r="H77" s="917"/>
      <c r="I77" s="917"/>
      <c r="J77" s="917"/>
      <c r="K77" s="917"/>
      <c r="L77" s="917"/>
      <c r="M77" s="917"/>
      <c r="N77" s="917"/>
      <c r="O77" s="917"/>
      <c r="P77" s="918"/>
      <c r="Q77" s="922"/>
      <c r="R77" s="923"/>
      <c r="S77" s="923"/>
      <c r="T77" s="923"/>
      <c r="U77" s="873"/>
      <c r="V77" s="924"/>
      <c r="W77" s="923"/>
      <c r="X77" s="923"/>
      <c r="Y77" s="923"/>
      <c r="Z77" s="873"/>
      <c r="AA77" s="924"/>
      <c r="AB77" s="923"/>
      <c r="AC77" s="923"/>
      <c r="AD77" s="923"/>
      <c r="AE77" s="873"/>
      <c r="AF77" s="924"/>
      <c r="AG77" s="923"/>
      <c r="AH77" s="923"/>
      <c r="AI77" s="923"/>
      <c r="AJ77" s="873"/>
      <c r="AK77" s="924"/>
      <c r="AL77" s="923"/>
      <c r="AM77" s="923"/>
      <c r="AN77" s="923"/>
      <c r="AO77" s="873"/>
      <c r="AP77" s="924"/>
      <c r="AQ77" s="923"/>
      <c r="AR77" s="923"/>
      <c r="AS77" s="923"/>
      <c r="AT77" s="873"/>
      <c r="AU77" s="924"/>
      <c r="AV77" s="923"/>
      <c r="AW77" s="923"/>
      <c r="AX77" s="923"/>
      <c r="AY77" s="873"/>
      <c r="AZ77" s="920"/>
      <c r="BA77" s="920"/>
      <c r="BB77" s="920"/>
      <c r="BC77" s="920"/>
      <c r="BD77" s="921"/>
      <c r="BE77" s="263"/>
      <c r="BF77" s="263"/>
      <c r="BG77" s="263"/>
      <c r="BH77" s="263"/>
      <c r="BI77" s="263"/>
      <c r="BJ77" s="263"/>
      <c r="BK77" s="263"/>
      <c r="BL77" s="263"/>
      <c r="BM77" s="263"/>
      <c r="BN77" s="263"/>
      <c r="BO77" s="263"/>
      <c r="BP77" s="263"/>
      <c r="BQ77" s="260">
        <v>71</v>
      </c>
      <c r="BR77" s="265"/>
      <c r="BS77" s="906"/>
      <c r="BT77" s="907"/>
      <c r="BU77" s="907"/>
      <c r="BV77" s="907"/>
      <c r="BW77" s="907"/>
      <c r="BX77" s="907"/>
      <c r="BY77" s="907"/>
      <c r="BZ77" s="907"/>
      <c r="CA77" s="907"/>
      <c r="CB77" s="907"/>
      <c r="CC77" s="907"/>
      <c r="CD77" s="907"/>
      <c r="CE77" s="907"/>
      <c r="CF77" s="907"/>
      <c r="CG77" s="908"/>
      <c r="CH77" s="903"/>
      <c r="CI77" s="904"/>
      <c r="CJ77" s="904"/>
      <c r="CK77" s="904"/>
      <c r="CL77" s="905"/>
      <c r="CM77" s="903"/>
      <c r="CN77" s="904"/>
      <c r="CO77" s="904"/>
      <c r="CP77" s="904"/>
      <c r="CQ77" s="905"/>
      <c r="CR77" s="903"/>
      <c r="CS77" s="904"/>
      <c r="CT77" s="904"/>
      <c r="CU77" s="904"/>
      <c r="CV77" s="905"/>
      <c r="CW77" s="903"/>
      <c r="CX77" s="904"/>
      <c r="CY77" s="904"/>
      <c r="CZ77" s="904"/>
      <c r="DA77" s="905"/>
      <c r="DB77" s="903"/>
      <c r="DC77" s="904"/>
      <c r="DD77" s="904"/>
      <c r="DE77" s="904"/>
      <c r="DF77" s="905"/>
      <c r="DG77" s="903"/>
      <c r="DH77" s="904"/>
      <c r="DI77" s="904"/>
      <c r="DJ77" s="904"/>
      <c r="DK77" s="905"/>
      <c r="DL77" s="903"/>
      <c r="DM77" s="904"/>
      <c r="DN77" s="904"/>
      <c r="DO77" s="904"/>
      <c r="DP77" s="905"/>
      <c r="DQ77" s="903"/>
      <c r="DR77" s="904"/>
      <c r="DS77" s="904"/>
      <c r="DT77" s="904"/>
      <c r="DU77" s="905"/>
      <c r="DV77" s="900"/>
      <c r="DW77" s="901"/>
      <c r="DX77" s="901"/>
      <c r="DY77" s="901"/>
      <c r="DZ77" s="902"/>
      <c r="EA77" s="244"/>
    </row>
    <row r="78" spans="1:131" s="245" customFormat="1" ht="26.25" customHeight="1" x14ac:dyDescent="0.15">
      <c r="A78" s="259">
        <v>11</v>
      </c>
      <c r="B78" s="916"/>
      <c r="C78" s="917"/>
      <c r="D78" s="917"/>
      <c r="E78" s="917"/>
      <c r="F78" s="917"/>
      <c r="G78" s="917"/>
      <c r="H78" s="917"/>
      <c r="I78" s="917"/>
      <c r="J78" s="917"/>
      <c r="K78" s="917"/>
      <c r="L78" s="917"/>
      <c r="M78" s="917"/>
      <c r="N78" s="917"/>
      <c r="O78" s="917"/>
      <c r="P78" s="918"/>
      <c r="Q78" s="919"/>
      <c r="R78" s="874"/>
      <c r="S78" s="874"/>
      <c r="T78" s="874"/>
      <c r="U78" s="874"/>
      <c r="V78" s="874"/>
      <c r="W78" s="874"/>
      <c r="X78" s="874"/>
      <c r="Y78" s="874"/>
      <c r="Z78" s="874"/>
      <c r="AA78" s="874"/>
      <c r="AB78" s="874"/>
      <c r="AC78" s="874"/>
      <c r="AD78" s="874"/>
      <c r="AE78" s="874"/>
      <c r="AF78" s="874"/>
      <c r="AG78" s="874"/>
      <c r="AH78" s="874"/>
      <c r="AI78" s="874"/>
      <c r="AJ78" s="874"/>
      <c r="AK78" s="874"/>
      <c r="AL78" s="874"/>
      <c r="AM78" s="874"/>
      <c r="AN78" s="874"/>
      <c r="AO78" s="874"/>
      <c r="AP78" s="874"/>
      <c r="AQ78" s="874"/>
      <c r="AR78" s="874"/>
      <c r="AS78" s="874"/>
      <c r="AT78" s="874"/>
      <c r="AU78" s="874"/>
      <c r="AV78" s="874"/>
      <c r="AW78" s="874"/>
      <c r="AX78" s="874"/>
      <c r="AY78" s="874"/>
      <c r="AZ78" s="920"/>
      <c r="BA78" s="920"/>
      <c r="BB78" s="920"/>
      <c r="BC78" s="920"/>
      <c r="BD78" s="921"/>
      <c r="BE78" s="263"/>
      <c r="BF78" s="263"/>
      <c r="BG78" s="263"/>
      <c r="BH78" s="263"/>
      <c r="BI78" s="263"/>
      <c r="BJ78" s="266"/>
      <c r="BK78" s="266"/>
      <c r="BL78" s="266"/>
      <c r="BM78" s="266"/>
      <c r="BN78" s="266"/>
      <c r="BO78" s="263"/>
      <c r="BP78" s="263"/>
      <c r="BQ78" s="260">
        <v>72</v>
      </c>
      <c r="BR78" s="265"/>
      <c r="BS78" s="906"/>
      <c r="BT78" s="907"/>
      <c r="BU78" s="907"/>
      <c r="BV78" s="907"/>
      <c r="BW78" s="907"/>
      <c r="BX78" s="907"/>
      <c r="BY78" s="907"/>
      <c r="BZ78" s="907"/>
      <c r="CA78" s="907"/>
      <c r="CB78" s="907"/>
      <c r="CC78" s="907"/>
      <c r="CD78" s="907"/>
      <c r="CE78" s="907"/>
      <c r="CF78" s="907"/>
      <c r="CG78" s="908"/>
      <c r="CH78" s="903"/>
      <c r="CI78" s="904"/>
      <c r="CJ78" s="904"/>
      <c r="CK78" s="904"/>
      <c r="CL78" s="905"/>
      <c r="CM78" s="903"/>
      <c r="CN78" s="904"/>
      <c r="CO78" s="904"/>
      <c r="CP78" s="904"/>
      <c r="CQ78" s="905"/>
      <c r="CR78" s="903"/>
      <c r="CS78" s="904"/>
      <c r="CT78" s="904"/>
      <c r="CU78" s="904"/>
      <c r="CV78" s="905"/>
      <c r="CW78" s="903"/>
      <c r="CX78" s="904"/>
      <c r="CY78" s="904"/>
      <c r="CZ78" s="904"/>
      <c r="DA78" s="905"/>
      <c r="DB78" s="903"/>
      <c r="DC78" s="904"/>
      <c r="DD78" s="904"/>
      <c r="DE78" s="904"/>
      <c r="DF78" s="905"/>
      <c r="DG78" s="903"/>
      <c r="DH78" s="904"/>
      <c r="DI78" s="904"/>
      <c r="DJ78" s="904"/>
      <c r="DK78" s="905"/>
      <c r="DL78" s="903"/>
      <c r="DM78" s="904"/>
      <c r="DN78" s="904"/>
      <c r="DO78" s="904"/>
      <c r="DP78" s="905"/>
      <c r="DQ78" s="903"/>
      <c r="DR78" s="904"/>
      <c r="DS78" s="904"/>
      <c r="DT78" s="904"/>
      <c r="DU78" s="905"/>
      <c r="DV78" s="900"/>
      <c r="DW78" s="901"/>
      <c r="DX78" s="901"/>
      <c r="DY78" s="901"/>
      <c r="DZ78" s="902"/>
      <c r="EA78" s="244"/>
    </row>
    <row r="79" spans="1:131" s="245" customFormat="1" ht="26.25" customHeight="1" x14ac:dyDescent="0.15">
      <c r="A79" s="259">
        <v>12</v>
      </c>
      <c r="B79" s="916"/>
      <c r="C79" s="917"/>
      <c r="D79" s="917"/>
      <c r="E79" s="917"/>
      <c r="F79" s="917"/>
      <c r="G79" s="917"/>
      <c r="H79" s="917"/>
      <c r="I79" s="917"/>
      <c r="J79" s="917"/>
      <c r="K79" s="917"/>
      <c r="L79" s="917"/>
      <c r="M79" s="917"/>
      <c r="N79" s="917"/>
      <c r="O79" s="917"/>
      <c r="P79" s="918"/>
      <c r="Q79" s="919"/>
      <c r="R79" s="874"/>
      <c r="S79" s="874"/>
      <c r="T79" s="874"/>
      <c r="U79" s="874"/>
      <c r="V79" s="874"/>
      <c r="W79" s="874"/>
      <c r="X79" s="874"/>
      <c r="Y79" s="874"/>
      <c r="Z79" s="874"/>
      <c r="AA79" s="874"/>
      <c r="AB79" s="874"/>
      <c r="AC79" s="874"/>
      <c r="AD79" s="874"/>
      <c r="AE79" s="874"/>
      <c r="AF79" s="874"/>
      <c r="AG79" s="874"/>
      <c r="AH79" s="874"/>
      <c r="AI79" s="874"/>
      <c r="AJ79" s="874"/>
      <c r="AK79" s="874"/>
      <c r="AL79" s="874"/>
      <c r="AM79" s="874"/>
      <c r="AN79" s="874"/>
      <c r="AO79" s="874"/>
      <c r="AP79" s="874"/>
      <c r="AQ79" s="874"/>
      <c r="AR79" s="874"/>
      <c r="AS79" s="874"/>
      <c r="AT79" s="874"/>
      <c r="AU79" s="874"/>
      <c r="AV79" s="874"/>
      <c r="AW79" s="874"/>
      <c r="AX79" s="874"/>
      <c r="AY79" s="874"/>
      <c r="AZ79" s="920"/>
      <c r="BA79" s="920"/>
      <c r="BB79" s="920"/>
      <c r="BC79" s="920"/>
      <c r="BD79" s="921"/>
      <c r="BE79" s="263"/>
      <c r="BF79" s="263"/>
      <c r="BG79" s="263"/>
      <c r="BH79" s="263"/>
      <c r="BI79" s="263"/>
      <c r="BJ79" s="266"/>
      <c r="BK79" s="266"/>
      <c r="BL79" s="266"/>
      <c r="BM79" s="266"/>
      <c r="BN79" s="266"/>
      <c r="BO79" s="263"/>
      <c r="BP79" s="263"/>
      <c r="BQ79" s="260">
        <v>73</v>
      </c>
      <c r="BR79" s="265"/>
      <c r="BS79" s="906"/>
      <c r="BT79" s="907"/>
      <c r="BU79" s="907"/>
      <c r="BV79" s="907"/>
      <c r="BW79" s="907"/>
      <c r="BX79" s="907"/>
      <c r="BY79" s="907"/>
      <c r="BZ79" s="907"/>
      <c r="CA79" s="907"/>
      <c r="CB79" s="907"/>
      <c r="CC79" s="907"/>
      <c r="CD79" s="907"/>
      <c r="CE79" s="907"/>
      <c r="CF79" s="907"/>
      <c r="CG79" s="908"/>
      <c r="CH79" s="903"/>
      <c r="CI79" s="904"/>
      <c r="CJ79" s="904"/>
      <c r="CK79" s="904"/>
      <c r="CL79" s="905"/>
      <c r="CM79" s="903"/>
      <c r="CN79" s="904"/>
      <c r="CO79" s="904"/>
      <c r="CP79" s="904"/>
      <c r="CQ79" s="905"/>
      <c r="CR79" s="903"/>
      <c r="CS79" s="904"/>
      <c r="CT79" s="904"/>
      <c r="CU79" s="904"/>
      <c r="CV79" s="905"/>
      <c r="CW79" s="903"/>
      <c r="CX79" s="904"/>
      <c r="CY79" s="904"/>
      <c r="CZ79" s="904"/>
      <c r="DA79" s="905"/>
      <c r="DB79" s="903"/>
      <c r="DC79" s="904"/>
      <c r="DD79" s="904"/>
      <c r="DE79" s="904"/>
      <c r="DF79" s="905"/>
      <c r="DG79" s="903"/>
      <c r="DH79" s="904"/>
      <c r="DI79" s="904"/>
      <c r="DJ79" s="904"/>
      <c r="DK79" s="905"/>
      <c r="DL79" s="903"/>
      <c r="DM79" s="904"/>
      <c r="DN79" s="904"/>
      <c r="DO79" s="904"/>
      <c r="DP79" s="905"/>
      <c r="DQ79" s="903"/>
      <c r="DR79" s="904"/>
      <c r="DS79" s="904"/>
      <c r="DT79" s="904"/>
      <c r="DU79" s="905"/>
      <c r="DV79" s="900"/>
      <c r="DW79" s="901"/>
      <c r="DX79" s="901"/>
      <c r="DY79" s="901"/>
      <c r="DZ79" s="902"/>
      <c r="EA79" s="244"/>
    </row>
    <row r="80" spans="1:131" s="245" customFormat="1" ht="26.25" customHeight="1" x14ac:dyDescent="0.15">
      <c r="A80" s="259">
        <v>13</v>
      </c>
      <c r="B80" s="916"/>
      <c r="C80" s="917"/>
      <c r="D80" s="917"/>
      <c r="E80" s="917"/>
      <c r="F80" s="917"/>
      <c r="G80" s="917"/>
      <c r="H80" s="917"/>
      <c r="I80" s="917"/>
      <c r="J80" s="917"/>
      <c r="K80" s="917"/>
      <c r="L80" s="917"/>
      <c r="M80" s="917"/>
      <c r="N80" s="917"/>
      <c r="O80" s="917"/>
      <c r="P80" s="918"/>
      <c r="Q80" s="919"/>
      <c r="R80" s="874"/>
      <c r="S80" s="874"/>
      <c r="T80" s="874"/>
      <c r="U80" s="874"/>
      <c r="V80" s="874"/>
      <c r="W80" s="874"/>
      <c r="X80" s="874"/>
      <c r="Y80" s="874"/>
      <c r="Z80" s="874"/>
      <c r="AA80" s="874"/>
      <c r="AB80" s="874"/>
      <c r="AC80" s="874"/>
      <c r="AD80" s="874"/>
      <c r="AE80" s="874"/>
      <c r="AF80" s="874"/>
      <c r="AG80" s="874"/>
      <c r="AH80" s="874"/>
      <c r="AI80" s="874"/>
      <c r="AJ80" s="874"/>
      <c r="AK80" s="874"/>
      <c r="AL80" s="874"/>
      <c r="AM80" s="874"/>
      <c r="AN80" s="874"/>
      <c r="AO80" s="874"/>
      <c r="AP80" s="874"/>
      <c r="AQ80" s="874"/>
      <c r="AR80" s="874"/>
      <c r="AS80" s="874"/>
      <c r="AT80" s="874"/>
      <c r="AU80" s="874"/>
      <c r="AV80" s="874"/>
      <c r="AW80" s="874"/>
      <c r="AX80" s="874"/>
      <c r="AY80" s="874"/>
      <c r="AZ80" s="920"/>
      <c r="BA80" s="920"/>
      <c r="BB80" s="920"/>
      <c r="BC80" s="920"/>
      <c r="BD80" s="921"/>
      <c r="BE80" s="263"/>
      <c r="BF80" s="263"/>
      <c r="BG80" s="263"/>
      <c r="BH80" s="263"/>
      <c r="BI80" s="263"/>
      <c r="BJ80" s="263"/>
      <c r="BK80" s="263"/>
      <c r="BL80" s="263"/>
      <c r="BM80" s="263"/>
      <c r="BN80" s="263"/>
      <c r="BO80" s="263"/>
      <c r="BP80" s="263"/>
      <c r="BQ80" s="260">
        <v>74</v>
      </c>
      <c r="BR80" s="265"/>
      <c r="BS80" s="906"/>
      <c r="BT80" s="907"/>
      <c r="BU80" s="907"/>
      <c r="BV80" s="907"/>
      <c r="BW80" s="907"/>
      <c r="BX80" s="907"/>
      <c r="BY80" s="907"/>
      <c r="BZ80" s="907"/>
      <c r="CA80" s="907"/>
      <c r="CB80" s="907"/>
      <c r="CC80" s="907"/>
      <c r="CD80" s="907"/>
      <c r="CE80" s="907"/>
      <c r="CF80" s="907"/>
      <c r="CG80" s="908"/>
      <c r="CH80" s="903"/>
      <c r="CI80" s="904"/>
      <c r="CJ80" s="904"/>
      <c r="CK80" s="904"/>
      <c r="CL80" s="905"/>
      <c r="CM80" s="903"/>
      <c r="CN80" s="904"/>
      <c r="CO80" s="904"/>
      <c r="CP80" s="904"/>
      <c r="CQ80" s="905"/>
      <c r="CR80" s="903"/>
      <c r="CS80" s="904"/>
      <c r="CT80" s="904"/>
      <c r="CU80" s="904"/>
      <c r="CV80" s="905"/>
      <c r="CW80" s="903"/>
      <c r="CX80" s="904"/>
      <c r="CY80" s="904"/>
      <c r="CZ80" s="904"/>
      <c r="DA80" s="905"/>
      <c r="DB80" s="903"/>
      <c r="DC80" s="904"/>
      <c r="DD80" s="904"/>
      <c r="DE80" s="904"/>
      <c r="DF80" s="905"/>
      <c r="DG80" s="903"/>
      <c r="DH80" s="904"/>
      <c r="DI80" s="904"/>
      <c r="DJ80" s="904"/>
      <c r="DK80" s="905"/>
      <c r="DL80" s="903"/>
      <c r="DM80" s="904"/>
      <c r="DN80" s="904"/>
      <c r="DO80" s="904"/>
      <c r="DP80" s="905"/>
      <c r="DQ80" s="903"/>
      <c r="DR80" s="904"/>
      <c r="DS80" s="904"/>
      <c r="DT80" s="904"/>
      <c r="DU80" s="905"/>
      <c r="DV80" s="900"/>
      <c r="DW80" s="901"/>
      <c r="DX80" s="901"/>
      <c r="DY80" s="901"/>
      <c r="DZ80" s="902"/>
      <c r="EA80" s="244"/>
    </row>
    <row r="81" spans="1:131" s="245" customFormat="1" ht="26.25" customHeight="1" x14ac:dyDescent="0.15">
      <c r="A81" s="259">
        <v>14</v>
      </c>
      <c r="B81" s="916"/>
      <c r="C81" s="917"/>
      <c r="D81" s="917"/>
      <c r="E81" s="917"/>
      <c r="F81" s="917"/>
      <c r="G81" s="917"/>
      <c r="H81" s="917"/>
      <c r="I81" s="917"/>
      <c r="J81" s="917"/>
      <c r="K81" s="917"/>
      <c r="L81" s="917"/>
      <c r="M81" s="917"/>
      <c r="N81" s="917"/>
      <c r="O81" s="917"/>
      <c r="P81" s="918"/>
      <c r="Q81" s="919"/>
      <c r="R81" s="874"/>
      <c r="S81" s="874"/>
      <c r="T81" s="874"/>
      <c r="U81" s="874"/>
      <c r="V81" s="874"/>
      <c r="W81" s="874"/>
      <c r="X81" s="874"/>
      <c r="Y81" s="874"/>
      <c r="Z81" s="874"/>
      <c r="AA81" s="874"/>
      <c r="AB81" s="874"/>
      <c r="AC81" s="874"/>
      <c r="AD81" s="874"/>
      <c r="AE81" s="874"/>
      <c r="AF81" s="874"/>
      <c r="AG81" s="874"/>
      <c r="AH81" s="874"/>
      <c r="AI81" s="874"/>
      <c r="AJ81" s="874"/>
      <c r="AK81" s="874"/>
      <c r="AL81" s="874"/>
      <c r="AM81" s="874"/>
      <c r="AN81" s="874"/>
      <c r="AO81" s="874"/>
      <c r="AP81" s="874"/>
      <c r="AQ81" s="874"/>
      <c r="AR81" s="874"/>
      <c r="AS81" s="874"/>
      <c r="AT81" s="874"/>
      <c r="AU81" s="874"/>
      <c r="AV81" s="874"/>
      <c r="AW81" s="874"/>
      <c r="AX81" s="874"/>
      <c r="AY81" s="874"/>
      <c r="AZ81" s="920"/>
      <c r="BA81" s="920"/>
      <c r="BB81" s="920"/>
      <c r="BC81" s="920"/>
      <c r="BD81" s="921"/>
      <c r="BE81" s="263"/>
      <c r="BF81" s="263"/>
      <c r="BG81" s="263"/>
      <c r="BH81" s="263"/>
      <c r="BI81" s="263"/>
      <c r="BJ81" s="263"/>
      <c r="BK81" s="263"/>
      <c r="BL81" s="263"/>
      <c r="BM81" s="263"/>
      <c r="BN81" s="263"/>
      <c r="BO81" s="263"/>
      <c r="BP81" s="263"/>
      <c r="BQ81" s="260">
        <v>75</v>
      </c>
      <c r="BR81" s="265"/>
      <c r="BS81" s="906"/>
      <c r="BT81" s="907"/>
      <c r="BU81" s="907"/>
      <c r="BV81" s="907"/>
      <c r="BW81" s="907"/>
      <c r="BX81" s="907"/>
      <c r="BY81" s="907"/>
      <c r="BZ81" s="907"/>
      <c r="CA81" s="907"/>
      <c r="CB81" s="907"/>
      <c r="CC81" s="907"/>
      <c r="CD81" s="907"/>
      <c r="CE81" s="907"/>
      <c r="CF81" s="907"/>
      <c r="CG81" s="908"/>
      <c r="CH81" s="903"/>
      <c r="CI81" s="904"/>
      <c r="CJ81" s="904"/>
      <c r="CK81" s="904"/>
      <c r="CL81" s="905"/>
      <c r="CM81" s="903"/>
      <c r="CN81" s="904"/>
      <c r="CO81" s="904"/>
      <c r="CP81" s="904"/>
      <c r="CQ81" s="905"/>
      <c r="CR81" s="903"/>
      <c r="CS81" s="904"/>
      <c r="CT81" s="904"/>
      <c r="CU81" s="904"/>
      <c r="CV81" s="905"/>
      <c r="CW81" s="903"/>
      <c r="CX81" s="904"/>
      <c r="CY81" s="904"/>
      <c r="CZ81" s="904"/>
      <c r="DA81" s="905"/>
      <c r="DB81" s="903"/>
      <c r="DC81" s="904"/>
      <c r="DD81" s="904"/>
      <c r="DE81" s="904"/>
      <c r="DF81" s="905"/>
      <c r="DG81" s="903"/>
      <c r="DH81" s="904"/>
      <c r="DI81" s="904"/>
      <c r="DJ81" s="904"/>
      <c r="DK81" s="905"/>
      <c r="DL81" s="903"/>
      <c r="DM81" s="904"/>
      <c r="DN81" s="904"/>
      <c r="DO81" s="904"/>
      <c r="DP81" s="905"/>
      <c r="DQ81" s="903"/>
      <c r="DR81" s="904"/>
      <c r="DS81" s="904"/>
      <c r="DT81" s="904"/>
      <c r="DU81" s="905"/>
      <c r="DV81" s="900"/>
      <c r="DW81" s="901"/>
      <c r="DX81" s="901"/>
      <c r="DY81" s="901"/>
      <c r="DZ81" s="902"/>
      <c r="EA81" s="244"/>
    </row>
    <row r="82" spans="1:131" s="245" customFormat="1" ht="26.25" customHeight="1" x14ac:dyDescent="0.15">
      <c r="A82" s="259">
        <v>15</v>
      </c>
      <c r="B82" s="916"/>
      <c r="C82" s="917"/>
      <c r="D82" s="917"/>
      <c r="E82" s="917"/>
      <c r="F82" s="917"/>
      <c r="G82" s="917"/>
      <c r="H82" s="917"/>
      <c r="I82" s="917"/>
      <c r="J82" s="917"/>
      <c r="K82" s="917"/>
      <c r="L82" s="917"/>
      <c r="M82" s="917"/>
      <c r="N82" s="917"/>
      <c r="O82" s="917"/>
      <c r="P82" s="918"/>
      <c r="Q82" s="919"/>
      <c r="R82" s="874"/>
      <c r="S82" s="874"/>
      <c r="T82" s="874"/>
      <c r="U82" s="874"/>
      <c r="V82" s="874"/>
      <c r="W82" s="874"/>
      <c r="X82" s="874"/>
      <c r="Y82" s="874"/>
      <c r="Z82" s="874"/>
      <c r="AA82" s="874"/>
      <c r="AB82" s="874"/>
      <c r="AC82" s="874"/>
      <c r="AD82" s="874"/>
      <c r="AE82" s="874"/>
      <c r="AF82" s="874"/>
      <c r="AG82" s="874"/>
      <c r="AH82" s="874"/>
      <c r="AI82" s="874"/>
      <c r="AJ82" s="874"/>
      <c r="AK82" s="874"/>
      <c r="AL82" s="874"/>
      <c r="AM82" s="874"/>
      <c r="AN82" s="874"/>
      <c r="AO82" s="874"/>
      <c r="AP82" s="874"/>
      <c r="AQ82" s="874"/>
      <c r="AR82" s="874"/>
      <c r="AS82" s="874"/>
      <c r="AT82" s="874"/>
      <c r="AU82" s="874"/>
      <c r="AV82" s="874"/>
      <c r="AW82" s="874"/>
      <c r="AX82" s="874"/>
      <c r="AY82" s="874"/>
      <c r="AZ82" s="920"/>
      <c r="BA82" s="920"/>
      <c r="BB82" s="920"/>
      <c r="BC82" s="920"/>
      <c r="BD82" s="921"/>
      <c r="BE82" s="263"/>
      <c r="BF82" s="263"/>
      <c r="BG82" s="263"/>
      <c r="BH82" s="263"/>
      <c r="BI82" s="263"/>
      <c r="BJ82" s="263"/>
      <c r="BK82" s="263"/>
      <c r="BL82" s="263"/>
      <c r="BM82" s="263"/>
      <c r="BN82" s="263"/>
      <c r="BO82" s="263"/>
      <c r="BP82" s="263"/>
      <c r="BQ82" s="260">
        <v>76</v>
      </c>
      <c r="BR82" s="265"/>
      <c r="BS82" s="906"/>
      <c r="BT82" s="907"/>
      <c r="BU82" s="907"/>
      <c r="BV82" s="907"/>
      <c r="BW82" s="907"/>
      <c r="BX82" s="907"/>
      <c r="BY82" s="907"/>
      <c r="BZ82" s="907"/>
      <c r="CA82" s="907"/>
      <c r="CB82" s="907"/>
      <c r="CC82" s="907"/>
      <c r="CD82" s="907"/>
      <c r="CE82" s="907"/>
      <c r="CF82" s="907"/>
      <c r="CG82" s="908"/>
      <c r="CH82" s="903"/>
      <c r="CI82" s="904"/>
      <c r="CJ82" s="904"/>
      <c r="CK82" s="904"/>
      <c r="CL82" s="905"/>
      <c r="CM82" s="903"/>
      <c r="CN82" s="904"/>
      <c r="CO82" s="904"/>
      <c r="CP82" s="904"/>
      <c r="CQ82" s="905"/>
      <c r="CR82" s="903"/>
      <c r="CS82" s="904"/>
      <c r="CT82" s="904"/>
      <c r="CU82" s="904"/>
      <c r="CV82" s="905"/>
      <c r="CW82" s="903"/>
      <c r="CX82" s="904"/>
      <c r="CY82" s="904"/>
      <c r="CZ82" s="904"/>
      <c r="DA82" s="905"/>
      <c r="DB82" s="903"/>
      <c r="DC82" s="904"/>
      <c r="DD82" s="904"/>
      <c r="DE82" s="904"/>
      <c r="DF82" s="905"/>
      <c r="DG82" s="903"/>
      <c r="DH82" s="904"/>
      <c r="DI82" s="904"/>
      <c r="DJ82" s="904"/>
      <c r="DK82" s="905"/>
      <c r="DL82" s="903"/>
      <c r="DM82" s="904"/>
      <c r="DN82" s="904"/>
      <c r="DO82" s="904"/>
      <c r="DP82" s="905"/>
      <c r="DQ82" s="903"/>
      <c r="DR82" s="904"/>
      <c r="DS82" s="904"/>
      <c r="DT82" s="904"/>
      <c r="DU82" s="905"/>
      <c r="DV82" s="900"/>
      <c r="DW82" s="901"/>
      <c r="DX82" s="901"/>
      <c r="DY82" s="901"/>
      <c r="DZ82" s="902"/>
      <c r="EA82" s="244"/>
    </row>
    <row r="83" spans="1:131" s="245" customFormat="1" ht="26.25" customHeight="1" x14ac:dyDescent="0.15">
      <c r="A83" s="259">
        <v>16</v>
      </c>
      <c r="B83" s="916"/>
      <c r="C83" s="917"/>
      <c r="D83" s="917"/>
      <c r="E83" s="917"/>
      <c r="F83" s="917"/>
      <c r="G83" s="917"/>
      <c r="H83" s="917"/>
      <c r="I83" s="917"/>
      <c r="J83" s="917"/>
      <c r="K83" s="917"/>
      <c r="L83" s="917"/>
      <c r="M83" s="917"/>
      <c r="N83" s="917"/>
      <c r="O83" s="917"/>
      <c r="P83" s="918"/>
      <c r="Q83" s="919"/>
      <c r="R83" s="874"/>
      <c r="S83" s="874"/>
      <c r="T83" s="874"/>
      <c r="U83" s="874"/>
      <c r="V83" s="874"/>
      <c r="W83" s="874"/>
      <c r="X83" s="874"/>
      <c r="Y83" s="874"/>
      <c r="Z83" s="874"/>
      <c r="AA83" s="874"/>
      <c r="AB83" s="874"/>
      <c r="AC83" s="874"/>
      <c r="AD83" s="874"/>
      <c r="AE83" s="874"/>
      <c r="AF83" s="874"/>
      <c r="AG83" s="874"/>
      <c r="AH83" s="874"/>
      <c r="AI83" s="874"/>
      <c r="AJ83" s="874"/>
      <c r="AK83" s="874"/>
      <c r="AL83" s="874"/>
      <c r="AM83" s="874"/>
      <c r="AN83" s="874"/>
      <c r="AO83" s="874"/>
      <c r="AP83" s="874"/>
      <c r="AQ83" s="874"/>
      <c r="AR83" s="874"/>
      <c r="AS83" s="874"/>
      <c r="AT83" s="874"/>
      <c r="AU83" s="874"/>
      <c r="AV83" s="874"/>
      <c r="AW83" s="874"/>
      <c r="AX83" s="874"/>
      <c r="AY83" s="874"/>
      <c r="AZ83" s="920"/>
      <c r="BA83" s="920"/>
      <c r="BB83" s="920"/>
      <c r="BC83" s="920"/>
      <c r="BD83" s="921"/>
      <c r="BE83" s="263"/>
      <c r="BF83" s="263"/>
      <c r="BG83" s="263"/>
      <c r="BH83" s="263"/>
      <c r="BI83" s="263"/>
      <c r="BJ83" s="263"/>
      <c r="BK83" s="263"/>
      <c r="BL83" s="263"/>
      <c r="BM83" s="263"/>
      <c r="BN83" s="263"/>
      <c r="BO83" s="263"/>
      <c r="BP83" s="263"/>
      <c r="BQ83" s="260">
        <v>77</v>
      </c>
      <c r="BR83" s="265"/>
      <c r="BS83" s="906"/>
      <c r="BT83" s="907"/>
      <c r="BU83" s="907"/>
      <c r="BV83" s="907"/>
      <c r="BW83" s="907"/>
      <c r="BX83" s="907"/>
      <c r="BY83" s="907"/>
      <c r="BZ83" s="907"/>
      <c r="CA83" s="907"/>
      <c r="CB83" s="907"/>
      <c r="CC83" s="907"/>
      <c r="CD83" s="907"/>
      <c r="CE83" s="907"/>
      <c r="CF83" s="907"/>
      <c r="CG83" s="908"/>
      <c r="CH83" s="903"/>
      <c r="CI83" s="904"/>
      <c r="CJ83" s="904"/>
      <c r="CK83" s="904"/>
      <c r="CL83" s="905"/>
      <c r="CM83" s="903"/>
      <c r="CN83" s="904"/>
      <c r="CO83" s="904"/>
      <c r="CP83" s="904"/>
      <c r="CQ83" s="905"/>
      <c r="CR83" s="903"/>
      <c r="CS83" s="904"/>
      <c r="CT83" s="904"/>
      <c r="CU83" s="904"/>
      <c r="CV83" s="905"/>
      <c r="CW83" s="903"/>
      <c r="CX83" s="904"/>
      <c r="CY83" s="904"/>
      <c r="CZ83" s="904"/>
      <c r="DA83" s="905"/>
      <c r="DB83" s="903"/>
      <c r="DC83" s="904"/>
      <c r="DD83" s="904"/>
      <c r="DE83" s="904"/>
      <c r="DF83" s="905"/>
      <c r="DG83" s="903"/>
      <c r="DH83" s="904"/>
      <c r="DI83" s="904"/>
      <c r="DJ83" s="904"/>
      <c r="DK83" s="905"/>
      <c r="DL83" s="903"/>
      <c r="DM83" s="904"/>
      <c r="DN83" s="904"/>
      <c r="DO83" s="904"/>
      <c r="DP83" s="905"/>
      <c r="DQ83" s="903"/>
      <c r="DR83" s="904"/>
      <c r="DS83" s="904"/>
      <c r="DT83" s="904"/>
      <c r="DU83" s="905"/>
      <c r="DV83" s="900"/>
      <c r="DW83" s="901"/>
      <c r="DX83" s="901"/>
      <c r="DY83" s="901"/>
      <c r="DZ83" s="902"/>
      <c r="EA83" s="244"/>
    </row>
    <row r="84" spans="1:131" s="245" customFormat="1" ht="26.25" customHeight="1" x14ac:dyDescent="0.15">
      <c r="A84" s="259">
        <v>17</v>
      </c>
      <c r="B84" s="916"/>
      <c r="C84" s="917"/>
      <c r="D84" s="917"/>
      <c r="E84" s="917"/>
      <c r="F84" s="917"/>
      <c r="G84" s="917"/>
      <c r="H84" s="917"/>
      <c r="I84" s="917"/>
      <c r="J84" s="917"/>
      <c r="K84" s="917"/>
      <c r="L84" s="917"/>
      <c r="M84" s="917"/>
      <c r="N84" s="917"/>
      <c r="O84" s="917"/>
      <c r="P84" s="918"/>
      <c r="Q84" s="919"/>
      <c r="R84" s="874"/>
      <c r="S84" s="874"/>
      <c r="T84" s="874"/>
      <c r="U84" s="874"/>
      <c r="V84" s="874"/>
      <c r="W84" s="874"/>
      <c r="X84" s="874"/>
      <c r="Y84" s="874"/>
      <c r="Z84" s="874"/>
      <c r="AA84" s="874"/>
      <c r="AB84" s="874"/>
      <c r="AC84" s="874"/>
      <c r="AD84" s="874"/>
      <c r="AE84" s="874"/>
      <c r="AF84" s="874"/>
      <c r="AG84" s="874"/>
      <c r="AH84" s="874"/>
      <c r="AI84" s="874"/>
      <c r="AJ84" s="874"/>
      <c r="AK84" s="874"/>
      <c r="AL84" s="874"/>
      <c r="AM84" s="874"/>
      <c r="AN84" s="874"/>
      <c r="AO84" s="874"/>
      <c r="AP84" s="874"/>
      <c r="AQ84" s="874"/>
      <c r="AR84" s="874"/>
      <c r="AS84" s="874"/>
      <c r="AT84" s="874"/>
      <c r="AU84" s="874"/>
      <c r="AV84" s="874"/>
      <c r="AW84" s="874"/>
      <c r="AX84" s="874"/>
      <c r="AY84" s="874"/>
      <c r="AZ84" s="920"/>
      <c r="BA84" s="920"/>
      <c r="BB84" s="920"/>
      <c r="BC84" s="920"/>
      <c r="BD84" s="921"/>
      <c r="BE84" s="263"/>
      <c r="BF84" s="263"/>
      <c r="BG84" s="263"/>
      <c r="BH84" s="263"/>
      <c r="BI84" s="263"/>
      <c r="BJ84" s="263"/>
      <c r="BK84" s="263"/>
      <c r="BL84" s="263"/>
      <c r="BM84" s="263"/>
      <c r="BN84" s="263"/>
      <c r="BO84" s="263"/>
      <c r="BP84" s="263"/>
      <c r="BQ84" s="260">
        <v>78</v>
      </c>
      <c r="BR84" s="265"/>
      <c r="BS84" s="906"/>
      <c r="BT84" s="907"/>
      <c r="BU84" s="907"/>
      <c r="BV84" s="907"/>
      <c r="BW84" s="907"/>
      <c r="BX84" s="907"/>
      <c r="BY84" s="907"/>
      <c r="BZ84" s="907"/>
      <c r="CA84" s="907"/>
      <c r="CB84" s="907"/>
      <c r="CC84" s="907"/>
      <c r="CD84" s="907"/>
      <c r="CE84" s="907"/>
      <c r="CF84" s="907"/>
      <c r="CG84" s="908"/>
      <c r="CH84" s="903"/>
      <c r="CI84" s="904"/>
      <c r="CJ84" s="904"/>
      <c r="CK84" s="904"/>
      <c r="CL84" s="905"/>
      <c r="CM84" s="903"/>
      <c r="CN84" s="904"/>
      <c r="CO84" s="904"/>
      <c r="CP84" s="904"/>
      <c r="CQ84" s="905"/>
      <c r="CR84" s="903"/>
      <c r="CS84" s="904"/>
      <c r="CT84" s="904"/>
      <c r="CU84" s="904"/>
      <c r="CV84" s="905"/>
      <c r="CW84" s="903"/>
      <c r="CX84" s="904"/>
      <c r="CY84" s="904"/>
      <c r="CZ84" s="904"/>
      <c r="DA84" s="905"/>
      <c r="DB84" s="903"/>
      <c r="DC84" s="904"/>
      <c r="DD84" s="904"/>
      <c r="DE84" s="904"/>
      <c r="DF84" s="905"/>
      <c r="DG84" s="903"/>
      <c r="DH84" s="904"/>
      <c r="DI84" s="904"/>
      <c r="DJ84" s="904"/>
      <c r="DK84" s="905"/>
      <c r="DL84" s="903"/>
      <c r="DM84" s="904"/>
      <c r="DN84" s="904"/>
      <c r="DO84" s="904"/>
      <c r="DP84" s="905"/>
      <c r="DQ84" s="903"/>
      <c r="DR84" s="904"/>
      <c r="DS84" s="904"/>
      <c r="DT84" s="904"/>
      <c r="DU84" s="905"/>
      <c r="DV84" s="900"/>
      <c r="DW84" s="901"/>
      <c r="DX84" s="901"/>
      <c r="DY84" s="901"/>
      <c r="DZ84" s="902"/>
      <c r="EA84" s="244"/>
    </row>
    <row r="85" spans="1:131" s="245" customFormat="1" ht="26.25" customHeight="1" x14ac:dyDescent="0.15">
      <c r="A85" s="259">
        <v>18</v>
      </c>
      <c r="B85" s="916"/>
      <c r="C85" s="917"/>
      <c r="D85" s="917"/>
      <c r="E85" s="917"/>
      <c r="F85" s="917"/>
      <c r="G85" s="917"/>
      <c r="H85" s="917"/>
      <c r="I85" s="917"/>
      <c r="J85" s="917"/>
      <c r="K85" s="917"/>
      <c r="L85" s="917"/>
      <c r="M85" s="917"/>
      <c r="N85" s="917"/>
      <c r="O85" s="917"/>
      <c r="P85" s="918"/>
      <c r="Q85" s="919"/>
      <c r="R85" s="874"/>
      <c r="S85" s="874"/>
      <c r="T85" s="874"/>
      <c r="U85" s="874"/>
      <c r="V85" s="874"/>
      <c r="W85" s="874"/>
      <c r="X85" s="874"/>
      <c r="Y85" s="874"/>
      <c r="Z85" s="874"/>
      <c r="AA85" s="874"/>
      <c r="AB85" s="874"/>
      <c r="AC85" s="874"/>
      <c r="AD85" s="874"/>
      <c r="AE85" s="874"/>
      <c r="AF85" s="874"/>
      <c r="AG85" s="874"/>
      <c r="AH85" s="874"/>
      <c r="AI85" s="874"/>
      <c r="AJ85" s="874"/>
      <c r="AK85" s="874"/>
      <c r="AL85" s="874"/>
      <c r="AM85" s="874"/>
      <c r="AN85" s="874"/>
      <c r="AO85" s="874"/>
      <c r="AP85" s="874"/>
      <c r="AQ85" s="874"/>
      <c r="AR85" s="874"/>
      <c r="AS85" s="874"/>
      <c r="AT85" s="874"/>
      <c r="AU85" s="874"/>
      <c r="AV85" s="874"/>
      <c r="AW85" s="874"/>
      <c r="AX85" s="874"/>
      <c r="AY85" s="874"/>
      <c r="AZ85" s="920"/>
      <c r="BA85" s="920"/>
      <c r="BB85" s="920"/>
      <c r="BC85" s="920"/>
      <c r="BD85" s="921"/>
      <c r="BE85" s="263"/>
      <c r="BF85" s="263"/>
      <c r="BG85" s="263"/>
      <c r="BH85" s="263"/>
      <c r="BI85" s="263"/>
      <c r="BJ85" s="263"/>
      <c r="BK85" s="263"/>
      <c r="BL85" s="263"/>
      <c r="BM85" s="263"/>
      <c r="BN85" s="263"/>
      <c r="BO85" s="263"/>
      <c r="BP85" s="263"/>
      <c r="BQ85" s="260">
        <v>79</v>
      </c>
      <c r="BR85" s="265"/>
      <c r="BS85" s="906"/>
      <c r="BT85" s="907"/>
      <c r="BU85" s="907"/>
      <c r="BV85" s="907"/>
      <c r="BW85" s="907"/>
      <c r="BX85" s="907"/>
      <c r="BY85" s="907"/>
      <c r="BZ85" s="907"/>
      <c r="CA85" s="907"/>
      <c r="CB85" s="907"/>
      <c r="CC85" s="907"/>
      <c r="CD85" s="907"/>
      <c r="CE85" s="907"/>
      <c r="CF85" s="907"/>
      <c r="CG85" s="908"/>
      <c r="CH85" s="903"/>
      <c r="CI85" s="904"/>
      <c r="CJ85" s="904"/>
      <c r="CK85" s="904"/>
      <c r="CL85" s="905"/>
      <c r="CM85" s="903"/>
      <c r="CN85" s="904"/>
      <c r="CO85" s="904"/>
      <c r="CP85" s="904"/>
      <c r="CQ85" s="905"/>
      <c r="CR85" s="903"/>
      <c r="CS85" s="904"/>
      <c r="CT85" s="904"/>
      <c r="CU85" s="904"/>
      <c r="CV85" s="905"/>
      <c r="CW85" s="903"/>
      <c r="CX85" s="904"/>
      <c r="CY85" s="904"/>
      <c r="CZ85" s="904"/>
      <c r="DA85" s="905"/>
      <c r="DB85" s="903"/>
      <c r="DC85" s="904"/>
      <c r="DD85" s="904"/>
      <c r="DE85" s="904"/>
      <c r="DF85" s="905"/>
      <c r="DG85" s="903"/>
      <c r="DH85" s="904"/>
      <c r="DI85" s="904"/>
      <c r="DJ85" s="904"/>
      <c r="DK85" s="905"/>
      <c r="DL85" s="903"/>
      <c r="DM85" s="904"/>
      <c r="DN85" s="904"/>
      <c r="DO85" s="904"/>
      <c r="DP85" s="905"/>
      <c r="DQ85" s="903"/>
      <c r="DR85" s="904"/>
      <c r="DS85" s="904"/>
      <c r="DT85" s="904"/>
      <c r="DU85" s="905"/>
      <c r="DV85" s="900"/>
      <c r="DW85" s="901"/>
      <c r="DX85" s="901"/>
      <c r="DY85" s="901"/>
      <c r="DZ85" s="902"/>
      <c r="EA85" s="244"/>
    </row>
    <row r="86" spans="1:131" s="245" customFormat="1" ht="26.25" customHeight="1" x14ac:dyDescent="0.15">
      <c r="A86" s="259">
        <v>19</v>
      </c>
      <c r="B86" s="916"/>
      <c r="C86" s="917"/>
      <c r="D86" s="917"/>
      <c r="E86" s="917"/>
      <c r="F86" s="917"/>
      <c r="G86" s="917"/>
      <c r="H86" s="917"/>
      <c r="I86" s="917"/>
      <c r="J86" s="917"/>
      <c r="K86" s="917"/>
      <c r="L86" s="917"/>
      <c r="M86" s="917"/>
      <c r="N86" s="917"/>
      <c r="O86" s="917"/>
      <c r="P86" s="918"/>
      <c r="Q86" s="919"/>
      <c r="R86" s="874"/>
      <c r="S86" s="874"/>
      <c r="T86" s="874"/>
      <c r="U86" s="874"/>
      <c r="V86" s="874"/>
      <c r="W86" s="874"/>
      <c r="X86" s="874"/>
      <c r="Y86" s="874"/>
      <c r="Z86" s="874"/>
      <c r="AA86" s="874"/>
      <c r="AB86" s="874"/>
      <c r="AC86" s="874"/>
      <c r="AD86" s="874"/>
      <c r="AE86" s="874"/>
      <c r="AF86" s="874"/>
      <c r="AG86" s="874"/>
      <c r="AH86" s="874"/>
      <c r="AI86" s="874"/>
      <c r="AJ86" s="874"/>
      <c r="AK86" s="874"/>
      <c r="AL86" s="874"/>
      <c r="AM86" s="874"/>
      <c r="AN86" s="874"/>
      <c r="AO86" s="874"/>
      <c r="AP86" s="874"/>
      <c r="AQ86" s="874"/>
      <c r="AR86" s="874"/>
      <c r="AS86" s="874"/>
      <c r="AT86" s="874"/>
      <c r="AU86" s="874"/>
      <c r="AV86" s="874"/>
      <c r="AW86" s="874"/>
      <c r="AX86" s="874"/>
      <c r="AY86" s="874"/>
      <c r="AZ86" s="920"/>
      <c r="BA86" s="920"/>
      <c r="BB86" s="920"/>
      <c r="BC86" s="920"/>
      <c r="BD86" s="921"/>
      <c r="BE86" s="263"/>
      <c r="BF86" s="263"/>
      <c r="BG86" s="263"/>
      <c r="BH86" s="263"/>
      <c r="BI86" s="263"/>
      <c r="BJ86" s="263"/>
      <c r="BK86" s="263"/>
      <c r="BL86" s="263"/>
      <c r="BM86" s="263"/>
      <c r="BN86" s="263"/>
      <c r="BO86" s="263"/>
      <c r="BP86" s="263"/>
      <c r="BQ86" s="260">
        <v>80</v>
      </c>
      <c r="BR86" s="265"/>
      <c r="BS86" s="906"/>
      <c r="BT86" s="907"/>
      <c r="BU86" s="907"/>
      <c r="BV86" s="907"/>
      <c r="BW86" s="907"/>
      <c r="BX86" s="907"/>
      <c r="BY86" s="907"/>
      <c r="BZ86" s="907"/>
      <c r="CA86" s="907"/>
      <c r="CB86" s="907"/>
      <c r="CC86" s="907"/>
      <c r="CD86" s="907"/>
      <c r="CE86" s="907"/>
      <c r="CF86" s="907"/>
      <c r="CG86" s="908"/>
      <c r="CH86" s="903"/>
      <c r="CI86" s="904"/>
      <c r="CJ86" s="904"/>
      <c r="CK86" s="904"/>
      <c r="CL86" s="905"/>
      <c r="CM86" s="903"/>
      <c r="CN86" s="904"/>
      <c r="CO86" s="904"/>
      <c r="CP86" s="904"/>
      <c r="CQ86" s="905"/>
      <c r="CR86" s="903"/>
      <c r="CS86" s="904"/>
      <c r="CT86" s="904"/>
      <c r="CU86" s="904"/>
      <c r="CV86" s="905"/>
      <c r="CW86" s="903"/>
      <c r="CX86" s="904"/>
      <c r="CY86" s="904"/>
      <c r="CZ86" s="904"/>
      <c r="DA86" s="905"/>
      <c r="DB86" s="903"/>
      <c r="DC86" s="904"/>
      <c r="DD86" s="904"/>
      <c r="DE86" s="904"/>
      <c r="DF86" s="905"/>
      <c r="DG86" s="903"/>
      <c r="DH86" s="904"/>
      <c r="DI86" s="904"/>
      <c r="DJ86" s="904"/>
      <c r="DK86" s="905"/>
      <c r="DL86" s="903"/>
      <c r="DM86" s="904"/>
      <c r="DN86" s="904"/>
      <c r="DO86" s="904"/>
      <c r="DP86" s="905"/>
      <c r="DQ86" s="903"/>
      <c r="DR86" s="904"/>
      <c r="DS86" s="904"/>
      <c r="DT86" s="904"/>
      <c r="DU86" s="905"/>
      <c r="DV86" s="900"/>
      <c r="DW86" s="901"/>
      <c r="DX86" s="901"/>
      <c r="DY86" s="901"/>
      <c r="DZ86" s="902"/>
      <c r="EA86" s="244"/>
    </row>
    <row r="87" spans="1:131" s="245" customFormat="1" ht="26.25" customHeight="1" x14ac:dyDescent="0.15">
      <c r="A87" s="267">
        <v>20</v>
      </c>
      <c r="B87" s="925"/>
      <c r="C87" s="926"/>
      <c r="D87" s="926"/>
      <c r="E87" s="926"/>
      <c r="F87" s="926"/>
      <c r="G87" s="926"/>
      <c r="H87" s="926"/>
      <c r="I87" s="926"/>
      <c r="J87" s="926"/>
      <c r="K87" s="926"/>
      <c r="L87" s="926"/>
      <c r="M87" s="926"/>
      <c r="N87" s="926"/>
      <c r="O87" s="926"/>
      <c r="P87" s="927"/>
      <c r="Q87" s="928"/>
      <c r="R87" s="929"/>
      <c r="S87" s="929"/>
      <c r="T87" s="929"/>
      <c r="U87" s="929"/>
      <c r="V87" s="929"/>
      <c r="W87" s="929"/>
      <c r="X87" s="929"/>
      <c r="Y87" s="929"/>
      <c r="Z87" s="929"/>
      <c r="AA87" s="929"/>
      <c r="AB87" s="929"/>
      <c r="AC87" s="929"/>
      <c r="AD87" s="929"/>
      <c r="AE87" s="929"/>
      <c r="AF87" s="929"/>
      <c r="AG87" s="929"/>
      <c r="AH87" s="929"/>
      <c r="AI87" s="929"/>
      <c r="AJ87" s="929"/>
      <c r="AK87" s="929"/>
      <c r="AL87" s="929"/>
      <c r="AM87" s="929"/>
      <c r="AN87" s="929"/>
      <c r="AO87" s="929"/>
      <c r="AP87" s="929"/>
      <c r="AQ87" s="929"/>
      <c r="AR87" s="929"/>
      <c r="AS87" s="929"/>
      <c r="AT87" s="929"/>
      <c r="AU87" s="929"/>
      <c r="AV87" s="929"/>
      <c r="AW87" s="929"/>
      <c r="AX87" s="929"/>
      <c r="AY87" s="929"/>
      <c r="AZ87" s="930"/>
      <c r="BA87" s="930"/>
      <c r="BB87" s="930"/>
      <c r="BC87" s="930"/>
      <c r="BD87" s="931"/>
      <c r="BE87" s="263"/>
      <c r="BF87" s="263"/>
      <c r="BG87" s="263"/>
      <c r="BH87" s="263"/>
      <c r="BI87" s="263"/>
      <c r="BJ87" s="263"/>
      <c r="BK87" s="263"/>
      <c r="BL87" s="263"/>
      <c r="BM87" s="263"/>
      <c r="BN87" s="263"/>
      <c r="BO87" s="263"/>
      <c r="BP87" s="263"/>
      <c r="BQ87" s="260">
        <v>81</v>
      </c>
      <c r="BR87" s="265"/>
      <c r="BS87" s="906"/>
      <c r="BT87" s="907"/>
      <c r="BU87" s="907"/>
      <c r="BV87" s="907"/>
      <c r="BW87" s="907"/>
      <c r="BX87" s="907"/>
      <c r="BY87" s="907"/>
      <c r="BZ87" s="907"/>
      <c r="CA87" s="907"/>
      <c r="CB87" s="907"/>
      <c r="CC87" s="907"/>
      <c r="CD87" s="907"/>
      <c r="CE87" s="907"/>
      <c r="CF87" s="907"/>
      <c r="CG87" s="908"/>
      <c r="CH87" s="903"/>
      <c r="CI87" s="904"/>
      <c r="CJ87" s="904"/>
      <c r="CK87" s="904"/>
      <c r="CL87" s="905"/>
      <c r="CM87" s="903"/>
      <c r="CN87" s="904"/>
      <c r="CO87" s="904"/>
      <c r="CP87" s="904"/>
      <c r="CQ87" s="905"/>
      <c r="CR87" s="903"/>
      <c r="CS87" s="904"/>
      <c r="CT87" s="904"/>
      <c r="CU87" s="904"/>
      <c r="CV87" s="905"/>
      <c r="CW87" s="903"/>
      <c r="CX87" s="904"/>
      <c r="CY87" s="904"/>
      <c r="CZ87" s="904"/>
      <c r="DA87" s="905"/>
      <c r="DB87" s="903"/>
      <c r="DC87" s="904"/>
      <c r="DD87" s="904"/>
      <c r="DE87" s="904"/>
      <c r="DF87" s="905"/>
      <c r="DG87" s="903"/>
      <c r="DH87" s="904"/>
      <c r="DI87" s="904"/>
      <c r="DJ87" s="904"/>
      <c r="DK87" s="905"/>
      <c r="DL87" s="903"/>
      <c r="DM87" s="904"/>
      <c r="DN87" s="904"/>
      <c r="DO87" s="904"/>
      <c r="DP87" s="905"/>
      <c r="DQ87" s="903"/>
      <c r="DR87" s="904"/>
      <c r="DS87" s="904"/>
      <c r="DT87" s="904"/>
      <c r="DU87" s="905"/>
      <c r="DV87" s="900"/>
      <c r="DW87" s="901"/>
      <c r="DX87" s="901"/>
      <c r="DY87" s="901"/>
      <c r="DZ87" s="902"/>
      <c r="EA87" s="244"/>
    </row>
    <row r="88" spans="1:131" s="245" customFormat="1" ht="26.25" customHeight="1" thickBot="1" x14ac:dyDescent="0.2">
      <c r="A88" s="262" t="s">
        <v>386</v>
      </c>
      <c r="B88" s="833" t="s">
        <v>416</v>
      </c>
      <c r="C88" s="834"/>
      <c r="D88" s="834"/>
      <c r="E88" s="834"/>
      <c r="F88" s="834"/>
      <c r="G88" s="834"/>
      <c r="H88" s="834"/>
      <c r="I88" s="834"/>
      <c r="J88" s="834"/>
      <c r="K88" s="834"/>
      <c r="L88" s="834"/>
      <c r="M88" s="834"/>
      <c r="N88" s="834"/>
      <c r="O88" s="834"/>
      <c r="P88" s="835"/>
      <c r="Q88" s="881"/>
      <c r="R88" s="882"/>
      <c r="S88" s="882"/>
      <c r="T88" s="882"/>
      <c r="U88" s="882"/>
      <c r="V88" s="882"/>
      <c r="W88" s="882"/>
      <c r="X88" s="882"/>
      <c r="Y88" s="882"/>
      <c r="Z88" s="882"/>
      <c r="AA88" s="882"/>
      <c r="AB88" s="882"/>
      <c r="AC88" s="882"/>
      <c r="AD88" s="882"/>
      <c r="AE88" s="882"/>
      <c r="AF88" s="885">
        <v>199661</v>
      </c>
      <c r="AG88" s="885"/>
      <c r="AH88" s="885"/>
      <c r="AI88" s="885"/>
      <c r="AJ88" s="885"/>
      <c r="AK88" s="882"/>
      <c r="AL88" s="882"/>
      <c r="AM88" s="882"/>
      <c r="AN88" s="882"/>
      <c r="AO88" s="882"/>
      <c r="AP88" s="885">
        <v>4849</v>
      </c>
      <c r="AQ88" s="885"/>
      <c r="AR88" s="885"/>
      <c r="AS88" s="885"/>
      <c r="AT88" s="885"/>
      <c r="AU88" s="885">
        <v>1008</v>
      </c>
      <c r="AV88" s="885"/>
      <c r="AW88" s="885"/>
      <c r="AX88" s="885"/>
      <c r="AY88" s="885"/>
      <c r="AZ88" s="890"/>
      <c r="BA88" s="890"/>
      <c r="BB88" s="890"/>
      <c r="BC88" s="890"/>
      <c r="BD88" s="891"/>
      <c r="BE88" s="263"/>
      <c r="BF88" s="263"/>
      <c r="BG88" s="263"/>
      <c r="BH88" s="263"/>
      <c r="BI88" s="263"/>
      <c r="BJ88" s="263"/>
      <c r="BK88" s="263"/>
      <c r="BL88" s="263"/>
      <c r="BM88" s="263"/>
      <c r="BN88" s="263"/>
      <c r="BO88" s="263"/>
      <c r="BP88" s="263"/>
      <c r="BQ88" s="260">
        <v>82</v>
      </c>
      <c r="BR88" s="265"/>
      <c r="BS88" s="906"/>
      <c r="BT88" s="907"/>
      <c r="BU88" s="907"/>
      <c r="BV88" s="907"/>
      <c r="BW88" s="907"/>
      <c r="BX88" s="907"/>
      <c r="BY88" s="907"/>
      <c r="BZ88" s="907"/>
      <c r="CA88" s="907"/>
      <c r="CB88" s="907"/>
      <c r="CC88" s="907"/>
      <c r="CD88" s="907"/>
      <c r="CE88" s="907"/>
      <c r="CF88" s="907"/>
      <c r="CG88" s="908"/>
      <c r="CH88" s="903"/>
      <c r="CI88" s="904"/>
      <c r="CJ88" s="904"/>
      <c r="CK88" s="904"/>
      <c r="CL88" s="905"/>
      <c r="CM88" s="903"/>
      <c r="CN88" s="904"/>
      <c r="CO88" s="904"/>
      <c r="CP88" s="904"/>
      <c r="CQ88" s="905"/>
      <c r="CR88" s="903"/>
      <c r="CS88" s="904"/>
      <c r="CT88" s="904"/>
      <c r="CU88" s="904"/>
      <c r="CV88" s="905"/>
      <c r="CW88" s="903"/>
      <c r="CX88" s="904"/>
      <c r="CY88" s="904"/>
      <c r="CZ88" s="904"/>
      <c r="DA88" s="905"/>
      <c r="DB88" s="903"/>
      <c r="DC88" s="904"/>
      <c r="DD88" s="904"/>
      <c r="DE88" s="904"/>
      <c r="DF88" s="905"/>
      <c r="DG88" s="903"/>
      <c r="DH88" s="904"/>
      <c r="DI88" s="904"/>
      <c r="DJ88" s="904"/>
      <c r="DK88" s="905"/>
      <c r="DL88" s="903"/>
      <c r="DM88" s="904"/>
      <c r="DN88" s="904"/>
      <c r="DO88" s="904"/>
      <c r="DP88" s="905"/>
      <c r="DQ88" s="903"/>
      <c r="DR88" s="904"/>
      <c r="DS88" s="904"/>
      <c r="DT88" s="904"/>
      <c r="DU88" s="905"/>
      <c r="DV88" s="900"/>
      <c r="DW88" s="901"/>
      <c r="DX88" s="901"/>
      <c r="DY88" s="901"/>
      <c r="DZ88" s="902"/>
      <c r="EA88" s="244"/>
    </row>
    <row r="89" spans="1:131" s="245" customFormat="1" ht="26.25" hidden="1" customHeight="1" x14ac:dyDescent="0.15">
      <c r="A89" s="268"/>
      <c r="B89" s="269"/>
      <c r="C89" s="269"/>
      <c r="D89" s="269"/>
      <c r="E89" s="269"/>
      <c r="F89" s="269"/>
      <c r="G89" s="269"/>
      <c r="H89" s="269"/>
      <c r="I89" s="269"/>
      <c r="J89" s="269"/>
      <c r="K89" s="269"/>
      <c r="L89" s="269"/>
      <c r="M89" s="269"/>
      <c r="N89" s="269"/>
      <c r="O89" s="269"/>
      <c r="P89" s="269"/>
      <c r="Q89" s="270"/>
      <c r="R89" s="270"/>
      <c r="S89" s="270"/>
      <c r="T89" s="270"/>
      <c r="U89" s="270"/>
      <c r="V89" s="270"/>
      <c r="W89" s="270"/>
      <c r="X89" s="270"/>
      <c r="Y89" s="270"/>
      <c r="Z89" s="270"/>
      <c r="AA89" s="270"/>
      <c r="AB89" s="270"/>
      <c r="AC89" s="270"/>
      <c r="AD89" s="270"/>
      <c r="AE89" s="270"/>
      <c r="AF89" s="270"/>
      <c r="AG89" s="270"/>
      <c r="AH89" s="270"/>
      <c r="AI89" s="270"/>
      <c r="AJ89" s="270"/>
      <c r="AK89" s="270"/>
      <c r="AL89" s="270"/>
      <c r="AM89" s="270"/>
      <c r="AN89" s="270"/>
      <c r="AO89" s="270"/>
      <c r="AP89" s="270"/>
      <c r="AQ89" s="270"/>
      <c r="AR89" s="270"/>
      <c r="AS89" s="270"/>
      <c r="AT89" s="270"/>
      <c r="AU89" s="270"/>
      <c r="AV89" s="270"/>
      <c r="AW89" s="270"/>
      <c r="AX89" s="270"/>
      <c r="AY89" s="270"/>
      <c r="AZ89" s="271"/>
      <c r="BA89" s="271"/>
      <c r="BB89" s="271"/>
      <c r="BC89" s="271"/>
      <c r="BD89" s="271"/>
      <c r="BE89" s="263"/>
      <c r="BF89" s="263"/>
      <c r="BG89" s="263"/>
      <c r="BH89" s="263"/>
      <c r="BI89" s="263"/>
      <c r="BJ89" s="263"/>
      <c r="BK89" s="263"/>
      <c r="BL89" s="263"/>
      <c r="BM89" s="263"/>
      <c r="BN89" s="263"/>
      <c r="BO89" s="263"/>
      <c r="BP89" s="263"/>
      <c r="BQ89" s="260">
        <v>83</v>
      </c>
      <c r="BR89" s="265"/>
      <c r="BS89" s="906"/>
      <c r="BT89" s="907"/>
      <c r="BU89" s="907"/>
      <c r="BV89" s="907"/>
      <c r="BW89" s="907"/>
      <c r="BX89" s="907"/>
      <c r="BY89" s="907"/>
      <c r="BZ89" s="907"/>
      <c r="CA89" s="907"/>
      <c r="CB89" s="907"/>
      <c r="CC89" s="907"/>
      <c r="CD89" s="907"/>
      <c r="CE89" s="907"/>
      <c r="CF89" s="907"/>
      <c r="CG89" s="908"/>
      <c r="CH89" s="903"/>
      <c r="CI89" s="904"/>
      <c r="CJ89" s="904"/>
      <c r="CK89" s="904"/>
      <c r="CL89" s="905"/>
      <c r="CM89" s="903"/>
      <c r="CN89" s="904"/>
      <c r="CO89" s="904"/>
      <c r="CP89" s="904"/>
      <c r="CQ89" s="905"/>
      <c r="CR89" s="903"/>
      <c r="CS89" s="904"/>
      <c r="CT89" s="904"/>
      <c r="CU89" s="904"/>
      <c r="CV89" s="905"/>
      <c r="CW89" s="903"/>
      <c r="CX89" s="904"/>
      <c r="CY89" s="904"/>
      <c r="CZ89" s="904"/>
      <c r="DA89" s="905"/>
      <c r="DB89" s="903"/>
      <c r="DC89" s="904"/>
      <c r="DD89" s="904"/>
      <c r="DE89" s="904"/>
      <c r="DF89" s="905"/>
      <c r="DG89" s="903"/>
      <c r="DH89" s="904"/>
      <c r="DI89" s="904"/>
      <c r="DJ89" s="904"/>
      <c r="DK89" s="905"/>
      <c r="DL89" s="903"/>
      <c r="DM89" s="904"/>
      <c r="DN89" s="904"/>
      <c r="DO89" s="904"/>
      <c r="DP89" s="905"/>
      <c r="DQ89" s="903"/>
      <c r="DR89" s="904"/>
      <c r="DS89" s="904"/>
      <c r="DT89" s="904"/>
      <c r="DU89" s="905"/>
      <c r="DV89" s="900"/>
      <c r="DW89" s="901"/>
      <c r="DX89" s="901"/>
      <c r="DY89" s="901"/>
      <c r="DZ89" s="902"/>
      <c r="EA89" s="244"/>
    </row>
    <row r="90" spans="1:131" s="245" customFormat="1" ht="26.25" hidden="1" customHeight="1" x14ac:dyDescent="0.15">
      <c r="A90" s="268"/>
      <c r="B90" s="269"/>
      <c r="C90" s="269"/>
      <c r="D90" s="269"/>
      <c r="E90" s="269"/>
      <c r="F90" s="269"/>
      <c r="G90" s="269"/>
      <c r="H90" s="269"/>
      <c r="I90" s="269"/>
      <c r="J90" s="269"/>
      <c r="K90" s="269"/>
      <c r="L90" s="269"/>
      <c r="M90" s="269"/>
      <c r="N90" s="269"/>
      <c r="O90" s="269"/>
      <c r="P90" s="269"/>
      <c r="Q90" s="270"/>
      <c r="R90" s="270"/>
      <c r="S90" s="270"/>
      <c r="T90" s="270"/>
      <c r="U90" s="270"/>
      <c r="V90" s="270"/>
      <c r="W90" s="270"/>
      <c r="X90" s="270"/>
      <c r="Y90" s="270"/>
      <c r="Z90" s="270"/>
      <c r="AA90" s="270"/>
      <c r="AB90" s="270"/>
      <c r="AC90" s="270"/>
      <c r="AD90" s="270"/>
      <c r="AE90" s="270"/>
      <c r="AF90" s="270"/>
      <c r="AG90" s="270"/>
      <c r="AH90" s="270"/>
      <c r="AI90" s="270"/>
      <c r="AJ90" s="270"/>
      <c r="AK90" s="270"/>
      <c r="AL90" s="270"/>
      <c r="AM90" s="270"/>
      <c r="AN90" s="270"/>
      <c r="AO90" s="270"/>
      <c r="AP90" s="270"/>
      <c r="AQ90" s="270"/>
      <c r="AR90" s="270"/>
      <c r="AS90" s="270"/>
      <c r="AT90" s="270"/>
      <c r="AU90" s="270"/>
      <c r="AV90" s="270"/>
      <c r="AW90" s="270"/>
      <c r="AX90" s="270"/>
      <c r="AY90" s="270"/>
      <c r="AZ90" s="271"/>
      <c r="BA90" s="271"/>
      <c r="BB90" s="271"/>
      <c r="BC90" s="271"/>
      <c r="BD90" s="271"/>
      <c r="BE90" s="263"/>
      <c r="BF90" s="263"/>
      <c r="BG90" s="263"/>
      <c r="BH90" s="263"/>
      <c r="BI90" s="263"/>
      <c r="BJ90" s="263"/>
      <c r="BK90" s="263"/>
      <c r="BL90" s="263"/>
      <c r="BM90" s="263"/>
      <c r="BN90" s="263"/>
      <c r="BO90" s="263"/>
      <c r="BP90" s="263"/>
      <c r="BQ90" s="260">
        <v>84</v>
      </c>
      <c r="BR90" s="265"/>
      <c r="BS90" s="906"/>
      <c r="BT90" s="907"/>
      <c r="BU90" s="907"/>
      <c r="BV90" s="907"/>
      <c r="BW90" s="907"/>
      <c r="BX90" s="907"/>
      <c r="BY90" s="907"/>
      <c r="BZ90" s="907"/>
      <c r="CA90" s="907"/>
      <c r="CB90" s="907"/>
      <c r="CC90" s="907"/>
      <c r="CD90" s="907"/>
      <c r="CE90" s="907"/>
      <c r="CF90" s="907"/>
      <c r="CG90" s="908"/>
      <c r="CH90" s="903"/>
      <c r="CI90" s="904"/>
      <c r="CJ90" s="904"/>
      <c r="CK90" s="904"/>
      <c r="CL90" s="905"/>
      <c r="CM90" s="903"/>
      <c r="CN90" s="904"/>
      <c r="CO90" s="904"/>
      <c r="CP90" s="904"/>
      <c r="CQ90" s="905"/>
      <c r="CR90" s="903"/>
      <c r="CS90" s="904"/>
      <c r="CT90" s="904"/>
      <c r="CU90" s="904"/>
      <c r="CV90" s="905"/>
      <c r="CW90" s="903"/>
      <c r="CX90" s="904"/>
      <c r="CY90" s="904"/>
      <c r="CZ90" s="904"/>
      <c r="DA90" s="905"/>
      <c r="DB90" s="903"/>
      <c r="DC90" s="904"/>
      <c r="DD90" s="904"/>
      <c r="DE90" s="904"/>
      <c r="DF90" s="905"/>
      <c r="DG90" s="903"/>
      <c r="DH90" s="904"/>
      <c r="DI90" s="904"/>
      <c r="DJ90" s="904"/>
      <c r="DK90" s="905"/>
      <c r="DL90" s="903"/>
      <c r="DM90" s="904"/>
      <c r="DN90" s="904"/>
      <c r="DO90" s="904"/>
      <c r="DP90" s="905"/>
      <c r="DQ90" s="903"/>
      <c r="DR90" s="904"/>
      <c r="DS90" s="904"/>
      <c r="DT90" s="904"/>
      <c r="DU90" s="905"/>
      <c r="DV90" s="900"/>
      <c r="DW90" s="901"/>
      <c r="DX90" s="901"/>
      <c r="DY90" s="901"/>
      <c r="DZ90" s="902"/>
      <c r="EA90" s="244"/>
    </row>
    <row r="91" spans="1:131" s="245" customFormat="1" ht="26.25" hidden="1" customHeight="1" x14ac:dyDescent="0.15">
      <c r="A91" s="268"/>
      <c r="B91" s="269"/>
      <c r="C91" s="269"/>
      <c r="D91" s="269"/>
      <c r="E91" s="269"/>
      <c r="F91" s="269"/>
      <c r="G91" s="269"/>
      <c r="H91" s="269"/>
      <c r="I91" s="269"/>
      <c r="J91" s="269"/>
      <c r="K91" s="269"/>
      <c r="L91" s="269"/>
      <c r="M91" s="269"/>
      <c r="N91" s="269"/>
      <c r="O91" s="269"/>
      <c r="P91" s="269"/>
      <c r="Q91" s="270"/>
      <c r="R91" s="270"/>
      <c r="S91" s="270"/>
      <c r="T91" s="270"/>
      <c r="U91" s="270"/>
      <c r="V91" s="270"/>
      <c r="W91" s="270"/>
      <c r="X91" s="270"/>
      <c r="Y91" s="270"/>
      <c r="Z91" s="270"/>
      <c r="AA91" s="270"/>
      <c r="AB91" s="270"/>
      <c r="AC91" s="270"/>
      <c r="AD91" s="270"/>
      <c r="AE91" s="270"/>
      <c r="AF91" s="270"/>
      <c r="AG91" s="270"/>
      <c r="AH91" s="270"/>
      <c r="AI91" s="270"/>
      <c r="AJ91" s="270"/>
      <c r="AK91" s="270"/>
      <c r="AL91" s="270"/>
      <c r="AM91" s="270"/>
      <c r="AN91" s="270"/>
      <c r="AO91" s="270"/>
      <c r="AP91" s="270"/>
      <c r="AQ91" s="270"/>
      <c r="AR91" s="270"/>
      <c r="AS91" s="270"/>
      <c r="AT91" s="270"/>
      <c r="AU91" s="270"/>
      <c r="AV91" s="270"/>
      <c r="AW91" s="270"/>
      <c r="AX91" s="270"/>
      <c r="AY91" s="270"/>
      <c r="AZ91" s="271"/>
      <c r="BA91" s="271"/>
      <c r="BB91" s="271"/>
      <c r="BC91" s="271"/>
      <c r="BD91" s="271"/>
      <c r="BE91" s="263"/>
      <c r="BF91" s="263"/>
      <c r="BG91" s="263"/>
      <c r="BH91" s="263"/>
      <c r="BI91" s="263"/>
      <c r="BJ91" s="263"/>
      <c r="BK91" s="263"/>
      <c r="BL91" s="263"/>
      <c r="BM91" s="263"/>
      <c r="BN91" s="263"/>
      <c r="BO91" s="263"/>
      <c r="BP91" s="263"/>
      <c r="BQ91" s="260">
        <v>85</v>
      </c>
      <c r="BR91" s="265"/>
      <c r="BS91" s="906"/>
      <c r="BT91" s="907"/>
      <c r="BU91" s="907"/>
      <c r="BV91" s="907"/>
      <c r="BW91" s="907"/>
      <c r="BX91" s="907"/>
      <c r="BY91" s="907"/>
      <c r="BZ91" s="907"/>
      <c r="CA91" s="907"/>
      <c r="CB91" s="907"/>
      <c r="CC91" s="907"/>
      <c r="CD91" s="907"/>
      <c r="CE91" s="907"/>
      <c r="CF91" s="907"/>
      <c r="CG91" s="908"/>
      <c r="CH91" s="903"/>
      <c r="CI91" s="904"/>
      <c r="CJ91" s="904"/>
      <c r="CK91" s="904"/>
      <c r="CL91" s="905"/>
      <c r="CM91" s="903"/>
      <c r="CN91" s="904"/>
      <c r="CO91" s="904"/>
      <c r="CP91" s="904"/>
      <c r="CQ91" s="905"/>
      <c r="CR91" s="903"/>
      <c r="CS91" s="904"/>
      <c r="CT91" s="904"/>
      <c r="CU91" s="904"/>
      <c r="CV91" s="905"/>
      <c r="CW91" s="903"/>
      <c r="CX91" s="904"/>
      <c r="CY91" s="904"/>
      <c r="CZ91" s="904"/>
      <c r="DA91" s="905"/>
      <c r="DB91" s="903"/>
      <c r="DC91" s="904"/>
      <c r="DD91" s="904"/>
      <c r="DE91" s="904"/>
      <c r="DF91" s="905"/>
      <c r="DG91" s="903"/>
      <c r="DH91" s="904"/>
      <c r="DI91" s="904"/>
      <c r="DJ91" s="904"/>
      <c r="DK91" s="905"/>
      <c r="DL91" s="903"/>
      <c r="DM91" s="904"/>
      <c r="DN91" s="904"/>
      <c r="DO91" s="904"/>
      <c r="DP91" s="905"/>
      <c r="DQ91" s="903"/>
      <c r="DR91" s="904"/>
      <c r="DS91" s="904"/>
      <c r="DT91" s="904"/>
      <c r="DU91" s="905"/>
      <c r="DV91" s="900"/>
      <c r="DW91" s="901"/>
      <c r="DX91" s="901"/>
      <c r="DY91" s="901"/>
      <c r="DZ91" s="902"/>
      <c r="EA91" s="244"/>
    </row>
    <row r="92" spans="1:131" s="245" customFormat="1" ht="26.25" hidden="1" customHeight="1" x14ac:dyDescent="0.15">
      <c r="A92" s="268"/>
      <c r="B92" s="269"/>
      <c r="C92" s="269"/>
      <c r="D92" s="269"/>
      <c r="E92" s="269"/>
      <c r="F92" s="269"/>
      <c r="G92" s="269"/>
      <c r="H92" s="269"/>
      <c r="I92" s="269"/>
      <c r="J92" s="269"/>
      <c r="K92" s="269"/>
      <c r="L92" s="269"/>
      <c r="M92" s="269"/>
      <c r="N92" s="269"/>
      <c r="O92" s="269"/>
      <c r="P92" s="269"/>
      <c r="Q92" s="270"/>
      <c r="R92" s="270"/>
      <c r="S92" s="270"/>
      <c r="T92" s="270"/>
      <c r="U92" s="270"/>
      <c r="V92" s="270"/>
      <c r="W92" s="270"/>
      <c r="X92" s="270"/>
      <c r="Y92" s="270"/>
      <c r="Z92" s="270"/>
      <c r="AA92" s="270"/>
      <c r="AB92" s="270"/>
      <c r="AC92" s="270"/>
      <c r="AD92" s="270"/>
      <c r="AE92" s="270"/>
      <c r="AF92" s="270"/>
      <c r="AG92" s="270"/>
      <c r="AH92" s="270"/>
      <c r="AI92" s="270"/>
      <c r="AJ92" s="270"/>
      <c r="AK92" s="270"/>
      <c r="AL92" s="270"/>
      <c r="AM92" s="270"/>
      <c r="AN92" s="270"/>
      <c r="AO92" s="270"/>
      <c r="AP92" s="270"/>
      <c r="AQ92" s="270"/>
      <c r="AR92" s="270"/>
      <c r="AS92" s="270"/>
      <c r="AT92" s="270"/>
      <c r="AU92" s="270"/>
      <c r="AV92" s="270"/>
      <c r="AW92" s="270"/>
      <c r="AX92" s="270"/>
      <c r="AY92" s="270"/>
      <c r="AZ92" s="271"/>
      <c r="BA92" s="271"/>
      <c r="BB92" s="271"/>
      <c r="BC92" s="271"/>
      <c r="BD92" s="271"/>
      <c r="BE92" s="263"/>
      <c r="BF92" s="263"/>
      <c r="BG92" s="263"/>
      <c r="BH92" s="263"/>
      <c r="BI92" s="263"/>
      <c r="BJ92" s="263"/>
      <c r="BK92" s="263"/>
      <c r="BL92" s="263"/>
      <c r="BM92" s="263"/>
      <c r="BN92" s="263"/>
      <c r="BO92" s="263"/>
      <c r="BP92" s="263"/>
      <c r="BQ92" s="260">
        <v>86</v>
      </c>
      <c r="BR92" s="265"/>
      <c r="BS92" s="906"/>
      <c r="BT92" s="907"/>
      <c r="BU92" s="907"/>
      <c r="BV92" s="907"/>
      <c r="BW92" s="907"/>
      <c r="BX92" s="907"/>
      <c r="BY92" s="907"/>
      <c r="BZ92" s="907"/>
      <c r="CA92" s="907"/>
      <c r="CB92" s="907"/>
      <c r="CC92" s="907"/>
      <c r="CD92" s="907"/>
      <c r="CE92" s="907"/>
      <c r="CF92" s="907"/>
      <c r="CG92" s="908"/>
      <c r="CH92" s="903"/>
      <c r="CI92" s="904"/>
      <c r="CJ92" s="904"/>
      <c r="CK92" s="904"/>
      <c r="CL92" s="905"/>
      <c r="CM92" s="903"/>
      <c r="CN92" s="904"/>
      <c r="CO92" s="904"/>
      <c r="CP92" s="904"/>
      <c r="CQ92" s="905"/>
      <c r="CR92" s="903"/>
      <c r="CS92" s="904"/>
      <c r="CT92" s="904"/>
      <c r="CU92" s="904"/>
      <c r="CV92" s="905"/>
      <c r="CW92" s="903"/>
      <c r="CX92" s="904"/>
      <c r="CY92" s="904"/>
      <c r="CZ92" s="904"/>
      <c r="DA92" s="905"/>
      <c r="DB92" s="903"/>
      <c r="DC92" s="904"/>
      <c r="DD92" s="904"/>
      <c r="DE92" s="904"/>
      <c r="DF92" s="905"/>
      <c r="DG92" s="903"/>
      <c r="DH92" s="904"/>
      <c r="DI92" s="904"/>
      <c r="DJ92" s="904"/>
      <c r="DK92" s="905"/>
      <c r="DL92" s="903"/>
      <c r="DM92" s="904"/>
      <c r="DN92" s="904"/>
      <c r="DO92" s="904"/>
      <c r="DP92" s="905"/>
      <c r="DQ92" s="903"/>
      <c r="DR92" s="904"/>
      <c r="DS92" s="904"/>
      <c r="DT92" s="904"/>
      <c r="DU92" s="905"/>
      <c r="DV92" s="900"/>
      <c r="DW92" s="901"/>
      <c r="DX92" s="901"/>
      <c r="DY92" s="901"/>
      <c r="DZ92" s="902"/>
      <c r="EA92" s="244"/>
    </row>
    <row r="93" spans="1:131" s="245" customFormat="1" ht="26.25" hidden="1" customHeight="1" x14ac:dyDescent="0.15">
      <c r="A93" s="268"/>
      <c r="B93" s="269"/>
      <c r="C93" s="269"/>
      <c r="D93" s="269"/>
      <c r="E93" s="269"/>
      <c r="F93" s="269"/>
      <c r="G93" s="269"/>
      <c r="H93" s="269"/>
      <c r="I93" s="269"/>
      <c r="J93" s="269"/>
      <c r="K93" s="269"/>
      <c r="L93" s="269"/>
      <c r="M93" s="269"/>
      <c r="N93" s="269"/>
      <c r="O93" s="269"/>
      <c r="P93" s="269"/>
      <c r="Q93" s="270"/>
      <c r="R93" s="270"/>
      <c r="S93" s="270"/>
      <c r="T93" s="270"/>
      <c r="U93" s="270"/>
      <c r="V93" s="270"/>
      <c r="W93" s="270"/>
      <c r="X93" s="270"/>
      <c r="Y93" s="270"/>
      <c r="Z93" s="270"/>
      <c r="AA93" s="270"/>
      <c r="AB93" s="270"/>
      <c r="AC93" s="270"/>
      <c r="AD93" s="270"/>
      <c r="AE93" s="270"/>
      <c r="AF93" s="270"/>
      <c r="AG93" s="270"/>
      <c r="AH93" s="270"/>
      <c r="AI93" s="270"/>
      <c r="AJ93" s="270"/>
      <c r="AK93" s="270"/>
      <c r="AL93" s="270"/>
      <c r="AM93" s="270"/>
      <c r="AN93" s="270"/>
      <c r="AO93" s="270"/>
      <c r="AP93" s="270"/>
      <c r="AQ93" s="270"/>
      <c r="AR93" s="270"/>
      <c r="AS93" s="270"/>
      <c r="AT93" s="270"/>
      <c r="AU93" s="270"/>
      <c r="AV93" s="270"/>
      <c r="AW93" s="270"/>
      <c r="AX93" s="270"/>
      <c r="AY93" s="270"/>
      <c r="AZ93" s="271"/>
      <c r="BA93" s="271"/>
      <c r="BB93" s="271"/>
      <c r="BC93" s="271"/>
      <c r="BD93" s="271"/>
      <c r="BE93" s="263"/>
      <c r="BF93" s="263"/>
      <c r="BG93" s="263"/>
      <c r="BH93" s="263"/>
      <c r="BI93" s="263"/>
      <c r="BJ93" s="263"/>
      <c r="BK93" s="263"/>
      <c r="BL93" s="263"/>
      <c r="BM93" s="263"/>
      <c r="BN93" s="263"/>
      <c r="BO93" s="263"/>
      <c r="BP93" s="263"/>
      <c r="BQ93" s="260">
        <v>87</v>
      </c>
      <c r="BR93" s="265"/>
      <c r="BS93" s="906"/>
      <c r="BT93" s="907"/>
      <c r="BU93" s="907"/>
      <c r="BV93" s="907"/>
      <c r="BW93" s="907"/>
      <c r="BX93" s="907"/>
      <c r="BY93" s="907"/>
      <c r="BZ93" s="907"/>
      <c r="CA93" s="907"/>
      <c r="CB93" s="907"/>
      <c r="CC93" s="907"/>
      <c r="CD93" s="907"/>
      <c r="CE93" s="907"/>
      <c r="CF93" s="907"/>
      <c r="CG93" s="908"/>
      <c r="CH93" s="903"/>
      <c r="CI93" s="904"/>
      <c r="CJ93" s="904"/>
      <c r="CK93" s="904"/>
      <c r="CL93" s="905"/>
      <c r="CM93" s="903"/>
      <c r="CN93" s="904"/>
      <c r="CO93" s="904"/>
      <c r="CP93" s="904"/>
      <c r="CQ93" s="905"/>
      <c r="CR93" s="903"/>
      <c r="CS93" s="904"/>
      <c r="CT93" s="904"/>
      <c r="CU93" s="904"/>
      <c r="CV93" s="905"/>
      <c r="CW93" s="903"/>
      <c r="CX93" s="904"/>
      <c r="CY93" s="904"/>
      <c r="CZ93" s="904"/>
      <c r="DA93" s="905"/>
      <c r="DB93" s="903"/>
      <c r="DC93" s="904"/>
      <c r="DD93" s="904"/>
      <c r="DE93" s="904"/>
      <c r="DF93" s="905"/>
      <c r="DG93" s="903"/>
      <c r="DH93" s="904"/>
      <c r="DI93" s="904"/>
      <c r="DJ93" s="904"/>
      <c r="DK93" s="905"/>
      <c r="DL93" s="903"/>
      <c r="DM93" s="904"/>
      <c r="DN93" s="904"/>
      <c r="DO93" s="904"/>
      <c r="DP93" s="905"/>
      <c r="DQ93" s="903"/>
      <c r="DR93" s="904"/>
      <c r="DS93" s="904"/>
      <c r="DT93" s="904"/>
      <c r="DU93" s="905"/>
      <c r="DV93" s="900"/>
      <c r="DW93" s="901"/>
      <c r="DX93" s="901"/>
      <c r="DY93" s="901"/>
      <c r="DZ93" s="902"/>
      <c r="EA93" s="244"/>
    </row>
    <row r="94" spans="1:131" s="245" customFormat="1" ht="26.25" hidden="1" customHeight="1" x14ac:dyDescent="0.15">
      <c r="A94" s="268"/>
      <c r="B94" s="269"/>
      <c r="C94" s="269"/>
      <c r="D94" s="269"/>
      <c r="E94" s="269"/>
      <c r="F94" s="269"/>
      <c r="G94" s="269"/>
      <c r="H94" s="269"/>
      <c r="I94" s="269"/>
      <c r="J94" s="269"/>
      <c r="K94" s="269"/>
      <c r="L94" s="269"/>
      <c r="M94" s="269"/>
      <c r="N94" s="269"/>
      <c r="O94" s="269"/>
      <c r="P94" s="269"/>
      <c r="Q94" s="270"/>
      <c r="R94" s="270"/>
      <c r="S94" s="270"/>
      <c r="T94" s="270"/>
      <c r="U94" s="270"/>
      <c r="V94" s="270"/>
      <c r="W94" s="270"/>
      <c r="X94" s="270"/>
      <c r="Y94" s="270"/>
      <c r="Z94" s="270"/>
      <c r="AA94" s="270"/>
      <c r="AB94" s="270"/>
      <c r="AC94" s="270"/>
      <c r="AD94" s="270"/>
      <c r="AE94" s="270"/>
      <c r="AF94" s="270"/>
      <c r="AG94" s="270"/>
      <c r="AH94" s="270"/>
      <c r="AI94" s="270"/>
      <c r="AJ94" s="270"/>
      <c r="AK94" s="270"/>
      <c r="AL94" s="270"/>
      <c r="AM94" s="270"/>
      <c r="AN94" s="270"/>
      <c r="AO94" s="270"/>
      <c r="AP94" s="270"/>
      <c r="AQ94" s="270"/>
      <c r="AR94" s="270"/>
      <c r="AS94" s="270"/>
      <c r="AT94" s="270"/>
      <c r="AU94" s="270"/>
      <c r="AV94" s="270"/>
      <c r="AW94" s="270"/>
      <c r="AX94" s="270"/>
      <c r="AY94" s="270"/>
      <c r="AZ94" s="271"/>
      <c r="BA94" s="271"/>
      <c r="BB94" s="271"/>
      <c r="BC94" s="271"/>
      <c r="BD94" s="271"/>
      <c r="BE94" s="263"/>
      <c r="BF94" s="263"/>
      <c r="BG94" s="263"/>
      <c r="BH94" s="263"/>
      <c r="BI94" s="263"/>
      <c r="BJ94" s="263"/>
      <c r="BK94" s="263"/>
      <c r="BL94" s="263"/>
      <c r="BM94" s="263"/>
      <c r="BN94" s="263"/>
      <c r="BO94" s="263"/>
      <c r="BP94" s="263"/>
      <c r="BQ94" s="260">
        <v>88</v>
      </c>
      <c r="BR94" s="265"/>
      <c r="BS94" s="906"/>
      <c r="BT94" s="907"/>
      <c r="BU94" s="907"/>
      <c r="BV94" s="907"/>
      <c r="BW94" s="907"/>
      <c r="BX94" s="907"/>
      <c r="BY94" s="907"/>
      <c r="BZ94" s="907"/>
      <c r="CA94" s="907"/>
      <c r="CB94" s="907"/>
      <c r="CC94" s="907"/>
      <c r="CD94" s="907"/>
      <c r="CE94" s="907"/>
      <c r="CF94" s="907"/>
      <c r="CG94" s="908"/>
      <c r="CH94" s="903"/>
      <c r="CI94" s="904"/>
      <c r="CJ94" s="904"/>
      <c r="CK94" s="904"/>
      <c r="CL94" s="905"/>
      <c r="CM94" s="903"/>
      <c r="CN94" s="904"/>
      <c r="CO94" s="904"/>
      <c r="CP94" s="904"/>
      <c r="CQ94" s="905"/>
      <c r="CR94" s="903"/>
      <c r="CS94" s="904"/>
      <c r="CT94" s="904"/>
      <c r="CU94" s="904"/>
      <c r="CV94" s="905"/>
      <c r="CW94" s="903"/>
      <c r="CX94" s="904"/>
      <c r="CY94" s="904"/>
      <c r="CZ94" s="904"/>
      <c r="DA94" s="905"/>
      <c r="DB94" s="903"/>
      <c r="DC94" s="904"/>
      <c r="DD94" s="904"/>
      <c r="DE94" s="904"/>
      <c r="DF94" s="905"/>
      <c r="DG94" s="903"/>
      <c r="DH94" s="904"/>
      <c r="DI94" s="904"/>
      <c r="DJ94" s="904"/>
      <c r="DK94" s="905"/>
      <c r="DL94" s="903"/>
      <c r="DM94" s="904"/>
      <c r="DN94" s="904"/>
      <c r="DO94" s="904"/>
      <c r="DP94" s="905"/>
      <c r="DQ94" s="903"/>
      <c r="DR94" s="904"/>
      <c r="DS94" s="904"/>
      <c r="DT94" s="904"/>
      <c r="DU94" s="905"/>
      <c r="DV94" s="900"/>
      <c r="DW94" s="901"/>
      <c r="DX94" s="901"/>
      <c r="DY94" s="901"/>
      <c r="DZ94" s="902"/>
      <c r="EA94" s="244"/>
    </row>
    <row r="95" spans="1:131" s="245" customFormat="1" ht="26.25" hidden="1" customHeight="1" x14ac:dyDescent="0.15">
      <c r="A95" s="268"/>
      <c r="B95" s="269"/>
      <c r="C95" s="269"/>
      <c r="D95" s="269"/>
      <c r="E95" s="269"/>
      <c r="F95" s="269"/>
      <c r="G95" s="269"/>
      <c r="H95" s="269"/>
      <c r="I95" s="269"/>
      <c r="J95" s="269"/>
      <c r="K95" s="269"/>
      <c r="L95" s="269"/>
      <c r="M95" s="269"/>
      <c r="N95" s="269"/>
      <c r="O95" s="269"/>
      <c r="P95" s="269"/>
      <c r="Q95" s="270"/>
      <c r="R95" s="270"/>
      <c r="S95" s="270"/>
      <c r="T95" s="270"/>
      <c r="U95" s="270"/>
      <c r="V95" s="270"/>
      <c r="W95" s="270"/>
      <c r="X95" s="270"/>
      <c r="Y95" s="270"/>
      <c r="Z95" s="270"/>
      <c r="AA95" s="270"/>
      <c r="AB95" s="270"/>
      <c r="AC95" s="270"/>
      <c r="AD95" s="270"/>
      <c r="AE95" s="270"/>
      <c r="AF95" s="270"/>
      <c r="AG95" s="270"/>
      <c r="AH95" s="270"/>
      <c r="AI95" s="270"/>
      <c r="AJ95" s="270"/>
      <c r="AK95" s="270"/>
      <c r="AL95" s="270"/>
      <c r="AM95" s="270"/>
      <c r="AN95" s="270"/>
      <c r="AO95" s="270"/>
      <c r="AP95" s="270"/>
      <c r="AQ95" s="270"/>
      <c r="AR95" s="270"/>
      <c r="AS95" s="270"/>
      <c r="AT95" s="270"/>
      <c r="AU95" s="270"/>
      <c r="AV95" s="270"/>
      <c r="AW95" s="270"/>
      <c r="AX95" s="270"/>
      <c r="AY95" s="270"/>
      <c r="AZ95" s="271"/>
      <c r="BA95" s="271"/>
      <c r="BB95" s="271"/>
      <c r="BC95" s="271"/>
      <c r="BD95" s="271"/>
      <c r="BE95" s="263"/>
      <c r="BF95" s="263"/>
      <c r="BG95" s="263"/>
      <c r="BH95" s="263"/>
      <c r="BI95" s="263"/>
      <c r="BJ95" s="263"/>
      <c r="BK95" s="263"/>
      <c r="BL95" s="263"/>
      <c r="BM95" s="263"/>
      <c r="BN95" s="263"/>
      <c r="BO95" s="263"/>
      <c r="BP95" s="263"/>
      <c r="BQ95" s="260">
        <v>89</v>
      </c>
      <c r="BR95" s="265"/>
      <c r="BS95" s="906"/>
      <c r="BT95" s="907"/>
      <c r="BU95" s="907"/>
      <c r="BV95" s="907"/>
      <c r="BW95" s="907"/>
      <c r="BX95" s="907"/>
      <c r="BY95" s="907"/>
      <c r="BZ95" s="907"/>
      <c r="CA95" s="907"/>
      <c r="CB95" s="907"/>
      <c r="CC95" s="907"/>
      <c r="CD95" s="907"/>
      <c r="CE95" s="907"/>
      <c r="CF95" s="907"/>
      <c r="CG95" s="908"/>
      <c r="CH95" s="903"/>
      <c r="CI95" s="904"/>
      <c r="CJ95" s="904"/>
      <c r="CK95" s="904"/>
      <c r="CL95" s="905"/>
      <c r="CM95" s="903"/>
      <c r="CN95" s="904"/>
      <c r="CO95" s="904"/>
      <c r="CP95" s="904"/>
      <c r="CQ95" s="905"/>
      <c r="CR95" s="903"/>
      <c r="CS95" s="904"/>
      <c r="CT95" s="904"/>
      <c r="CU95" s="904"/>
      <c r="CV95" s="905"/>
      <c r="CW95" s="903"/>
      <c r="CX95" s="904"/>
      <c r="CY95" s="904"/>
      <c r="CZ95" s="904"/>
      <c r="DA95" s="905"/>
      <c r="DB95" s="903"/>
      <c r="DC95" s="904"/>
      <c r="DD95" s="904"/>
      <c r="DE95" s="904"/>
      <c r="DF95" s="905"/>
      <c r="DG95" s="903"/>
      <c r="DH95" s="904"/>
      <c r="DI95" s="904"/>
      <c r="DJ95" s="904"/>
      <c r="DK95" s="905"/>
      <c r="DL95" s="903"/>
      <c r="DM95" s="904"/>
      <c r="DN95" s="904"/>
      <c r="DO95" s="904"/>
      <c r="DP95" s="905"/>
      <c r="DQ95" s="903"/>
      <c r="DR95" s="904"/>
      <c r="DS95" s="904"/>
      <c r="DT95" s="904"/>
      <c r="DU95" s="905"/>
      <c r="DV95" s="900"/>
      <c r="DW95" s="901"/>
      <c r="DX95" s="901"/>
      <c r="DY95" s="901"/>
      <c r="DZ95" s="902"/>
      <c r="EA95" s="244"/>
    </row>
    <row r="96" spans="1:131" s="245" customFormat="1" ht="26.25" hidden="1" customHeight="1" x14ac:dyDescent="0.15">
      <c r="A96" s="268"/>
      <c r="B96" s="269"/>
      <c r="C96" s="269"/>
      <c r="D96" s="269"/>
      <c r="E96" s="269"/>
      <c r="F96" s="269"/>
      <c r="G96" s="269"/>
      <c r="H96" s="269"/>
      <c r="I96" s="269"/>
      <c r="J96" s="269"/>
      <c r="K96" s="269"/>
      <c r="L96" s="269"/>
      <c r="M96" s="269"/>
      <c r="N96" s="269"/>
      <c r="O96" s="269"/>
      <c r="P96" s="269"/>
      <c r="Q96" s="270"/>
      <c r="R96" s="270"/>
      <c r="S96" s="270"/>
      <c r="T96" s="270"/>
      <c r="U96" s="270"/>
      <c r="V96" s="270"/>
      <c r="W96" s="270"/>
      <c r="X96" s="270"/>
      <c r="Y96" s="270"/>
      <c r="Z96" s="270"/>
      <c r="AA96" s="270"/>
      <c r="AB96" s="270"/>
      <c r="AC96" s="270"/>
      <c r="AD96" s="270"/>
      <c r="AE96" s="270"/>
      <c r="AF96" s="270"/>
      <c r="AG96" s="270"/>
      <c r="AH96" s="270"/>
      <c r="AI96" s="270"/>
      <c r="AJ96" s="270"/>
      <c r="AK96" s="270"/>
      <c r="AL96" s="270"/>
      <c r="AM96" s="270"/>
      <c r="AN96" s="270"/>
      <c r="AO96" s="270"/>
      <c r="AP96" s="270"/>
      <c r="AQ96" s="270"/>
      <c r="AR96" s="270"/>
      <c r="AS96" s="270"/>
      <c r="AT96" s="270"/>
      <c r="AU96" s="270"/>
      <c r="AV96" s="270"/>
      <c r="AW96" s="270"/>
      <c r="AX96" s="270"/>
      <c r="AY96" s="270"/>
      <c r="AZ96" s="271"/>
      <c r="BA96" s="271"/>
      <c r="BB96" s="271"/>
      <c r="BC96" s="271"/>
      <c r="BD96" s="271"/>
      <c r="BE96" s="263"/>
      <c r="BF96" s="263"/>
      <c r="BG96" s="263"/>
      <c r="BH96" s="263"/>
      <c r="BI96" s="263"/>
      <c r="BJ96" s="263"/>
      <c r="BK96" s="263"/>
      <c r="BL96" s="263"/>
      <c r="BM96" s="263"/>
      <c r="BN96" s="263"/>
      <c r="BO96" s="263"/>
      <c r="BP96" s="263"/>
      <c r="BQ96" s="260">
        <v>90</v>
      </c>
      <c r="BR96" s="265"/>
      <c r="BS96" s="906"/>
      <c r="BT96" s="907"/>
      <c r="BU96" s="907"/>
      <c r="BV96" s="907"/>
      <c r="BW96" s="907"/>
      <c r="BX96" s="907"/>
      <c r="BY96" s="907"/>
      <c r="BZ96" s="907"/>
      <c r="CA96" s="907"/>
      <c r="CB96" s="907"/>
      <c r="CC96" s="907"/>
      <c r="CD96" s="907"/>
      <c r="CE96" s="907"/>
      <c r="CF96" s="907"/>
      <c r="CG96" s="908"/>
      <c r="CH96" s="903"/>
      <c r="CI96" s="904"/>
      <c r="CJ96" s="904"/>
      <c r="CK96" s="904"/>
      <c r="CL96" s="905"/>
      <c r="CM96" s="903"/>
      <c r="CN96" s="904"/>
      <c r="CO96" s="904"/>
      <c r="CP96" s="904"/>
      <c r="CQ96" s="905"/>
      <c r="CR96" s="903"/>
      <c r="CS96" s="904"/>
      <c r="CT96" s="904"/>
      <c r="CU96" s="904"/>
      <c r="CV96" s="905"/>
      <c r="CW96" s="903"/>
      <c r="CX96" s="904"/>
      <c r="CY96" s="904"/>
      <c r="CZ96" s="904"/>
      <c r="DA96" s="905"/>
      <c r="DB96" s="903"/>
      <c r="DC96" s="904"/>
      <c r="DD96" s="904"/>
      <c r="DE96" s="904"/>
      <c r="DF96" s="905"/>
      <c r="DG96" s="903"/>
      <c r="DH96" s="904"/>
      <c r="DI96" s="904"/>
      <c r="DJ96" s="904"/>
      <c r="DK96" s="905"/>
      <c r="DL96" s="903"/>
      <c r="DM96" s="904"/>
      <c r="DN96" s="904"/>
      <c r="DO96" s="904"/>
      <c r="DP96" s="905"/>
      <c r="DQ96" s="903"/>
      <c r="DR96" s="904"/>
      <c r="DS96" s="904"/>
      <c r="DT96" s="904"/>
      <c r="DU96" s="905"/>
      <c r="DV96" s="900"/>
      <c r="DW96" s="901"/>
      <c r="DX96" s="901"/>
      <c r="DY96" s="901"/>
      <c r="DZ96" s="902"/>
      <c r="EA96" s="244"/>
    </row>
    <row r="97" spans="1:131" s="245" customFormat="1" ht="26.25" hidden="1" customHeight="1" x14ac:dyDescent="0.15">
      <c r="A97" s="268"/>
      <c r="B97" s="269"/>
      <c r="C97" s="269"/>
      <c r="D97" s="269"/>
      <c r="E97" s="269"/>
      <c r="F97" s="269"/>
      <c r="G97" s="269"/>
      <c r="H97" s="269"/>
      <c r="I97" s="269"/>
      <c r="J97" s="269"/>
      <c r="K97" s="269"/>
      <c r="L97" s="269"/>
      <c r="M97" s="269"/>
      <c r="N97" s="269"/>
      <c r="O97" s="269"/>
      <c r="P97" s="269"/>
      <c r="Q97" s="270"/>
      <c r="R97" s="270"/>
      <c r="S97" s="270"/>
      <c r="T97" s="270"/>
      <c r="U97" s="270"/>
      <c r="V97" s="270"/>
      <c r="W97" s="270"/>
      <c r="X97" s="270"/>
      <c r="Y97" s="270"/>
      <c r="Z97" s="270"/>
      <c r="AA97" s="270"/>
      <c r="AB97" s="270"/>
      <c r="AC97" s="270"/>
      <c r="AD97" s="270"/>
      <c r="AE97" s="270"/>
      <c r="AF97" s="270"/>
      <c r="AG97" s="270"/>
      <c r="AH97" s="270"/>
      <c r="AI97" s="270"/>
      <c r="AJ97" s="270"/>
      <c r="AK97" s="270"/>
      <c r="AL97" s="270"/>
      <c r="AM97" s="270"/>
      <c r="AN97" s="270"/>
      <c r="AO97" s="270"/>
      <c r="AP97" s="270"/>
      <c r="AQ97" s="270"/>
      <c r="AR97" s="270"/>
      <c r="AS97" s="270"/>
      <c r="AT97" s="270"/>
      <c r="AU97" s="270"/>
      <c r="AV97" s="270"/>
      <c r="AW97" s="270"/>
      <c r="AX97" s="270"/>
      <c r="AY97" s="270"/>
      <c r="AZ97" s="271"/>
      <c r="BA97" s="271"/>
      <c r="BB97" s="271"/>
      <c r="BC97" s="271"/>
      <c r="BD97" s="271"/>
      <c r="BE97" s="263"/>
      <c r="BF97" s="263"/>
      <c r="BG97" s="263"/>
      <c r="BH97" s="263"/>
      <c r="BI97" s="263"/>
      <c r="BJ97" s="263"/>
      <c r="BK97" s="263"/>
      <c r="BL97" s="263"/>
      <c r="BM97" s="263"/>
      <c r="BN97" s="263"/>
      <c r="BO97" s="263"/>
      <c r="BP97" s="263"/>
      <c r="BQ97" s="260">
        <v>91</v>
      </c>
      <c r="BR97" s="265"/>
      <c r="BS97" s="906"/>
      <c r="BT97" s="907"/>
      <c r="BU97" s="907"/>
      <c r="BV97" s="907"/>
      <c r="BW97" s="907"/>
      <c r="BX97" s="907"/>
      <c r="BY97" s="907"/>
      <c r="BZ97" s="907"/>
      <c r="CA97" s="907"/>
      <c r="CB97" s="907"/>
      <c r="CC97" s="907"/>
      <c r="CD97" s="907"/>
      <c r="CE97" s="907"/>
      <c r="CF97" s="907"/>
      <c r="CG97" s="908"/>
      <c r="CH97" s="903"/>
      <c r="CI97" s="904"/>
      <c r="CJ97" s="904"/>
      <c r="CK97" s="904"/>
      <c r="CL97" s="905"/>
      <c r="CM97" s="903"/>
      <c r="CN97" s="904"/>
      <c r="CO97" s="904"/>
      <c r="CP97" s="904"/>
      <c r="CQ97" s="905"/>
      <c r="CR97" s="903"/>
      <c r="CS97" s="904"/>
      <c r="CT97" s="904"/>
      <c r="CU97" s="904"/>
      <c r="CV97" s="905"/>
      <c r="CW97" s="903"/>
      <c r="CX97" s="904"/>
      <c r="CY97" s="904"/>
      <c r="CZ97" s="904"/>
      <c r="DA97" s="905"/>
      <c r="DB97" s="903"/>
      <c r="DC97" s="904"/>
      <c r="DD97" s="904"/>
      <c r="DE97" s="904"/>
      <c r="DF97" s="905"/>
      <c r="DG97" s="903"/>
      <c r="DH97" s="904"/>
      <c r="DI97" s="904"/>
      <c r="DJ97" s="904"/>
      <c r="DK97" s="905"/>
      <c r="DL97" s="903"/>
      <c r="DM97" s="904"/>
      <c r="DN97" s="904"/>
      <c r="DO97" s="904"/>
      <c r="DP97" s="905"/>
      <c r="DQ97" s="903"/>
      <c r="DR97" s="904"/>
      <c r="DS97" s="904"/>
      <c r="DT97" s="904"/>
      <c r="DU97" s="905"/>
      <c r="DV97" s="900"/>
      <c r="DW97" s="901"/>
      <c r="DX97" s="901"/>
      <c r="DY97" s="901"/>
      <c r="DZ97" s="902"/>
      <c r="EA97" s="244"/>
    </row>
    <row r="98" spans="1:131" s="245" customFormat="1" ht="26.25" hidden="1" customHeight="1" x14ac:dyDescent="0.15">
      <c r="A98" s="268"/>
      <c r="B98" s="269"/>
      <c r="C98" s="269"/>
      <c r="D98" s="269"/>
      <c r="E98" s="269"/>
      <c r="F98" s="269"/>
      <c r="G98" s="269"/>
      <c r="H98" s="269"/>
      <c r="I98" s="269"/>
      <c r="J98" s="269"/>
      <c r="K98" s="269"/>
      <c r="L98" s="269"/>
      <c r="M98" s="269"/>
      <c r="N98" s="269"/>
      <c r="O98" s="269"/>
      <c r="P98" s="269"/>
      <c r="Q98" s="270"/>
      <c r="R98" s="270"/>
      <c r="S98" s="270"/>
      <c r="T98" s="270"/>
      <c r="U98" s="270"/>
      <c r="V98" s="270"/>
      <c r="W98" s="270"/>
      <c r="X98" s="270"/>
      <c r="Y98" s="270"/>
      <c r="Z98" s="270"/>
      <c r="AA98" s="270"/>
      <c r="AB98" s="270"/>
      <c r="AC98" s="270"/>
      <c r="AD98" s="270"/>
      <c r="AE98" s="270"/>
      <c r="AF98" s="270"/>
      <c r="AG98" s="270"/>
      <c r="AH98" s="270"/>
      <c r="AI98" s="270"/>
      <c r="AJ98" s="270"/>
      <c r="AK98" s="270"/>
      <c r="AL98" s="270"/>
      <c r="AM98" s="270"/>
      <c r="AN98" s="270"/>
      <c r="AO98" s="270"/>
      <c r="AP98" s="270"/>
      <c r="AQ98" s="270"/>
      <c r="AR98" s="270"/>
      <c r="AS98" s="270"/>
      <c r="AT98" s="270"/>
      <c r="AU98" s="270"/>
      <c r="AV98" s="270"/>
      <c r="AW98" s="270"/>
      <c r="AX98" s="270"/>
      <c r="AY98" s="270"/>
      <c r="AZ98" s="271"/>
      <c r="BA98" s="271"/>
      <c r="BB98" s="271"/>
      <c r="BC98" s="271"/>
      <c r="BD98" s="271"/>
      <c r="BE98" s="263"/>
      <c r="BF98" s="263"/>
      <c r="BG98" s="263"/>
      <c r="BH98" s="263"/>
      <c r="BI98" s="263"/>
      <c r="BJ98" s="263"/>
      <c r="BK98" s="263"/>
      <c r="BL98" s="263"/>
      <c r="BM98" s="263"/>
      <c r="BN98" s="263"/>
      <c r="BO98" s="263"/>
      <c r="BP98" s="263"/>
      <c r="BQ98" s="260">
        <v>92</v>
      </c>
      <c r="BR98" s="265"/>
      <c r="BS98" s="906"/>
      <c r="BT98" s="907"/>
      <c r="BU98" s="907"/>
      <c r="BV98" s="907"/>
      <c r="BW98" s="907"/>
      <c r="BX98" s="907"/>
      <c r="BY98" s="907"/>
      <c r="BZ98" s="907"/>
      <c r="CA98" s="907"/>
      <c r="CB98" s="907"/>
      <c r="CC98" s="907"/>
      <c r="CD98" s="907"/>
      <c r="CE98" s="907"/>
      <c r="CF98" s="907"/>
      <c r="CG98" s="908"/>
      <c r="CH98" s="903"/>
      <c r="CI98" s="904"/>
      <c r="CJ98" s="904"/>
      <c r="CK98" s="904"/>
      <c r="CL98" s="905"/>
      <c r="CM98" s="903"/>
      <c r="CN98" s="904"/>
      <c r="CO98" s="904"/>
      <c r="CP98" s="904"/>
      <c r="CQ98" s="905"/>
      <c r="CR98" s="903"/>
      <c r="CS98" s="904"/>
      <c r="CT98" s="904"/>
      <c r="CU98" s="904"/>
      <c r="CV98" s="905"/>
      <c r="CW98" s="903"/>
      <c r="CX98" s="904"/>
      <c r="CY98" s="904"/>
      <c r="CZ98" s="904"/>
      <c r="DA98" s="905"/>
      <c r="DB98" s="903"/>
      <c r="DC98" s="904"/>
      <c r="DD98" s="904"/>
      <c r="DE98" s="904"/>
      <c r="DF98" s="905"/>
      <c r="DG98" s="903"/>
      <c r="DH98" s="904"/>
      <c r="DI98" s="904"/>
      <c r="DJ98" s="904"/>
      <c r="DK98" s="905"/>
      <c r="DL98" s="903"/>
      <c r="DM98" s="904"/>
      <c r="DN98" s="904"/>
      <c r="DO98" s="904"/>
      <c r="DP98" s="905"/>
      <c r="DQ98" s="903"/>
      <c r="DR98" s="904"/>
      <c r="DS98" s="904"/>
      <c r="DT98" s="904"/>
      <c r="DU98" s="905"/>
      <c r="DV98" s="900"/>
      <c r="DW98" s="901"/>
      <c r="DX98" s="901"/>
      <c r="DY98" s="901"/>
      <c r="DZ98" s="902"/>
      <c r="EA98" s="244"/>
    </row>
    <row r="99" spans="1:131" s="245" customFormat="1" ht="26.25" hidden="1" customHeight="1" x14ac:dyDescent="0.15">
      <c r="A99" s="268"/>
      <c r="B99" s="269"/>
      <c r="C99" s="269"/>
      <c r="D99" s="269"/>
      <c r="E99" s="269"/>
      <c r="F99" s="269"/>
      <c r="G99" s="269"/>
      <c r="H99" s="269"/>
      <c r="I99" s="269"/>
      <c r="J99" s="269"/>
      <c r="K99" s="269"/>
      <c r="L99" s="269"/>
      <c r="M99" s="269"/>
      <c r="N99" s="269"/>
      <c r="O99" s="269"/>
      <c r="P99" s="269"/>
      <c r="Q99" s="270"/>
      <c r="R99" s="270"/>
      <c r="S99" s="270"/>
      <c r="T99" s="270"/>
      <c r="U99" s="270"/>
      <c r="V99" s="270"/>
      <c r="W99" s="270"/>
      <c r="X99" s="270"/>
      <c r="Y99" s="270"/>
      <c r="Z99" s="270"/>
      <c r="AA99" s="270"/>
      <c r="AB99" s="270"/>
      <c r="AC99" s="270"/>
      <c r="AD99" s="270"/>
      <c r="AE99" s="270"/>
      <c r="AF99" s="270"/>
      <c r="AG99" s="270"/>
      <c r="AH99" s="270"/>
      <c r="AI99" s="270"/>
      <c r="AJ99" s="270"/>
      <c r="AK99" s="270"/>
      <c r="AL99" s="270"/>
      <c r="AM99" s="270"/>
      <c r="AN99" s="270"/>
      <c r="AO99" s="270"/>
      <c r="AP99" s="270"/>
      <c r="AQ99" s="270"/>
      <c r="AR99" s="270"/>
      <c r="AS99" s="270"/>
      <c r="AT99" s="270"/>
      <c r="AU99" s="270"/>
      <c r="AV99" s="270"/>
      <c r="AW99" s="270"/>
      <c r="AX99" s="270"/>
      <c r="AY99" s="270"/>
      <c r="AZ99" s="271"/>
      <c r="BA99" s="271"/>
      <c r="BB99" s="271"/>
      <c r="BC99" s="271"/>
      <c r="BD99" s="271"/>
      <c r="BE99" s="263"/>
      <c r="BF99" s="263"/>
      <c r="BG99" s="263"/>
      <c r="BH99" s="263"/>
      <c r="BI99" s="263"/>
      <c r="BJ99" s="263"/>
      <c r="BK99" s="263"/>
      <c r="BL99" s="263"/>
      <c r="BM99" s="263"/>
      <c r="BN99" s="263"/>
      <c r="BO99" s="263"/>
      <c r="BP99" s="263"/>
      <c r="BQ99" s="260">
        <v>93</v>
      </c>
      <c r="BR99" s="265"/>
      <c r="BS99" s="906"/>
      <c r="BT99" s="907"/>
      <c r="BU99" s="907"/>
      <c r="BV99" s="907"/>
      <c r="BW99" s="907"/>
      <c r="BX99" s="907"/>
      <c r="BY99" s="907"/>
      <c r="BZ99" s="907"/>
      <c r="CA99" s="907"/>
      <c r="CB99" s="907"/>
      <c r="CC99" s="907"/>
      <c r="CD99" s="907"/>
      <c r="CE99" s="907"/>
      <c r="CF99" s="907"/>
      <c r="CG99" s="908"/>
      <c r="CH99" s="903"/>
      <c r="CI99" s="904"/>
      <c r="CJ99" s="904"/>
      <c r="CK99" s="904"/>
      <c r="CL99" s="905"/>
      <c r="CM99" s="903"/>
      <c r="CN99" s="904"/>
      <c r="CO99" s="904"/>
      <c r="CP99" s="904"/>
      <c r="CQ99" s="905"/>
      <c r="CR99" s="903"/>
      <c r="CS99" s="904"/>
      <c r="CT99" s="904"/>
      <c r="CU99" s="904"/>
      <c r="CV99" s="905"/>
      <c r="CW99" s="903"/>
      <c r="CX99" s="904"/>
      <c r="CY99" s="904"/>
      <c r="CZ99" s="904"/>
      <c r="DA99" s="905"/>
      <c r="DB99" s="903"/>
      <c r="DC99" s="904"/>
      <c r="DD99" s="904"/>
      <c r="DE99" s="904"/>
      <c r="DF99" s="905"/>
      <c r="DG99" s="903"/>
      <c r="DH99" s="904"/>
      <c r="DI99" s="904"/>
      <c r="DJ99" s="904"/>
      <c r="DK99" s="905"/>
      <c r="DL99" s="903"/>
      <c r="DM99" s="904"/>
      <c r="DN99" s="904"/>
      <c r="DO99" s="904"/>
      <c r="DP99" s="905"/>
      <c r="DQ99" s="903"/>
      <c r="DR99" s="904"/>
      <c r="DS99" s="904"/>
      <c r="DT99" s="904"/>
      <c r="DU99" s="905"/>
      <c r="DV99" s="900"/>
      <c r="DW99" s="901"/>
      <c r="DX99" s="901"/>
      <c r="DY99" s="901"/>
      <c r="DZ99" s="902"/>
      <c r="EA99" s="244"/>
    </row>
    <row r="100" spans="1:131" s="245" customFormat="1" ht="26.25" hidden="1" customHeight="1" x14ac:dyDescent="0.15">
      <c r="A100" s="268"/>
      <c r="B100" s="269"/>
      <c r="C100" s="269"/>
      <c r="D100" s="269"/>
      <c r="E100" s="269"/>
      <c r="F100" s="269"/>
      <c r="G100" s="269"/>
      <c r="H100" s="269"/>
      <c r="I100" s="269"/>
      <c r="J100" s="269"/>
      <c r="K100" s="269"/>
      <c r="L100" s="269"/>
      <c r="M100" s="269"/>
      <c r="N100" s="269"/>
      <c r="O100" s="269"/>
      <c r="P100" s="269"/>
      <c r="Q100" s="270"/>
      <c r="R100" s="270"/>
      <c r="S100" s="270"/>
      <c r="T100" s="270"/>
      <c r="U100" s="270"/>
      <c r="V100" s="270"/>
      <c r="W100" s="270"/>
      <c r="X100" s="270"/>
      <c r="Y100" s="270"/>
      <c r="Z100" s="270"/>
      <c r="AA100" s="270"/>
      <c r="AB100" s="270"/>
      <c r="AC100" s="270"/>
      <c r="AD100" s="270"/>
      <c r="AE100" s="270"/>
      <c r="AF100" s="270"/>
      <c r="AG100" s="270"/>
      <c r="AH100" s="270"/>
      <c r="AI100" s="270"/>
      <c r="AJ100" s="270"/>
      <c r="AK100" s="270"/>
      <c r="AL100" s="270"/>
      <c r="AM100" s="270"/>
      <c r="AN100" s="270"/>
      <c r="AO100" s="270"/>
      <c r="AP100" s="270"/>
      <c r="AQ100" s="270"/>
      <c r="AR100" s="270"/>
      <c r="AS100" s="270"/>
      <c r="AT100" s="270"/>
      <c r="AU100" s="270"/>
      <c r="AV100" s="270"/>
      <c r="AW100" s="270"/>
      <c r="AX100" s="270"/>
      <c r="AY100" s="270"/>
      <c r="AZ100" s="271"/>
      <c r="BA100" s="271"/>
      <c r="BB100" s="271"/>
      <c r="BC100" s="271"/>
      <c r="BD100" s="271"/>
      <c r="BE100" s="263"/>
      <c r="BF100" s="263"/>
      <c r="BG100" s="263"/>
      <c r="BH100" s="263"/>
      <c r="BI100" s="263"/>
      <c r="BJ100" s="263"/>
      <c r="BK100" s="263"/>
      <c r="BL100" s="263"/>
      <c r="BM100" s="263"/>
      <c r="BN100" s="263"/>
      <c r="BO100" s="263"/>
      <c r="BP100" s="263"/>
      <c r="BQ100" s="260">
        <v>94</v>
      </c>
      <c r="BR100" s="265"/>
      <c r="BS100" s="906"/>
      <c r="BT100" s="907"/>
      <c r="BU100" s="907"/>
      <c r="BV100" s="907"/>
      <c r="BW100" s="907"/>
      <c r="BX100" s="907"/>
      <c r="BY100" s="907"/>
      <c r="BZ100" s="907"/>
      <c r="CA100" s="907"/>
      <c r="CB100" s="907"/>
      <c r="CC100" s="907"/>
      <c r="CD100" s="907"/>
      <c r="CE100" s="907"/>
      <c r="CF100" s="907"/>
      <c r="CG100" s="908"/>
      <c r="CH100" s="903"/>
      <c r="CI100" s="904"/>
      <c r="CJ100" s="904"/>
      <c r="CK100" s="904"/>
      <c r="CL100" s="905"/>
      <c r="CM100" s="903"/>
      <c r="CN100" s="904"/>
      <c r="CO100" s="904"/>
      <c r="CP100" s="904"/>
      <c r="CQ100" s="905"/>
      <c r="CR100" s="903"/>
      <c r="CS100" s="904"/>
      <c r="CT100" s="904"/>
      <c r="CU100" s="904"/>
      <c r="CV100" s="905"/>
      <c r="CW100" s="903"/>
      <c r="CX100" s="904"/>
      <c r="CY100" s="904"/>
      <c r="CZ100" s="904"/>
      <c r="DA100" s="905"/>
      <c r="DB100" s="903"/>
      <c r="DC100" s="904"/>
      <c r="DD100" s="904"/>
      <c r="DE100" s="904"/>
      <c r="DF100" s="905"/>
      <c r="DG100" s="903"/>
      <c r="DH100" s="904"/>
      <c r="DI100" s="904"/>
      <c r="DJ100" s="904"/>
      <c r="DK100" s="905"/>
      <c r="DL100" s="903"/>
      <c r="DM100" s="904"/>
      <c r="DN100" s="904"/>
      <c r="DO100" s="904"/>
      <c r="DP100" s="905"/>
      <c r="DQ100" s="903"/>
      <c r="DR100" s="904"/>
      <c r="DS100" s="904"/>
      <c r="DT100" s="904"/>
      <c r="DU100" s="905"/>
      <c r="DV100" s="900"/>
      <c r="DW100" s="901"/>
      <c r="DX100" s="901"/>
      <c r="DY100" s="901"/>
      <c r="DZ100" s="902"/>
      <c r="EA100" s="244"/>
    </row>
    <row r="101" spans="1:131" s="245" customFormat="1" ht="26.25" hidden="1" customHeight="1" x14ac:dyDescent="0.15">
      <c r="A101" s="268"/>
      <c r="B101" s="269"/>
      <c r="C101" s="269"/>
      <c r="D101" s="269"/>
      <c r="E101" s="269"/>
      <c r="F101" s="269"/>
      <c r="G101" s="269"/>
      <c r="H101" s="269"/>
      <c r="I101" s="269"/>
      <c r="J101" s="269"/>
      <c r="K101" s="269"/>
      <c r="L101" s="269"/>
      <c r="M101" s="269"/>
      <c r="N101" s="269"/>
      <c r="O101" s="269"/>
      <c r="P101" s="269"/>
      <c r="Q101" s="270"/>
      <c r="R101" s="270"/>
      <c r="S101" s="270"/>
      <c r="T101" s="270"/>
      <c r="U101" s="270"/>
      <c r="V101" s="270"/>
      <c r="W101" s="270"/>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1"/>
      <c r="BA101" s="271"/>
      <c r="BB101" s="271"/>
      <c r="BC101" s="271"/>
      <c r="BD101" s="271"/>
      <c r="BE101" s="263"/>
      <c r="BF101" s="263"/>
      <c r="BG101" s="263"/>
      <c r="BH101" s="263"/>
      <c r="BI101" s="263"/>
      <c r="BJ101" s="263"/>
      <c r="BK101" s="263"/>
      <c r="BL101" s="263"/>
      <c r="BM101" s="263"/>
      <c r="BN101" s="263"/>
      <c r="BO101" s="263"/>
      <c r="BP101" s="263"/>
      <c r="BQ101" s="260">
        <v>95</v>
      </c>
      <c r="BR101" s="265"/>
      <c r="BS101" s="906"/>
      <c r="BT101" s="907"/>
      <c r="BU101" s="907"/>
      <c r="BV101" s="907"/>
      <c r="BW101" s="907"/>
      <c r="BX101" s="907"/>
      <c r="BY101" s="907"/>
      <c r="BZ101" s="907"/>
      <c r="CA101" s="907"/>
      <c r="CB101" s="907"/>
      <c r="CC101" s="907"/>
      <c r="CD101" s="907"/>
      <c r="CE101" s="907"/>
      <c r="CF101" s="907"/>
      <c r="CG101" s="908"/>
      <c r="CH101" s="903"/>
      <c r="CI101" s="904"/>
      <c r="CJ101" s="904"/>
      <c r="CK101" s="904"/>
      <c r="CL101" s="905"/>
      <c r="CM101" s="903"/>
      <c r="CN101" s="904"/>
      <c r="CO101" s="904"/>
      <c r="CP101" s="904"/>
      <c r="CQ101" s="905"/>
      <c r="CR101" s="903"/>
      <c r="CS101" s="904"/>
      <c r="CT101" s="904"/>
      <c r="CU101" s="904"/>
      <c r="CV101" s="905"/>
      <c r="CW101" s="903"/>
      <c r="CX101" s="904"/>
      <c r="CY101" s="904"/>
      <c r="CZ101" s="904"/>
      <c r="DA101" s="905"/>
      <c r="DB101" s="903"/>
      <c r="DC101" s="904"/>
      <c r="DD101" s="904"/>
      <c r="DE101" s="904"/>
      <c r="DF101" s="905"/>
      <c r="DG101" s="903"/>
      <c r="DH101" s="904"/>
      <c r="DI101" s="904"/>
      <c r="DJ101" s="904"/>
      <c r="DK101" s="905"/>
      <c r="DL101" s="903"/>
      <c r="DM101" s="904"/>
      <c r="DN101" s="904"/>
      <c r="DO101" s="904"/>
      <c r="DP101" s="905"/>
      <c r="DQ101" s="903"/>
      <c r="DR101" s="904"/>
      <c r="DS101" s="904"/>
      <c r="DT101" s="904"/>
      <c r="DU101" s="905"/>
      <c r="DV101" s="900"/>
      <c r="DW101" s="901"/>
      <c r="DX101" s="901"/>
      <c r="DY101" s="901"/>
      <c r="DZ101" s="902"/>
      <c r="EA101" s="244"/>
    </row>
    <row r="102" spans="1:131" s="245" customFormat="1" ht="26.25" customHeight="1" thickBot="1" x14ac:dyDescent="0.2">
      <c r="A102" s="268"/>
      <c r="B102" s="269"/>
      <c r="C102" s="269"/>
      <c r="D102" s="269"/>
      <c r="E102" s="269"/>
      <c r="F102" s="269"/>
      <c r="G102" s="269"/>
      <c r="H102" s="269"/>
      <c r="I102" s="269"/>
      <c r="J102" s="269"/>
      <c r="K102" s="269"/>
      <c r="L102" s="269"/>
      <c r="M102" s="269"/>
      <c r="N102" s="269"/>
      <c r="O102" s="269"/>
      <c r="P102" s="269"/>
      <c r="Q102" s="270"/>
      <c r="R102" s="270"/>
      <c r="S102" s="270"/>
      <c r="T102" s="270"/>
      <c r="U102" s="270"/>
      <c r="V102" s="270"/>
      <c r="W102" s="270"/>
      <c r="X102" s="270"/>
      <c r="Y102" s="270"/>
      <c r="Z102" s="270"/>
      <c r="AA102" s="270"/>
      <c r="AB102" s="270"/>
      <c r="AC102" s="270"/>
      <c r="AD102" s="270"/>
      <c r="AE102" s="270"/>
      <c r="AF102" s="270"/>
      <c r="AG102" s="270"/>
      <c r="AH102" s="270"/>
      <c r="AI102" s="270"/>
      <c r="AJ102" s="270"/>
      <c r="AK102" s="270"/>
      <c r="AL102" s="270"/>
      <c r="AM102" s="270"/>
      <c r="AN102" s="270"/>
      <c r="AO102" s="270"/>
      <c r="AP102" s="270"/>
      <c r="AQ102" s="270"/>
      <c r="AR102" s="270"/>
      <c r="AS102" s="270"/>
      <c r="AT102" s="270"/>
      <c r="AU102" s="270"/>
      <c r="AV102" s="270"/>
      <c r="AW102" s="270"/>
      <c r="AX102" s="270"/>
      <c r="AY102" s="270"/>
      <c r="AZ102" s="271"/>
      <c r="BA102" s="271"/>
      <c r="BB102" s="271"/>
      <c r="BC102" s="271"/>
      <c r="BD102" s="271"/>
      <c r="BE102" s="263"/>
      <c r="BF102" s="263"/>
      <c r="BG102" s="263"/>
      <c r="BH102" s="263"/>
      <c r="BI102" s="263"/>
      <c r="BJ102" s="263"/>
      <c r="BK102" s="263"/>
      <c r="BL102" s="263"/>
      <c r="BM102" s="263"/>
      <c r="BN102" s="263"/>
      <c r="BO102" s="263"/>
      <c r="BP102" s="263"/>
      <c r="BQ102" s="262" t="s">
        <v>386</v>
      </c>
      <c r="BR102" s="833" t="s">
        <v>417</v>
      </c>
      <c r="BS102" s="834"/>
      <c r="BT102" s="834"/>
      <c r="BU102" s="834"/>
      <c r="BV102" s="834"/>
      <c r="BW102" s="834"/>
      <c r="BX102" s="834"/>
      <c r="BY102" s="834"/>
      <c r="BZ102" s="834"/>
      <c r="CA102" s="834"/>
      <c r="CB102" s="834"/>
      <c r="CC102" s="834"/>
      <c r="CD102" s="834"/>
      <c r="CE102" s="834"/>
      <c r="CF102" s="834"/>
      <c r="CG102" s="835"/>
      <c r="CH102" s="932"/>
      <c r="CI102" s="933"/>
      <c r="CJ102" s="933"/>
      <c r="CK102" s="933"/>
      <c r="CL102" s="934"/>
      <c r="CM102" s="932"/>
      <c r="CN102" s="933"/>
      <c r="CO102" s="933"/>
      <c r="CP102" s="933"/>
      <c r="CQ102" s="934"/>
      <c r="CR102" s="935">
        <v>666</v>
      </c>
      <c r="CS102" s="893"/>
      <c r="CT102" s="893"/>
      <c r="CU102" s="893"/>
      <c r="CV102" s="936"/>
      <c r="CW102" s="935">
        <v>97</v>
      </c>
      <c r="CX102" s="893"/>
      <c r="CY102" s="893"/>
      <c r="CZ102" s="893"/>
      <c r="DA102" s="936"/>
      <c r="DB102" s="935">
        <v>1500</v>
      </c>
      <c r="DC102" s="893"/>
      <c r="DD102" s="893"/>
      <c r="DE102" s="893"/>
      <c r="DF102" s="936"/>
      <c r="DG102" s="935">
        <v>7633</v>
      </c>
      <c r="DH102" s="893"/>
      <c r="DI102" s="893"/>
      <c r="DJ102" s="893"/>
      <c r="DK102" s="936"/>
      <c r="DL102" s="935"/>
      <c r="DM102" s="893"/>
      <c r="DN102" s="893"/>
      <c r="DO102" s="893"/>
      <c r="DP102" s="936"/>
      <c r="DQ102" s="935">
        <v>-990</v>
      </c>
      <c r="DR102" s="893"/>
      <c r="DS102" s="893"/>
      <c r="DT102" s="893"/>
      <c r="DU102" s="936"/>
      <c r="DV102" s="959"/>
      <c r="DW102" s="960"/>
      <c r="DX102" s="960"/>
      <c r="DY102" s="960"/>
      <c r="DZ102" s="961"/>
      <c r="EA102" s="244"/>
    </row>
    <row r="103" spans="1:131" s="245" customFormat="1" ht="26.25" customHeight="1" x14ac:dyDescent="0.15">
      <c r="A103" s="268"/>
      <c r="B103" s="269"/>
      <c r="C103" s="269"/>
      <c r="D103" s="269"/>
      <c r="E103" s="269"/>
      <c r="F103" s="269"/>
      <c r="G103" s="269"/>
      <c r="H103" s="269"/>
      <c r="I103" s="269"/>
      <c r="J103" s="269"/>
      <c r="K103" s="269"/>
      <c r="L103" s="269"/>
      <c r="M103" s="269"/>
      <c r="N103" s="269"/>
      <c r="O103" s="269"/>
      <c r="P103" s="269"/>
      <c r="Q103" s="270"/>
      <c r="R103" s="270"/>
      <c r="S103" s="270"/>
      <c r="T103" s="270"/>
      <c r="U103" s="270"/>
      <c r="V103" s="270"/>
      <c r="W103" s="270"/>
      <c r="X103" s="270"/>
      <c r="Y103" s="270"/>
      <c r="Z103" s="270"/>
      <c r="AA103" s="270"/>
      <c r="AB103" s="270"/>
      <c r="AC103" s="270"/>
      <c r="AD103" s="270"/>
      <c r="AE103" s="270"/>
      <c r="AF103" s="270"/>
      <c r="AG103" s="270"/>
      <c r="AH103" s="270"/>
      <c r="AI103" s="270"/>
      <c r="AJ103" s="270"/>
      <c r="AK103" s="270"/>
      <c r="AL103" s="270"/>
      <c r="AM103" s="270"/>
      <c r="AN103" s="270"/>
      <c r="AO103" s="270"/>
      <c r="AP103" s="270"/>
      <c r="AQ103" s="270"/>
      <c r="AR103" s="270"/>
      <c r="AS103" s="270"/>
      <c r="AT103" s="270"/>
      <c r="AU103" s="270"/>
      <c r="AV103" s="270"/>
      <c r="AW103" s="270"/>
      <c r="AX103" s="270"/>
      <c r="AY103" s="270"/>
      <c r="AZ103" s="271"/>
      <c r="BA103" s="271"/>
      <c r="BB103" s="271"/>
      <c r="BC103" s="271"/>
      <c r="BD103" s="271"/>
      <c r="BE103" s="263"/>
      <c r="BF103" s="263"/>
      <c r="BG103" s="263"/>
      <c r="BH103" s="263"/>
      <c r="BI103" s="263"/>
      <c r="BJ103" s="263"/>
      <c r="BK103" s="263"/>
      <c r="BL103" s="263"/>
      <c r="BM103" s="263"/>
      <c r="BN103" s="263"/>
      <c r="BO103" s="263"/>
      <c r="BP103" s="263"/>
      <c r="BQ103" s="962" t="s">
        <v>418</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244"/>
    </row>
    <row r="104" spans="1:131" s="245" customFormat="1" ht="26.25" customHeight="1" x14ac:dyDescent="0.15">
      <c r="A104" s="268"/>
      <c r="B104" s="269"/>
      <c r="C104" s="269"/>
      <c r="D104" s="269"/>
      <c r="E104" s="269"/>
      <c r="F104" s="269"/>
      <c r="G104" s="269"/>
      <c r="H104" s="269"/>
      <c r="I104" s="269"/>
      <c r="J104" s="269"/>
      <c r="K104" s="269"/>
      <c r="L104" s="269"/>
      <c r="M104" s="269"/>
      <c r="N104" s="269"/>
      <c r="O104" s="269"/>
      <c r="P104" s="269"/>
      <c r="Q104" s="270"/>
      <c r="R104" s="270"/>
      <c r="S104" s="270"/>
      <c r="T104" s="270"/>
      <c r="U104" s="270"/>
      <c r="V104" s="270"/>
      <c r="W104" s="270"/>
      <c r="X104" s="270"/>
      <c r="Y104" s="270"/>
      <c r="Z104" s="270"/>
      <c r="AA104" s="270"/>
      <c r="AB104" s="270"/>
      <c r="AC104" s="270"/>
      <c r="AD104" s="270"/>
      <c r="AE104" s="270"/>
      <c r="AF104" s="270"/>
      <c r="AG104" s="270"/>
      <c r="AH104" s="270"/>
      <c r="AI104" s="270"/>
      <c r="AJ104" s="270"/>
      <c r="AK104" s="270"/>
      <c r="AL104" s="270"/>
      <c r="AM104" s="270"/>
      <c r="AN104" s="270"/>
      <c r="AO104" s="270"/>
      <c r="AP104" s="270"/>
      <c r="AQ104" s="270"/>
      <c r="AR104" s="270"/>
      <c r="AS104" s="270"/>
      <c r="AT104" s="270"/>
      <c r="AU104" s="270"/>
      <c r="AV104" s="270"/>
      <c r="AW104" s="270"/>
      <c r="AX104" s="270"/>
      <c r="AY104" s="270"/>
      <c r="AZ104" s="271"/>
      <c r="BA104" s="271"/>
      <c r="BB104" s="271"/>
      <c r="BC104" s="271"/>
      <c r="BD104" s="271"/>
      <c r="BE104" s="263"/>
      <c r="BF104" s="263"/>
      <c r="BG104" s="263"/>
      <c r="BH104" s="263"/>
      <c r="BI104" s="263"/>
      <c r="BJ104" s="263"/>
      <c r="BK104" s="263"/>
      <c r="BL104" s="263"/>
      <c r="BM104" s="263"/>
      <c r="BN104" s="263"/>
      <c r="BO104" s="263"/>
      <c r="BP104" s="263"/>
      <c r="BQ104" s="963" t="s">
        <v>419</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244"/>
    </row>
    <row r="105" spans="1:131" s="245" customFormat="1" ht="11.25" customHeight="1" x14ac:dyDescent="0.15">
      <c r="A105" s="263"/>
      <c r="B105" s="263"/>
      <c r="C105" s="263"/>
      <c r="D105" s="263"/>
      <c r="E105" s="263"/>
      <c r="F105" s="263"/>
      <c r="G105" s="263"/>
      <c r="H105" s="263"/>
      <c r="I105" s="263"/>
      <c r="J105" s="263"/>
      <c r="K105" s="263"/>
      <c r="L105" s="263"/>
      <c r="M105" s="263"/>
      <c r="N105" s="263"/>
      <c r="O105" s="263"/>
      <c r="P105" s="263"/>
      <c r="Q105" s="263"/>
      <c r="R105" s="263"/>
      <c r="S105" s="263"/>
      <c r="T105" s="263"/>
      <c r="U105" s="263"/>
      <c r="V105" s="263"/>
      <c r="W105" s="263"/>
      <c r="X105" s="263"/>
      <c r="Y105" s="263"/>
      <c r="Z105" s="263"/>
      <c r="AA105" s="263"/>
      <c r="AB105" s="263"/>
      <c r="AC105" s="263"/>
      <c r="AD105" s="263"/>
      <c r="AE105" s="263"/>
      <c r="AF105" s="263"/>
      <c r="AG105" s="263"/>
      <c r="AH105" s="263"/>
      <c r="AI105" s="263"/>
      <c r="AJ105" s="263"/>
      <c r="AK105" s="263"/>
      <c r="AL105" s="263"/>
      <c r="AM105" s="263"/>
      <c r="AN105" s="263"/>
      <c r="AO105" s="263"/>
      <c r="AP105" s="263"/>
      <c r="AQ105" s="263"/>
      <c r="AR105" s="263"/>
      <c r="AS105" s="263"/>
      <c r="AT105" s="263"/>
      <c r="AU105" s="263"/>
      <c r="AV105" s="263"/>
      <c r="AW105" s="263"/>
      <c r="AX105" s="263"/>
      <c r="AY105" s="263"/>
      <c r="AZ105" s="263"/>
      <c r="BA105" s="263"/>
      <c r="BB105" s="263"/>
      <c r="BC105" s="263"/>
      <c r="BD105" s="263"/>
      <c r="BE105" s="263"/>
      <c r="BF105" s="263"/>
      <c r="BG105" s="263"/>
      <c r="BH105" s="263"/>
      <c r="BI105" s="263"/>
      <c r="BJ105" s="263"/>
      <c r="BK105" s="263"/>
      <c r="BL105" s="263"/>
      <c r="BM105" s="263"/>
      <c r="BN105" s="263"/>
      <c r="BO105" s="263"/>
      <c r="BP105" s="263"/>
      <c r="BQ105" s="266"/>
      <c r="BR105" s="266"/>
      <c r="BS105" s="266"/>
      <c r="BT105" s="266"/>
      <c r="BU105" s="266"/>
      <c r="BV105" s="266"/>
      <c r="BW105" s="266"/>
      <c r="BX105" s="266"/>
      <c r="BY105" s="266"/>
      <c r="BZ105" s="266"/>
      <c r="CA105" s="266"/>
      <c r="CB105" s="266"/>
      <c r="CC105" s="266"/>
      <c r="CD105" s="266"/>
      <c r="CE105" s="266"/>
      <c r="CF105" s="266"/>
      <c r="CG105" s="266"/>
      <c r="CH105" s="266"/>
      <c r="CI105" s="266"/>
      <c r="CJ105" s="266"/>
      <c r="CK105" s="266"/>
      <c r="CL105" s="266"/>
      <c r="CM105" s="266"/>
      <c r="CN105" s="266"/>
      <c r="CO105" s="266"/>
      <c r="CP105" s="266"/>
      <c r="CQ105" s="266"/>
      <c r="CR105" s="266"/>
      <c r="CS105" s="266"/>
      <c r="CT105" s="266"/>
      <c r="CU105" s="266"/>
      <c r="CV105" s="266"/>
      <c r="CW105" s="266"/>
      <c r="CX105" s="266"/>
      <c r="CY105" s="266"/>
      <c r="CZ105" s="266"/>
      <c r="DA105" s="266"/>
      <c r="DB105" s="266"/>
      <c r="DC105" s="266"/>
      <c r="DD105" s="266"/>
      <c r="DE105" s="266"/>
      <c r="DF105" s="266"/>
      <c r="DG105" s="266"/>
      <c r="DH105" s="266"/>
      <c r="DI105" s="266"/>
      <c r="DJ105" s="266"/>
      <c r="DK105" s="266"/>
      <c r="DL105" s="266"/>
      <c r="DM105" s="266"/>
      <c r="DN105" s="266"/>
      <c r="DO105" s="266"/>
      <c r="DP105" s="266"/>
      <c r="DQ105" s="266"/>
      <c r="DR105" s="266"/>
      <c r="DS105" s="266"/>
      <c r="DT105" s="266"/>
      <c r="DU105" s="266"/>
      <c r="DV105" s="266"/>
      <c r="DW105" s="266"/>
      <c r="DX105" s="266"/>
      <c r="DY105" s="266"/>
      <c r="DZ105" s="266"/>
      <c r="EA105" s="244"/>
    </row>
    <row r="106" spans="1:131" s="245" customFormat="1" ht="11.25" customHeight="1" x14ac:dyDescent="0.15">
      <c r="A106" s="272"/>
      <c r="B106" s="272"/>
      <c r="C106" s="272"/>
      <c r="D106" s="272"/>
      <c r="E106" s="272"/>
      <c r="F106" s="272"/>
      <c r="G106" s="272"/>
      <c r="H106" s="272"/>
      <c r="I106" s="272"/>
      <c r="J106" s="272"/>
      <c r="K106" s="272"/>
      <c r="L106" s="272"/>
      <c r="M106" s="272"/>
      <c r="N106" s="272"/>
      <c r="O106" s="272"/>
      <c r="P106" s="272"/>
      <c r="Q106" s="272"/>
      <c r="R106" s="272"/>
      <c r="S106" s="272"/>
      <c r="T106" s="272"/>
      <c r="U106" s="272"/>
      <c r="V106" s="272"/>
      <c r="W106" s="272"/>
      <c r="X106" s="272"/>
      <c r="Y106" s="272"/>
      <c r="Z106" s="272"/>
      <c r="AA106" s="272"/>
      <c r="AB106" s="272"/>
      <c r="AC106" s="272"/>
      <c r="AD106" s="272"/>
      <c r="AE106" s="272"/>
      <c r="AF106" s="272"/>
      <c r="AG106" s="272"/>
      <c r="AH106" s="272"/>
      <c r="AI106" s="272"/>
      <c r="AJ106" s="272"/>
      <c r="AK106" s="272"/>
      <c r="AL106" s="272"/>
      <c r="AM106" s="272"/>
      <c r="AN106" s="272"/>
      <c r="AO106" s="272"/>
      <c r="AP106" s="272"/>
      <c r="AQ106" s="272"/>
      <c r="AR106" s="272"/>
      <c r="AS106" s="272"/>
      <c r="AT106" s="272"/>
      <c r="AU106" s="272"/>
      <c r="AV106" s="272"/>
      <c r="AW106" s="272"/>
      <c r="AX106" s="272"/>
      <c r="AY106" s="272"/>
      <c r="AZ106" s="272"/>
      <c r="BA106" s="272"/>
      <c r="BB106" s="272"/>
      <c r="BC106" s="272"/>
      <c r="BD106" s="272"/>
      <c r="BE106" s="272"/>
      <c r="BF106" s="272"/>
      <c r="BG106" s="272"/>
      <c r="BH106" s="272"/>
      <c r="BI106" s="272"/>
      <c r="BJ106" s="272"/>
      <c r="BK106" s="272"/>
      <c r="BL106" s="272"/>
      <c r="BM106" s="272"/>
      <c r="BN106" s="272"/>
      <c r="BO106" s="272"/>
      <c r="BP106" s="272"/>
      <c r="BQ106" s="266"/>
      <c r="BR106" s="266"/>
      <c r="BS106" s="266"/>
      <c r="BT106" s="266"/>
      <c r="BU106" s="266"/>
      <c r="BV106" s="266"/>
      <c r="BW106" s="266"/>
      <c r="BX106" s="266"/>
      <c r="BY106" s="266"/>
      <c r="BZ106" s="266"/>
      <c r="CA106" s="266"/>
      <c r="CB106" s="266"/>
      <c r="CC106" s="266"/>
      <c r="CD106" s="266"/>
      <c r="CE106" s="266"/>
      <c r="CF106" s="266"/>
      <c r="CG106" s="266"/>
      <c r="CH106" s="266"/>
      <c r="CI106" s="266"/>
      <c r="CJ106" s="266"/>
      <c r="CK106" s="266"/>
      <c r="CL106" s="266"/>
      <c r="CM106" s="266"/>
      <c r="CN106" s="266"/>
      <c r="CO106" s="266"/>
      <c r="CP106" s="266"/>
      <c r="CQ106" s="266"/>
      <c r="CR106" s="266"/>
      <c r="CS106" s="266"/>
      <c r="CT106" s="266"/>
      <c r="CU106" s="266"/>
      <c r="CV106" s="266"/>
      <c r="CW106" s="266"/>
      <c r="CX106" s="266"/>
      <c r="CY106" s="266"/>
      <c r="CZ106" s="266"/>
      <c r="DA106" s="266"/>
      <c r="DB106" s="266"/>
      <c r="DC106" s="266"/>
      <c r="DD106" s="266"/>
      <c r="DE106" s="266"/>
      <c r="DF106" s="266"/>
      <c r="DG106" s="266"/>
      <c r="DH106" s="266"/>
      <c r="DI106" s="266"/>
      <c r="DJ106" s="266"/>
      <c r="DK106" s="266"/>
      <c r="DL106" s="266"/>
      <c r="DM106" s="266"/>
      <c r="DN106" s="266"/>
      <c r="DO106" s="266"/>
      <c r="DP106" s="266"/>
      <c r="DQ106" s="266"/>
      <c r="DR106" s="266"/>
      <c r="DS106" s="266"/>
      <c r="DT106" s="266"/>
      <c r="DU106" s="266"/>
      <c r="DV106" s="266"/>
      <c r="DW106" s="266"/>
      <c r="DX106" s="266"/>
      <c r="DY106" s="266"/>
      <c r="DZ106" s="266"/>
      <c r="EA106" s="244"/>
    </row>
    <row r="107" spans="1:131" s="244" customFormat="1" ht="26.25" customHeight="1" thickBot="1" x14ac:dyDescent="0.2">
      <c r="A107" s="273" t="s">
        <v>420</v>
      </c>
      <c r="B107" s="274"/>
      <c r="C107" s="274"/>
      <c r="D107" s="274"/>
      <c r="E107" s="274"/>
      <c r="F107" s="274"/>
      <c r="G107" s="274"/>
      <c r="H107" s="274"/>
      <c r="I107" s="274"/>
      <c r="J107" s="274"/>
      <c r="K107" s="274"/>
      <c r="L107" s="274"/>
      <c r="M107" s="274"/>
      <c r="N107" s="274"/>
      <c r="O107" s="274"/>
      <c r="P107" s="274"/>
      <c r="Q107" s="274"/>
      <c r="R107" s="274"/>
      <c r="S107" s="274"/>
      <c r="T107" s="274"/>
      <c r="U107" s="274"/>
      <c r="V107" s="274"/>
      <c r="W107" s="274"/>
      <c r="X107" s="274"/>
      <c r="Y107" s="274"/>
      <c r="Z107" s="274"/>
      <c r="AA107" s="274"/>
      <c r="AB107" s="274"/>
      <c r="AC107" s="274"/>
      <c r="AD107" s="274"/>
      <c r="AE107" s="274"/>
      <c r="AF107" s="274"/>
      <c r="AG107" s="274"/>
      <c r="AH107" s="274"/>
      <c r="AI107" s="274"/>
      <c r="AJ107" s="274"/>
      <c r="AK107" s="274"/>
      <c r="AL107" s="274"/>
      <c r="AM107" s="274"/>
      <c r="AN107" s="274"/>
      <c r="AO107" s="274"/>
      <c r="AP107" s="274"/>
      <c r="AQ107" s="274"/>
      <c r="AR107" s="274"/>
      <c r="AS107" s="274"/>
      <c r="AT107" s="274"/>
      <c r="AU107" s="273" t="s">
        <v>421</v>
      </c>
      <c r="AV107" s="274"/>
      <c r="AW107" s="274"/>
      <c r="AX107" s="274"/>
      <c r="AY107" s="274"/>
      <c r="AZ107" s="274"/>
      <c r="BA107" s="274"/>
      <c r="BB107" s="274"/>
      <c r="BC107" s="274"/>
      <c r="BD107" s="274"/>
      <c r="BE107" s="274"/>
      <c r="BF107" s="274"/>
      <c r="BG107" s="274"/>
      <c r="BH107" s="274"/>
      <c r="BI107" s="274"/>
      <c r="BJ107" s="274"/>
      <c r="BK107" s="274"/>
      <c r="BL107" s="274"/>
      <c r="BM107" s="274"/>
      <c r="BN107" s="274"/>
      <c r="BO107" s="274"/>
      <c r="BP107" s="274"/>
      <c r="BQ107" s="274"/>
      <c r="BR107" s="274"/>
      <c r="BS107" s="274"/>
      <c r="BT107" s="274"/>
      <c r="BU107" s="274"/>
      <c r="BV107" s="274"/>
      <c r="BW107" s="274"/>
      <c r="BX107" s="274"/>
      <c r="BY107" s="274"/>
      <c r="BZ107" s="274"/>
      <c r="CA107" s="274"/>
      <c r="CB107" s="274"/>
      <c r="CC107" s="274"/>
      <c r="CD107" s="274"/>
      <c r="CE107" s="274"/>
      <c r="CF107" s="274"/>
      <c r="CG107" s="274"/>
      <c r="CH107" s="274"/>
      <c r="CI107" s="274"/>
      <c r="CJ107" s="274"/>
      <c r="CK107" s="274"/>
      <c r="CL107" s="274"/>
      <c r="CM107" s="274"/>
      <c r="CN107" s="274"/>
      <c r="CO107" s="274"/>
      <c r="CP107" s="274"/>
      <c r="CQ107" s="274"/>
      <c r="CR107" s="274"/>
      <c r="CS107" s="274"/>
      <c r="CT107" s="274"/>
      <c r="CU107" s="274"/>
      <c r="CV107" s="274"/>
      <c r="CW107" s="274"/>
      <c r="CX107" s="274"/>
      <c r="CY107" s="274"/>
      <c r="CZ107" s="274"/>
      <c r="DA107" s="274"/>
      <c r="DB107" s="274"/>
      <c r="DC107" s="274"/>
      <c r="DD107" s="274"/>
      <c r="DE107" s="274"/>
      <c r="DF107" s="274"/>
      <c r="DG107" s="274"/>
      <c r="DH107" s="274"/>
      <c r="DI107" s="274"/>
      <c r="DJ107" s="274"/>
      <c r="DK107" s="274"/>
      <c r="DL107" s="274"/>
      <c r="DM107" s="274"/>
      <c r="DN107" s="274"/>
      <c r="DO107" s="274"/>
      <c r="DP107" s="274"/>
      <c r="DQ107" s="274"/>
      <c r="DR107" s="274"/>
      <c r="DS107" s="274"/>
      <c r="DT107" s="274"/>
      <c r="DU107" s="274"/>
      <c r="DV107" s="274"/>
      <c r="DW107" s="274"/>
      <c r="DX107" s="274"/>
      <c r="DY107" s="274"/>
      <c r="DZ107" s="274"/>
    </row>
    <row r="108" spans="1:131" s="244" customFormat="1" ht="26.25" customHeight="1" x14ac:dyDescent="0.15">
      <c r="A108" s="964" t="s">
        <v>422</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423</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244" customFormat="1" ht="26.25" customHeight="1" x14ac:dyDescent="0.15">
      <c r="A109" s="957" t="s">
        <v>424</v>
      </c>
      <c r="B109" s="938"/>
      <c r="C109" s="938"/>
      <c r="D109" s="938"/>
      <c r="E109" s="938"/>
      <c r="F109" s="938"/>
      <c r="G109" s="938"/>
      <c r="H109" s="938"/>
      <c r="I109" s="938"/>
      <c r="J109" s="938"/>
      <c r="K109" s="938"/>
      <c r="L109" s="938"/>
      <c r="M109" s="938"/>
      <c r="N109" s="938"/>
      <c r="O109" s="938"/>
      <c r="P109" s="938"/>
      <c r="Q109" s="938"/>
      <c r="R109" s="938"/>
      <c r="S109" s="938"/>
      <c r="T109" s="938"/>
      <c r="U109" s="938"/>
      <c r="V109" s="938"/>
      <c r="W109" s="938"/>
      <c r="X109" s="938"/>
      <c r="Y109" s="938"/>
      <c r="Z109" s="939"/>
      <c r="AA109" s="937" t="s">
        <v>425</v>
      </c>
      <c r="AB109" s="938"/>
      <c r="AC109" s="938"/>
      <c r="AD109" s="938"/>
      <c r="AE109" s="939"/>
      <c r="AF109" s="937" t="s">
        <v>304</v>
      </c>
      <c r="AG109" s="938"/>
      <c r="AH109" s="938"/>
      <c r="AI109" s="938"/>
      <c r="AJ109" s="939"/>
      <c r="AK109" s="937" t="s">
        <v>303</v>
      </c>
      <c r="AL109" s="938"/>
      <c r="AM109" s="938"/>
      <c r="AN109" s="938"/>
      <c r="AO109" s="939"/>
      <c r="AP109" s="937" t="s">
        <v>426</v>
      </c>
      <c r="AQ109" s="938"/>
      <c r="AR109" s="938"/>
      <c r="AS109" s="938"/>
      <c r="AT109" s="940"/>
      <c r="AU109" s="957" t="s">
        <v>424</v>
      </c>
      <c r="AV109" s="938"/>
      <c r="AW109" s="938"/>
      <c r="AX109" s="938"/>
      <c r="AY109" s="938"/>
      <c r="AZ109" s="938"/>
      <c r="BA109" s="938"/>
      <c r="BB109" s="938"/>
      <c r="BC109" s="938"/>
      <c r="BD109" s="938"/>
      <c r="BE109" s="938"/>
      <c r="BF109" s="938"/>
      <c r="BG109" s="938"/>
      <c r="BH109" s="938"/>
      <c r="BI109" s="938"/>
      <c r="BJ109" s="938"/>
      <c r="BK109" s="938"/>
      <c r="BL109" s="938"/>
      <c r="BM109" s="938"/>
      <c r="BN109" s="938"/>
      <c r="BO109" s="938"/>
      <c r="BP109" s="939"/>
      <c r="BQ109" s="937" t="s">
        <v>425</v>
      </c>
      <c r="BR109" s="938"/>
      <c r="BS109" s="938"/>
      <c r="BT109" s="938"/>
      <c r="BU109" s="939"/>
      <c r="BV109" s="937" t="s">
        <v>304</v>
      </c>
      <c r="BW109" s="938"/>
      <c r="BX109" s="938"/>
      <c r="BY109" s="938"/>
      <c r="BZ109" s="939"/>
      <c r="CA109" s="937" t="s">
        <v>303</v>
      </c>
      <c r="CB109" s="938"/>
      <c r="CC109" s="938"/>
      <c r="CD109" s="938"/>
      <c r="CE109" s="939"/>
      <c r="CF109" s="958" t="s">
        <v>426</v>
      </c>
      <c r="CG109" s="958"/>
      <c r="CH109" s="958"/>
      <c r="CI109" s="958"/>
      <c r="CJ109" s="958"/>
      <c r="CK109" s="937" t="s">
        <v>427</v>
      </c>
      <c r="CL109" s="938"/>
      <c r="CM109" s="938"/>
      <c r="CN109" s="938"/>
      <c r="CO109" s="938"/>
      <c r="CP109" s="938"/>
      <c r="CQ109" s="938"/>
      <c r="CR109" s="938"/>
      <c r="CS109" s="938"/>
      <c r="CT109" s="938"/>
      <c r="CU109" s="938"/>
      <c r="CV109" s="938"/>
      <c r="CW109" s="938"/>
      <c r="CX109" s="938"/>
      <c r="CY109" s="938"/>
      <c r="CZ109" s="938"/>
      <c r="DA109" s="938"/>
      <c r="DB109" s="938"/>
      <c r="DC109" s="938"/>
      <c r="DD109" s="938"/>
      <c r="DE109" s="938"/>
      <c r="DF109" s="939"/>
      <c r="DG109" s="937" t="s">
        <v>425</v>
      </c>
      <c r="DH109" s="938"/>
      <c r="DI109" s="938"/>
      <c r="DJ109" s="938"/>
      <c r="DK109" s="939"/>
      <c r="DL109" s="937" t="s">
        <v>304</v>
      </c>
      <c r="DM109" s="938"/>
      <c r="DN109" s="938"/>
      <c r="DO109" s="938"/>
      <c r="DP109" s="939"/>
      <c r="DQ109" s="937" t="s">
        <v>303</v>
      </c>
      <c r="DR109" s="938"/>
      <c r="DS109" s="938"/>
      <c r="DT109" s="938"/>
      <c r="DU109" s="939"/>
      <c r="DV109" s="937" t="s">
        <v>426</v>
      </c>
      <c r="DW109" s="938"/>
      <c r="DX109" s="938"/>
      <c r="DY109" s="938"/>
      <c r="DZ109" s="940"/>
    </row>
    <row r="110" spans="1:131" s="244" customFormat="1" ht="26.25" customHeight="1" x14ac:dyDescent="0.15">
      <c r="A110" s="941" t="s">
        <v>428</v>
      </c>
      <c r="B110" s="942"/>
      <c r="C110" s="942"/>
      <c r="D110" s="942"/>
      <c r="E110" s="942"/>
      <c r="F110" s="942"/>
      <c r="G110" s="942"/>
      <c r="H110" s="942"/>
      <c r="I110" s="942"/>
      <c r="J110" s="942"/>
      <c r="K110" s="942"/>
      <c r="L110" s="942"/>
      <c r="M110" s="942"/>
      <c r="N110" s="942"/>
      <c r="O110" s="942"/>
      <c r="P110" s="942"/>
      <c r="Q110" s="942"/>
      <c r="R110" s="942"/>
      <c r="S110" s="942"/>
      <c r="T110" s="942"/>
      <c r="U110" s="942"/>
      <c r="V110" s="942"/>
      <c r="W110" s="942"/>
      <c r="X110" s="942"/>
      <c r="Y110" s="942"/>
      <c r="Z110" s="943"/>
      <c r="AA110" s="944">
        <v>3034809</v>
      </c>
      <c r="AB110" s="945"/>
      <c r="AC110" s="945"/>
      <c r="AD110" s="945"/>
      <c r="AE110" s="946"/>
      <c r="AF110" s="947">
        <v>3131815</v>
      </c>
      <c r="AG110" s="945"/>
      <c r="AH110" s="945"/>
      <c r="AI110" s="945"/>
      <c r="AJ110" s="946"/>
      <c r="AK110" s="947">
        <v>3180432</v>
      </c>
      <c r="AL110" s="945"/>
      <c r="AM110" s="945"/>
      <c r="AN110" s="945"/>
      <c r="AO110" s="946"/>
      <c r="AP110" s="948">
        <v>10.3</v>
      </c>
      <c r="AQ110" s="949"/>
      <c r="AR110" s="949"/>
      <c r="AS110" s="949"/>
      <c r="AT110" s="950"/>
      <c r="AU110" s="951" t="s">
        <v>73</v>
      </c>
      <c r="AV110" s="952"/>
      <c r="AW110" s="952"/>
      <c r="AX110" s="952"/>
      <c r="AY110" s="952"/>
      <c r="AZ110" s="993" t="s">
        <v>429</v>
      </c>
      <c r="BA110" s="942"/>
      <c r="BB110" s="942"/>
      <c r="BC110" s="942"/>
      <c r="BD110" s="942"/>
      <c r="BE110" s="942"/>
      <c r="BF110" s="942"/>
      <c r="BG110" s="942"/>
      <c r="BH110" s="942"/>
      <c r="BI110" s="942"/>
      <c r="BJ110" s="942"/>
      <c r="BK110" s="942"/>
      <c r="BL110" s="942"/>
      <c r="BM110" s="942"/>
      <c r="BN110" s="942"/>
      <c r="BO110" s="942"/>
      <c r="BP110" s="943"/>
      <c r="BQ110" s="979">
        <v>34426017</v>
      </c>
      <c r="BR110" s="980"/>
      <c r="BS110" s="980"/>
      <c r="BT110" s="980"/>
      <c r="BU110" s="980"/>
      <c r="BV110" s="980">
        <v>34153665</v>
      </c>
      <c r="BW110" s="980"/>
      <c r="BX110" s="980"/>
      <c r="BY110" s="980"/>
      <c r="BZ110" s="980"/>
      <c r="CA110" s="980">
        <v>34446880</v>
      </c>
      <c r="CB110" s="980"/>
      <c r="CC110" s="980"/>
      <c r="CD110" s="980"/>
      <c r="CE110" s="980"/>
      <c r="CF110" s="994">
        <v>111.6</v>
      </c>
      <c r="CG110" s="995"/>
      <c r="CH110" s="995"/>
      <c r="CI110" s="995"/>
      <c r="CJ110" s="995"/>
      <c r="CK110" s="996" t="s">
        <v>430</v>
      </c>
      <c r="CL110" s="997"/>
      <c r="CM110" s="976" t="s">
        <v>431</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79" t="s">
        <v>432</v>
      </c>
      <c r="DH110" s="980"/>
      <c r="DI110" s="980"/>
      <c r="DJ110" s="980"/>
      <c r="DK110" s="980"/>
      <c r="DL110" s="980" t="s">
        <v>127</v>
      </c>
      <c r="DM110" s="980"/>
      <c r="DN110" s="980"/>
      <c r="DO110" s="980"/>
      <c r="DP110" s="980"/>
      <c r="DQ110" s="980" t="s">
        <v>432</v>
      </c>
      <c r="DR110" s="980"/>
      <c r="DS110" s="980"/>
      <c r="DT110" s="980"/>
      <c r="DU110" s="980"/>
      <c r="DV110" s="981" t="s">
        <v>432</v>
      </c>
      <c r="DW110" s="981"/>
      <c r="DX110" s="981"/>
      <c r="DY110" s="981"/>
      <c r="DZ110" s="982"/>
    </row>
    <row r="111" spans="1:131" s="244" customFormat="1" ht="26.25" customHeight="1" x14ac:dyDescent="0.15">
      <c r="A111" s="983" t="s">
        <v>433</v>
      </c>
      <c r="B111" s="984"/>
      <c r="C111" s="984"/>
      <c r="D111" s="984"/>
      <c r="E111" s="984"/>
      <c r="F111" s="984"/>
      <c r="G111" s="984"/>
      <c r="H111" s="984"/>
      <c r="I111" s="984"/>
      <c r="J111" s="984"/>
      <c r="K111" s="984"/>
      <c r="L111" s="984"/>
      <c r="M111" s="984"/>
      <c r="N111" s="984"/>
      <c r="O111" s="984"/>
      <c r="P111" s="984"/>
      <c r="Q111" s="984"/>
      <c r="R111" s="984"/>
      <c r="S111" s="984"/>
      <c r="T111" s="984"/>
      <c r="U111" s="984"/>
      <c r="V111" s="984"/>
      <c r="W111" s="984"/>
      <c r="X111" s="984"/>
      <c r="Y111" s="984"/>
      <c r="Z111" s="985"/>
      <c r="AA111" s="986" t="s">
        <v>432</v>
      </c>
      <c r="AB111" s="987"/>
      <c r="AC111" s="987"/>
      <c r="AD111" s="987"/>
      <c r="AE111" s="988"/>
      <c r="AF111" s="989" t="s">
        <v>432</v>
      </c>
      <c r="AG111" s="987"/>
      <c r="AH111" s="987"/>
      <c r="AI111" s="987"/>
      <c r="AJ111" s="988"/>
      <c r="AK111" s="989" t="s">
        <v>432</v>
      </c>
      <c r="AL111" s="987"/>
      <c r="AM111" s="987"/>
      <c r="AN111" s="987"/>
      <c r="AO111" s="988"/>
      <c r="AP111" s="990" t="s">
        <v>432</v>
      </c>
      <c r="AQ111" s="991"/>
      <c r="AR111" s="991"/>
      <c r="AS111" s="991"/>
      <c r="AT111" s="992"/>
      <c r="AU111" s="953"/>
      <c r="AV111" s="954"/>
      <c r="AW111" s="954"/>
      <c r="AX111" s="954"/>
      <c r="AY111" s="954"/>
      <c r="AZ111" s="1002" t="s">
        <v>434</v>
      </c>
      <c r="BA111" s="1003"/>
      <c r="BB111" s="1003"/>
      <c r="BC111" s="1003"/>
      <c r="BD111" s="1003"/>
      <c r="BE111" s="1003"/>
      <c r="BF111" s="1003"/>
      <c r="BG111" s="1003"/>
      <c r="BH111" s="1003"/>
      <c r="BI111" s="1003"/>
      <c r="BJ111" s="1003"/>
      <c r="BK111" s="1003"/>
      <c r="BL111" s="1003"/>
      <c r="BM111" s="1003"/>
      <c r="BN111" s="1003"/>
      <c r="BO111" s="1003"/>
      <c r="BP111" s="1004"/>
      <c r="BQ111" s="972">
        <v>11151697</v>
      </c>
      <c r="BR111" s="973"/>
      <c r="BS111" s="973"/>
      <c r="BT111" s="973"/>
      <c r="BU111" s="973"/>
      <c r="BV111" s="973">
        <v>10373767</v>
      </c>
      <c r="BW111" s="973"/>
      <c r="BX111" s="973"/>
      <c r="BY111" s="973"/>
      <c r="BZ111" s="973"/>
      <c r="CA111" s="973">
        <v>8296825</v>
      </c>
      <c r="CB111" s="973"/>
      <c r="CC111" s="973"/>
      <c r="CD111" s="973"/>
      <c r="CE111" s="973"/>
      <c r="CF111" s="967">
        <v>26.9</v>
      </c>
      <c r="CG111" s="968"/>
      <c r="CH111" s="968"/>
      <c r="CI111" s="968"/>
      <c r="CJ111" s="968"/>
      <c r="CK111" s="998"/>
      <c r="CL111" s="999"/>
      <c r="CM111" s="969" t="s">
        <v>435</v>
      </c>
      <c r="CN111" s="970"/>
      <c r="CO111" s="970"/>
      <c r="CP111" s="970"/>
      <c r="CQ111" s="970"/>
      <c r="CR111" s="970"/>
      <c r="CS111" s="970"/>
      <c r="CT111" s="970"/>
      <c r="CU111" s="970"/>
      <c r="CV111" s="970"/>
      <c r="CW111" s="970"/>
      <c r="CX111" s="970"/>
      <c r="CY111" s="970"/>
      <c r="CZ111" s="970"/>
      <c r="DA111" s="970"/>
      <c r="DB111" s="970"/>
      <c r="DC111" s="970"/>
      <c r="DD111" s="970"/>
      <c r="DE111" s="970"/>
      <c r="DF111" s="971"/>
      <c r="DG111" s="972" t="s">
        <v>127</v>
      </c>
      <c r="DH111" s="973"/>
      <c r="DI111" s="973"/>
      <c r="DJ111" s="973"/>
      <c r="DK111" s="973"/>
      <c r="DL111" s="973" t="s">
        <v>127</v>
      </c>
      <c r="DM111" s="973"/>
      <c r="DN111" s="973"/>
      <c r="DO111" s="973"/>
      <c r="DP111" s="973"/>
      <c r="DQ111" s="973" t="s">
        <v>432</v>
      </c>
      <c r="DR111" s="973"/>
      <c r="DS111" s="973"/>
      <c r="DT111" s="973"/>
      <c r="DU111" s="973"/>
      <c r="DV111" s="974" t="s">
        <v>127</v>
      </c>
      <c r="DW111" s="974"/>
      <c r="DX111" s="974"/>
      <c r="DY111" s="974"/>
      <c r="DZ111" s="975"/>
    </row>
    <row r="112" spans="1:131" s="244" customFormat="1" ht="26.25" customHeight="1" x14ac:dyDescent="0.15">
      <c r="A112" s="1005" t="s">
        <v>436</v>
      </c>
      <c r="B112" s="1006"/>
      <c r="C112" s="1003" t="s">
        <v>437</v>
      </c>
      <c r="D112" s="1003"/>
      <c r="E112" s="1003"/>
      <c r="F112" s="1003"/>
      <c r="G112" s="1003"/>
      <c r="H112" s="1003"/>
      <c r="I112" s="1003"/>
      <c r="J112" s="1003"/>
      <c r="K112" s="1003"/>
      <c r="L112" s="1003"/>
      <c r="M112" s="1003"/>
      <c r="N112" s="1003"/>
      <c r="O112" s="1003"/>
      <c r="P112" s="1003"/>
      <c r="Q112" s="1003"/>
      <c r="R112" s="1003"/>
      <c r="S112" s="1003"/>
      <c r="T112" s="1003"/>
      <c r="U112" s="1003"/>
      <c r="V112" s="1003"/>
      <c r="W112" s="1003"/>
      <c r="X112" s="1003"/>
      <c r="Y112" s="1003"/>
      <c r="Z112" s="1004"/>
      <c r="AA112" s="1011" t="s">
        <v>432</v>
      </c>
      <c r="AB112" s="1012"/>
      <c r="AC112" s="1012"/>
      <c r="AD112" s="1012"/>
      <c r="AE112" s="1013"/>
      <c r="AF112" s="1014" t="s">
        <v>127</v>
      </c>
      <c r="AG112" s="1012"/>
      <c r="AH112" s="1012"/>
      <c r="AI112" s="1012"/>
      <c r="AJ112" s="1013"/>
      <c r="AK112" s="1014" t="s">
        <v>432</v>
      </c>
      <c r="AL112" s="1012"/>
      <c r="AM112" s="1012"/>
      <c r="AN112" s="1012"/>
      <c r="AO112" s="1013"/>
      <c r="AP112" s="1015" t="s">
        <v>127</v>
      </c>
      <c r="AQ112" s="1016"/>
      <c r="AR112" s="1016"/>
      <c r="AS112" s="1016"/>
      <c r="AT112" s="1017"/>
      <c r="AU112" s="953"/>
      <c r="AV112" s="954"/>
      <c r="AW112" s="954"/>
      <c r="AX112" s="954"/>
      <c r="AY112" s="954"/>
      <c r="AZ112" s="1002" t="s">
        <v>438</v>
      </c>
      <c r="BA112" s="1003"/>
      <c r="BB112" s="1003"/>
      <c r="BC112" s="1003"/>
      <c r="BD112" s="1003"/>
      <c r="BE112" s="1003"/>
      <c r="BF112" s="1003"/>
      <c r="BG112" s="1003"/>
      <c r="BH112" s="1003"/>
      <c r="BI112" s="1003"/>
      <c r="BJ112" s="1003"/>
      <c r="BK112" s="1003"/>
      <c r="BL112" s="1003"/>
      <c r="BM112" s="1003"/>
      <c r="BN112" s="1003"/>
      <c r="BO112" s="1003"/>
      <c r="BP112" s="1004"/>
      <c r="BQ112" s="972">
        <v>17150925</v>
      </c>
      <c r="BR112" s="973"/>
      <c r="BS112" s="973"/>
      <c r="BT112" s="973"/>
      <c r="BU112" s="973"/>
      <c r="BV112" s="973">
        <v>15299147</v>
      </c>
      <c r="BW112" s="973"/>
      <c r="BX112" s="973"/>
      <c r="BY112" s="973"/>
      <c r="BZ112" s="973"/>
      <c r="CA112" s="973">
        <v>11567437</v>
      </c>
      <c r="CB112" s="973"/>
      <c r="CC112" s="973"/>
      <c r="CD112" s="973"/>
      <c r="CE112" s="973"/>
      <c r="CF112" s="967">
        <v>37.5</v>
      </c>
      <c r="CG112" s="968"/>
      <c r="CH112" s="968"/>
      <c r="CI112" s="968"/>
      <c r="CJ112" s="968"/>
      <c r="CK112" s="998"/>
      <c r="CL112" s="999"/>
      <c r="CM112" s="969" t="s">
        <v>439</v>
      </c>
      <c r="CN112" s="970"/>
      <c r="CO112" s="970"/>
      <c r="CP112" s="970"/>
      <c r="CQ112" s="970"/>
      <c r="CR112" s="970"/>
      <c r="CS112" s="970"/>
      <c r="CT112" s="970"/>
      <c r="CU112" s="970"/>
      <c r="CV112" s="970"/>
      <c r="CW112" s="970"/>
      <c r="CX112" s="970"/>
      <c r="CY112" s="970"/>
      <c r="CZ112" s="970"/>
      <c r="DA112" s="970"/>
      <c r="DB112" s="970"/>
      <c r="DC112" s="970"/>
      <c r="DD112" s="970"/>
      <c r="DE112" s="970"/>
      <c r="DF112" s="971"/>
      <c r="DG112" s="972" t="s">
        <v>127</v>
      </c>
      <c r="DH112" s="973"/>
      <c r="DI112" s="973"/>
      <c r="DJ112" s="973"/>
      <c r="DK112" s="973"/>
      <c r="DL112" s="973" t="s">
        <v>127</v>
      </c>
      <c r="DM112" s="973"/>
      <c r="DN112" s="973"/>
      <c r="DO112" s="973"/>
      <c r="DP112" s="973"/>
      <c r="DQ112" s="973" t="s">
        <v>127</v>
      </c>
      <c r="DR112" s="973"/>
      <c r="DS112" s="973"/>
      <c r="DT112" s="973"/>
      <c r="DU112" s="973"/>
      <c r="DV112" s="974" t="s">
        <v>432</v>
      </c>
      <c r="DW112" s="974"/>
      <c r="DX112" s="974"/>
      <c r="DY112" s="974"/>
      <c r="DZ112" s="975"/>
    </row>
    <row r="113" spans="1:130" s="244" customFormat="1" ht="26.25" customHeight="1" x14ac:dyDescent="0.15">
      <c r="A113" s="1007"/>
      <c r="B113" s="1008"/>
      <c r="C113" s="1003" t="s">
        <v>440</v>
      </c>
      <c r="D113" s="1003"/>
      <c r="E113" s="1003"/>
      <c r="F113" s="1003"/>
      <c r="G113" s="1003"/>
      <c r="H113" s="1003"/>
      <c r="I113" s="1003"/>
      <c r="J113" s="1003"/>
      <c r="K113" s="1003"/>
      <c r="L113" s="1003"/>
      <c r="M113" s="1003"/>
      <c r="N113" s="1003"/>
      <c r="O113" s="1003"/>
      <c r="P113" s="1003"/>
      <c r="Q113" s="1003"/>
      <c r="R113" s="1003"/>
      <c r="S113" s="1003"/>
      <c r="T113" s="1003"/>
      <c r="U113" s="1003"/>
      <c r="V113" s="1003"/>
      <c r="W113" s="1003"/>
      <c r="X113" s="1003"/>
      <c r="Y113" s="1003"/>
      <c r="Z113" s="1004"/>
      <c r="AA113" s="986">
        <v>1779113</v>
      </c>
      <c r="AB113" s="987"/>
      <c r="AC113" s="987"/>
      <c r="AD113" s="987"/>
      <c r="AE113" s="988"/>
      <c r="AF113" s="989">
        <v>1385160</v>
      </c>
      <c r="AG113" s="987"/>
      <c r="AH113" s="987"/>
      <c r="AI113" s="987"/>
      <c r="AJ113" s="988"/>
      <c r="AK113" s="989">
        <v>1486112</v>
      </c>
      <c r="AL113" s="987"/>
      <c r="AM113" s="987"/>
      <c r="AN113" s="987"/>
      <c r="AO113" s="988"/>
      <c r="AP113" s="990">
        <v>4.8</v>
      </c>
      <c r="AQ113" s="991"/>
      <c r="AR113" s="991"/>
      <c r="AS113" s="991"/>
      <c r="AT113" s="992"/>
      <c r="AU113" s="953"/>
      <c r="AV113" s="954"/>
      <c r="AW113" s="954"/>
      <c r="AX113" s="954"/>
      <c r="AY113" s="954"/>
      <c r="AZ113" s="1002" t="s">
        <v>441</v>
      </c>
      <c r="BA113" s="1003"/>
      <c r="BB113" s="1003"/>
      <c r="BC113" s="1003"/>
      <c r="BD113" s="1003"/>
      <c r="BE113" s="1003"/>
      <c r="BF113" s="1003"/>
      <c r="BG113" s="1003"/>
      <c r="BH113" s="1003"/>
      <c r="BI113" s="1003"/>
      <c r="BJ113" s="1003"/>
      <c r="BK113" s="1003"/>
      <c r="BL113" s="1003"/>
      <c r="BM113" s="1003"/>
      <c r="BN113" s="1003"/>
      <c r="BO113" s="1003"/>
      <c r="BP113" s="1004"/>
      <c r="BQ113" s="972">
        <v>244224</v>
      </c>
      <c r="BR113" s="973"/>
      <c r="BS113" s="973"/>
      <c r="BT113" s="973"/>
      <c r="BU113" s="973"/>
      <c r="BV113" s="973">
        <v>258125</v>
      </c>
      <c r="BW113" s="973"/>
      <c r="BX113" s="973"/>
      <c r="BY113" s="973"/>
      <c r="BZ113" s="973"/>
      <c r="CA113" s="973">
        <v>1008275</v>
      </c>
      <c r="CB113" s="973"/>
      <c r="CC113" s="973"/>
      <c r="CD113" s="973"/>
      <c r="CE113" s="973"/>
      <c r="CF113" s="967">
        <v>3.3</v>
      </c>
      <c r="CG113" s="968"/>
      <c r="CH113" s="968"/>
      <c r="CI113" s="968"/>
      <c r="CJ113" s="968"/>
      <c r="CK113" s="998"/>
      <c r="CL113" s="999"/>
      <c r="CM113" s="969" t="s">
        <v>442</v>
      </c>
      <c r="CN113" s="970"/>
      <c r="CO113" s="970"/>
      <c r="CP113" s="970"/>
      <c r="CQ113" s="970"/>
      <c r="CR113" s="970"/>
      <c r="CS113" s="970"/>
      <c r="CT113" s="970"/>
      <c r="CU113" s="970"/>
      <c r="CV113" s="970"/>
      <c r="CW113" s="970"/>
      <c r="CX113" s="970"/>
      <c r="CY113" s="970"/>
      <c r="CZ113" s="970"/>
      <c r="DA113" s="970"/>
      <c r="DB113" s="970"/>
      <c r="DC113" s="970"/>
      <c r="DD113" s="970"/>
      <c r="DE113" s="970"/>
      <c r="DF113" s="971"/>
      <c r="DG113" s="1011" t="s">
        <v>432</v>
      </c>
      <c r="DH113" s="1012"/>
      <c r="DI113" s="1012"/>
      <c r="DJ113" s="1012"/>
      <c r="DK113" s="1013"/>
      <c r="DL113" s="1014" t="s">
        <v>127</v>
      </c>
      <c r="DM113" s="1012"/>
      <c r="DN113" s="1012"/>
      <c r="DO113" s="1012"/>
      <c r="DP113" s="1013"/>
      <c r="DQ113" s="1014" t="s">
        <v>432</v>
      </c>
      <c r="DR113" s="1012"/>
      <c r="DS113" s="1012"/>
      <c r="DT113" s="1012"/>
      <c r="DU113" s="1013"/>
      <c r="DV113" s="1015" t="s">
        <v>127</v>
      </c>
      <c r="DW113" s="1016"/>
      <c r="DX113" s="1016"/>
      <c r="DY113" s="1016"/>
      <c r="DZ113" s="1017"/>
    </row>
    <row r="114" spans="1:130" s="244" customFormat="1" ht="26.25" customHeight="1" x14ac:dyDescent="0.15">
      <c r="A114" s="1007"/>
      <c r="B114" s="1008"/>
      <c r="C114" s="1003" t="s">
        <v>443</v>
      </c>
      <c r="D114" s="1003"/>
      <c r="E114" s="1003"/>
      <c r="F114" s="1003"/>
      <c r="G114" s="1003"/>
      <c r="H114" s="1003"/>
      <c r="I114" s="1003"/>
      <c r="J114" s="1003"/>
      <c r="K114" s="1003"/>
      <c r="L114" s="1003"/>
      <c r="M114" s="1003"/>
      <c r="N114" s="1003"/>
      <c r="O114" s="1003"/>
      <c r="P114" s="1003"/>
      <c r="Q114" s="1003"/>
      <c r="R114" s="1003"/>
      <c r="S114" s="1003"/>
      <c r="T114" s="1003"/>
      <c r="U114" s="1003"/>
      <c r="V114" s="1003"/>
      <c r="W114" s="1003"/>
      <c r="X114" s="1003"/>
      <c r="Y114" s="1003"/>
      <c r="Z114" s="1004"/>
      <c r="AA114" s="1011">
        <v>82691</v>
      </c>
      <c r="AB114" s="1012"/>
      <c r="AC114" s="1012"/>
      <c r="AD114" s="1012"/>
      <c r="AE114" s="1013"/>
      <c r="AF114" s="1014">
        <v>76166</v>
      </c>
      <c r="AG114" s="1012"/>
      <c r="AH114" s="1012"/>
      <c r="AI114" s="1012"/>
      <c r="AJ114" s="1013"/>
      <c r="AK114" s="1014">
        <v>64956</v>
      </c>
      <c r="AL114" s="1012"/>
      <c r="AM114" s="1012"/>
      <c r="AN114" s="1012"/>
      <c r="AO114" s="1013"/>
      <c r="AP114" s="1015">
        <v>0.2</v>
      </c>
      <c r="AQ114" s="1016"/>
      <c r="AR114" s="1016"/>
      <c r="AS114" s="1016"/>
      <c r="AT114" s="1017"/>
      <c r="AU114" s="953"/>
      <c r="AV114" s="954"/>
      <c r="AW114" s="954"/>
      <c r="AX114" s="954"/>
      <c r="AY114" s="954"/>
      <c r="AZ114" s="1002" t="s">
        <v>444</v>
      </c>
      <c r="BA114" s="1003"/>
      <c r="BB114" s="1003"/>
      <c r="BC114" s="1003"/>
      <c r="BD114" s="1003"/>
      <c r="BE114" s="1003"/>
      <c r="BF114" s="1003"/>
      <c r="BG114" s="1003"/>
      <c r="BH114" s="1003"/>
      <c r="BI114" s="1003"/>
      <c r="BJ114" s="1003"/>
      <c r="BK114" s="1003"/>
      <c r="BL114" s="1003"/>
      <c r="BM114" s="1003"/>
      <c r="BN114" s="1003"/>
      <c r="BO114" s="1003"/>
      <c r="BP114" s="1004"/>
      <c r="BQ114" s="972">
        <v>9072387</v>
      </c>
      <c r="BR114" s="973"/>
      <c r="BS114" s="973"/>
      <c r="BT114" s="973"/>
      <c r="BU114" s="973"/>
      <c r="BV114" s="973">
        <v>9304936</v>
      </c>
      <c r="BW114" s="973"/>
      <c r="BX114" s="973"/>
      <c r="BY114" s="973"/>
      <c r="BZ114" s="973"/>
      <c r="CA114" s="973">
        <v>9493398</v>
      </c>
      <c r="CB114" s="973"/>
      <c r="CC114" s="973"/>
      <c r="CD114" s="973"/>
      <c r="CE114" s="973"/>
      <c r="CF114" s="967">
        <v>30.8</v>
      </c>
      <c r="CG114" s="968"/>
      <c r="CH114" s="968"/>
      <c r="CI114" s="968"/>
      <c r="CJ114" s="968"/>
      <c r="CK114" s="998"/>
      <c r="CL114" s="999"/>
      <c r="CM114" s="969" t="s">
        <v>445</v>
      </c>
      <c r="CN114" s="970"/>
      <c r="CO114" s="970"/>
      <c r="CP114" s="970"/>
      <c r="CQ114" s="970"/>
      <c r="CR114" s="970"/>
      <c r="CS114" s="970"/>
      <c r="CT114" s="970"/>
      <c r="CU114" s="970"/>
      <c r="CV114" s="970"/>
      <c r="CW114" s="970"/>
      <c r="CX114" s="970"/>
      <c r="CY114" s="970"/>
      <c r="CZ114" s="970"/>
      <c r="DA114" s="970"/>
      <c r="DB114" s="970"/>
      <c r="DC114" s="970"/>
      <c r="DD114" s="970"/>
      <c r="DE114" s="970"/>
      <c r="DF114" s="971"/>
      <c r="DG114" s="1011" t="s">
        <v>127</v>
      </c>
      <c r="DH114" s="1012"/>
      <c r="DI114" s="1012"/>
      <c r="DJ114" s="1012"/>
      <c r="DK114" s="1013"/>
      <c r="DL114" s="1014" t="s">
        <v>127</v>
      </c>
      <c r="DM114" s="1012"/>
      <c r="DN114" s="1012"/>
      <c r="DO114" s="1012"/>
      <c r="DP114" s="1013"/>
      <c r="DQ114" s="1014" t="s">
        <v>432</v>
      </c>
      <c r="DR114" s="1012"/>
      <c r="DS114" s="1012"/>
      <c r="DT114" s="1012"/>
      <c r="DU114" s="1013"/>
      <c r="DV114" s="1015" t="s">
        <v>432</v>
      </c>
      <c r="DW114" s="1016"/>
      <c r="DX114" s="1016"/>
      <c r="DY114" s="1016"/>
      <c r="DZ114" s="1017"/>
    </row>
    <row r="115" spans="1:130" s="244" customFormat="1" ht="26.25" customHeight="1" x14ac:dyDescent="0.15">
      <c r="A115" s="1007"/>
      <c r="B115" s="1008"/>
      <c r="C115" s="1003" t="s">
        <v>446</v>
      </c>
      <c r="D115" s="1003"/>
      <c r="E115" s="1003"/>
      <c r="F115" s="1003"/>
      <c r="G115" s="1003"/>
      <c r="H115" s="1003"/>
      <c r="I115" s="1003"/>
      <c r="J115" s="1003"/>
      <c r="K115" s="1003"/>
      <c r="L115" s="1003"/>
      <c r="M115" s="1003"/>
      <c r="N115" s="1003"/>
      <c r="O115" s="1003"/>
      <c r="P115" s="1003"/>
      <c r="Q115" s="1003"/>
      <c r="R115" s="1003"/>
      <c r="S115" s="1003"/>
      <c r="T115" s="1003"/>
      <c r="U115" s="1003"/>
      <c r="V115" s="1003"/>
      <c r="W115" s="1003"/>
      <c r="X115" s="1003"/>
      <c r="Y115" s="1003"/>
      <c r="Z115" s="1004"/>
      <c r="AA115" s="986">
        <v>177774</v>
      </c>
      <c r="AB115" s="987"/>
      <c r="AC115" s="987"/>
      <c r="AD115" s="987"/>
      <c r="AE115" s="988"/>
      <c r="AF115" s="989">
        <v>176960</v>
      </c>
      <c r="AG115" s="987"/>
      <c r="AH115" s="987"/>
      <c r="AI115" s="987"/>
      <c r="AJ115" s="988"/>
      <c r="AK115" s="989">
        <v>108570</v>
      </c>
      <c r="AL115" s="987"/>
      <c r="AM115" s="987"/>
      <c r="AN115" s="987"/>
      <c r="AO115" s="988"/>
      <c r="AP115" s="990">
        <v>0.4</v>
      </c>
      <c r="AQ115" s="991"/>
      <c r="AR115" s="991"/>
      <c r="AS115" s="991"/>
      <c r="AT115" s="992"/>
      <c r="AU115" s="953"/>
      <c r="AV115" s="954"/>
      <c r="AW115" s="954"/>
      <c r="AX115" s="954"/>
      <c r="AY115" s="954"/>
      <c r="AZ115" s="1002" t="s">
        <v>447</v>
      </c>
      <c r="BA115" s="1003"/>
      <c r="BB115" s="1003"/>
      <c r="BC115" s="1003"/>
      <c r="BD115" s="1003"/>
      <c r="BE115" s="1003"/>
      <c r="BF115" s="1003"/>
      <c r="BG115" s="1003"/>
      <c r="BH115" s="1003"/>
      <c r="BI115" s="1003"/>
      <c r="BJ115" s="1003"/>
      <c r="BK115" s="1003"/>
      <c r="BL115" s="1003"/>
      <c r="BM115" s="1003"/>
      <c r="BN115" s="1003"/>
      <c r="BO115" s="1003"/>
      <c r="BP115" s="1004"/>
      <c r="BQ115" s="972">
        <v>266398</v>
      </c>
      <c r="BR115" s="973"/>
      <c r="BS115" s="973"/>
      <c r="BT115" s="973"/>
      <c r="BU115" s="973"/>
      <c r="BV115" s="973">
        <v>443090</v>
      </c>
      <c r="BW115" s="973"/>
      <c r="BX115" s="973"/>
      <c r="BY115" s="973"/>
      <c r="BZ115" s="973"/>
      <c r="CA115" s="973">
        <v>989742</v>
      </c>
      <c r="CB115" s="973"/>
      <c r="CC115" s="973"/>
      <c r="CD115" s="973"/>
      <c r="CE115" s="973"/>
      <c r="CF115" s="967">
        <v>3.2</v>
      </c>
      <c r="CG115" s="968"/>
      <c r="CH115" s="968"/>
      <c r="CI115" s="968"/>
      <c r="CJ115" s="968"/>
      <c r="CK115" s="998"/>
      <c r="CL115" s="999"/>
      <c r="CM115" s="1002" t="s">
        <v>448</v>
      </c>
      <c r="CN115" s="1023"/>
      <c r="CO115" s="1023"/>
      <c r="CP115" s="1023"/>
      <c r="CQ115" s="1023"/>
      <c r="CR115" s="1023"/>
      <c r="CS115" s="1023"/>
      <c r="CT115" s="1023"/>
      <c r="CU115" s="1023"/>
      <c r="CV115" s="1023"/>
      <c r="CW115" s="1023"/>
      <c r="CX115" s="1023"/>
      <c r="CY115" s="1023"/>
      <c r="CZ115" s="1023"/>
      <c r="DA115" s="1023"/>
      <c r="DB115" s="1023"/>
      <c r="DC115" s="1023"/>
      <c r="DD115" s="1023"/>
      <c r="DE115" s="1023"/>
      <c r="DF115" s="1004"/>
      <c r="DG115" s="1011">
        <v>8346605</v>
      </c>
      <c r="DH115" s="1012"/>
      <c r="DI115" s="1012"/>
      <c r="DJ115" s="1012"/>
      <c r="DK115" s="1013"/>
      <c r="DL115" s="1014">
        <v>7813692</v>
      </c>
      <c r="DM115" s="1012"/>
      <c r="DN115" s="1012"/>
      <c r="DO115" s="1012"/>
      <c r="DP115" s="1013"/>
      <c r="DQ115" s="1014">
        <v>6576296</v>
      </c>
      <c r="DR115" s="1012"/>
      <c r="DS115" s="1012"/>
      <c r="DT115" s="1012"/>
      <c r="DU115" s="1013"/>
      <c r="DV115" s="1015">
        <v>21.3</v>
      </c>
      <c r="DW115" s="1016"/>
      <c r="DX115" s="1016"/>
      <c r="DY115" s="1016"/>
      <c r="DZ115" s="1017"/>
    </row>
    <row r="116" spans="1:130" s="244" customFormat="1" ht="26.25" customHeight="1" x14ac:dyDescent="0.15">
      <c r="A116" s="1009"/>
      <c r="B116" s="1010"/>
      <c r="C116" s="1018" t="s">
        <v>449</v>
      </c>
      <c r="D116" s="1018"/>
      <c r="E116" s="1018"/>
      <c r="F116" s="1018"/>
      <c r="G116" s="1018"/>
      <c r="H116" s="1018"/>
      <c r="I116" s="1018"/>
      <c r="J116" s="1018"/>
      <c r="K116" s="1018"/>
      <c r="L116" s="1018"/>
      <c r="M116" s="1018"/>
      <c r="N116" s="1018"/>
      <c r="O116" s="1018"/>
      <c r="P116" s="1018"/>
      <c r="Q116" s="1018"/>
      <c r="R116" s="1018"/>
      <c r="S116" s="1018"/>
      <c r="T116" s="1018"/>
      <c r="U116" s="1018"/>
      <c r="V116" s="1018"/>
      <c r="W116" s="1018"/>
      <c r="X116" s="1018"/>
      <c r="Y116" s="1018"/>
      <c r="Z116" s="1019"/>
      <c r="AA116" s="1011" t="s">
        <v>432</v>
      </c>
      <c r="AB116" s="1012"/>
      <c r="AC116" s="1012"/>
      <c r="AD116" s="1012"/>
      <c r="AE116" s="1013"/>
      <c r="AF116" s="1014" t="s">
        <v>127</v>
      </c>
      <c r="AG116" s="1012"/>
      <c r="AH116" s="1012"/>
      <c r="AI116" s="1012"/>
      <c r="AJ116" s="1013"/>
      <c r="AK116" s="1014" t="s">
        <v>127</v>
      </c>
      <c r="AL116" s="1012"/>
      <c r="AM116" s="1012"/>
      <c r="AN116" s="1012"/>
      <c r="AO116" s="1013"/>
      <c r="AP116" s="1015" t="s">
        <v>432</v>
      </c>
      <c r="AQ116" s="1016"/>
      <c r="AR116" s="1016"/>
      <c r="AS116" s="1016"/>
      <c r="AT116" s="1017"/>
      <c r="AU116" s="953"/>
      <c r="AV116" s="954"/>
      <c r="AW116" s="954"/>
      <c r="AX116" s="954"/>
      <c r="AY116" s="954"/>
      <c r="AZ116" s="1020" t="s">
        <v>450</v>
      </c>
      <c r="BA116" s="1021"/>
      <c r="BB116" s="1021"/>
      <c r="BC116" s="1021"/>
      <c r="BD116" s="1021"/>
      <c r="BE116" s="1021"/>
      <c r="BF116" s="1021"/>
      <c r="BG116" s="1021"/>
      <c r="BH116" s="1021"/>
      <c r="BI116" s="1021"/>
      <c r="BJ116" s="1021"/>
      <c r="BK116" s="1021"/>
      <c r="BL116" s="1021"/>
      <c r="BM116" s="1021"/>
      <c r="BN116" s="1021"/>
      <c r="BO116" s="1021"/>
      <c r="BP116" s="1022"/>
      <c r="BQ116" s="972" t="s">
        <v>127</v>
      </c>
      <c r="BR116" s="973"/>
      <c r="BS116" s="973"/>
      <c r="BT116" s="973"/>
      <c r="BU116" s="973"/>
      <c r="BV116" s="973" t="s">
        <v>127</v>
      </c>
      <c r="BW116" s="973"/>
      <c r="BX116" s="973"/>
      <c r="BY116" s="973"/>
      <c r="BZ116" s="973"/>
      <c r="CA116" s="973" t="s">
        <v>127</v>
      </c>
      <c r="CB116" s="973"/>
      <c r="CC116" s="973"/>
      <c r="CD116" s="973"/>
      <c r="CE116" s="973"/>
      <c r="CF116" s="967" t="s">
        <v>127</v>
      </c>
      <c r="CG116" s="968"/>
      <c r="CH116" s="968"/>
      <c r="CI116" s="968"/>
      <c r="CJ116" s="968"/>
      <c r="CK116" s="998"/>
      <c r="CL116" s="999"/>
      <c r="CM116" s="969" t="s">
        <v>451</v>
      </c>
      <c r="CN116" s="970"/>
      <c r="CO116" s="970"/>
      <c r="CP116" s="970"/>
      <c r="CQ116" s="970"/>
      <c r="CR116" s="970"/>
      <c r="CS116" s="970"/>
      <c r="CT116" s="970"/>
      <c r="CU116" s="970"/>
      <c r="CV116" s="970"/>
      <c r="CW116" s="970"/>
      <c r="CX116" s="970"/>
      <c r="CY116" s="970"/>
      <c r="CZ116" s="970"/>
      <c r="DA116" s="970"/>
      <c r="DB116" s="970"/>
      <c r="DC116" s="970"/>
      <c r="DD116" s="970"/>
      <c r="DE116" s="970"/>
      <c r="DF116" s="971"/>
      <c r="DG116" s="1011">
        <v>2805092</v>
      </c>
      <c r="DH116" s="1012"/>
      <c r="DI116" s="1012"/>
      <c r="DJ116" s="1012"/>
      <c r="DK116" s="1013"/>
      <c r="DL116" s="1014">
        <v>2560075</v>
      </c>
      <c r="DM116" s="1012"/>
      <c r="DN116" s="1012"/>
      <c r="DO116" s="1012"/>
      <c r="DP116" s="1013"/>
      <c r="DQ116" s="1014">
        <v>1720529</v>
      </c>
      <c r="DR116" s="1012"/>
      <c r="DS116" s="1012"/>
      <c r="DT116" s="1012"/>
      <c r="DU116" s="1013"/>
      <c r="DV116" s="1015">
        <v>5.6</v>
      </c>
      <c r="DW116" s="1016"/>
      <c r="DX116" s="1016"/>
      <c r="DY116" s="1016"/>
      <c r="DZ116" s="1017"/>
    </row>
    <row r="117" spans="1:130" s="244" customFormat="1" ht="26.25" customHeight="1" x14ac:dyDescent="0.15">
      <c r="A117" s="957" t="s">
        <v>186</v>
      </c>
      <c r="B117" s="938"/>
      <c r="C117" s="938"/>
      <c r="D117" s="938"/>
      <c r="E117" s="938"/>
      <c r="F117" s="938"/>
      <c r="G117" s="938"/>
      <c r="H117" s="938"/>
      <c r="I117" s="938"/>
      <c r="J117" s="938"/>
      <c r="K117" s="938"/>
      <c r="L117" s="938"/>
      <c r="M117" s="938"/>
      <c r="N117" s="938"/>
      <c r="O117" s="938"/>
      <c r="P117" s="938"/>
      <c r="Q117" s="938"/>
      <c r="R117" s="938"/>
      <c r="S117" s="938"/>
      <c r="T117" s="938"/>
      <c r="U117" s="938"/>
      <c r="V117" s="938"/>
      <c r="W117" s="938"/>
      <c r="X117" s="938"/>
      <c r="Y117" s="1028" t="s">
        <v>452</v>
      </c>
      <c r="Z117" s="939"/>
      <c r="AA117" s="1029">
        <v>5074387</v>
      </c>
      <c r="AB117" s="1030"/>
      <c r="AC117" s="1030"/>
      <c r="AD117" s="1030"/>
      <c r="AE117" s="1031"/>
      <c r="AF117" s="1032">
        <v>4770101</v>
      </c>
      <c r="AG117" s="1030"/>
      <c r="AH117" s="1030"/>
      <c r="AI117" s="1030"/>
      <c r="AJ117" s="1031"/>
      <c r="AK117" s="1032">
        <v>4840070</v>
      </c>
      <c r="AL117" s="1030"/>
      <c r="AM117" s="1030"/>
      <c r="AN117" s="1030"/>
      <c r="AO117" s="1031"/>
      <c r="AP117" s="1033"/>
      <c r="AQ117" s="1034"/>
      <c r="AR117" s="1034"/>
      <c r="AS117" s="1034"/>
      <c r="AT117" s="1035"/>
      <c r="AU117" s="953"/>
      <c r="AV117" s="954"/>
      <c r="AW117" s="954"/>
      <c r="AX117" s="954"/>
      <c r="AY117" s="954"/>
      <c r="AZ117" s="1020" t="s">
        <v>453</v>
      </c>
      <c r="BA117" s="1021"/>
      <c r="BB117" s="1021"/>
      <c r="BC117" s="1021"/>
      <c r="BD117" s="1021"/>
      <c r="BE117" s="1021"/>
      <c r="BF117" s="1021"/>
      <c r="BG117" s="1021"/>
      <c r="BH117" s="1021"/>
      <c r="BI117" s="1021"/>
      <c r="BJ117" s="1021"/>
      <c r="BK117" s="1021"/>
      <c r="BL117" s="1021"/>
      <c r="BM117" s="1021"/>
      <c r="BN117" s="1021"/>
      <c r="BO117" s="1021"/>
      <c r="BP117" s="1022"/>
      <c r="BQ117" s="972" t="s">
        <v>127</v>
      </c>
      <c r="BR117" s="973"/>
      <c r="BS117" s="973"/>
      <c r="BT117" s="973"/>
      <c r="BU117" s="973"/>
      <c r="BV117" s="973" t="s">
        <v>127</v>
      </c>
      <c r="BW117" s="973"/>
      <c r="BX117" s="973"/>
      <c r="BY117" s="973"/>
      <c r="BZ117" s="973"/>
      <c r="CA117" s="973" t="s">
        <v>432</v>
      </c>
      <c r="CB117" s="973"/>
      <c r="CC117" s="973"/>
      <c r="CD117" s="973"/>
      <c r="CE117" s="973"/>
      <c r="CF117" s="967" t="s">
        <v>432</v>
      </c>
      <c r="CG117" s="968"/>
      <c r="CH117" s="968"/>
      <c r="CI117" s="968"/>
      <c r="CJ117" s="968"/>
      <c r="CK117" s="998"/>
      <c r="CL117" s="999"/>
      <c r="CM117" s="969" t="s">
        <v>454</v>
      </c>
      <c r="CN117" s="970"/>
      <c r="CO117" s="970"/>
      <c r="CP117" s="970"/>
      <c r="CQ117" s="970"/>
      <c r="CR117" s="970"/>
      <c r="CS117" s="970"/>
      <c r="CT117" s="970"/>
      <c r="CU117" s="970"/>
      <c r="CV117" s="970"/>
      <c r="CW117" s="970"/>
      <c r="CX117" s="970"/>
      <c r="CY117" s="970"/>
      <c r="CZ117" s="970"/>
      <c r="DA117" s="970"/>
      <c r="DB117" s="970"/>
      <c r="DC117" s="970"/>
      <c r="DD117" s="970"/>
      <c r="DE117" s="970"/>
      <c r="DF117" s="971"/>
      <c r="DG117" s="1011" t="s">
        <v>432</v>
      </c>
      <c r="DH117" s="1012"/>
      <c r="DI117" s="1012"/>
      <c r="DJ117" s="1012"/>
      <c r="DK117" s="1013"/>
      <c r="DL117" s="1014" t="s">
        <v>432</v>
      </c>
      <c r="DM117" s="1012"/>
      <c r="DN117" s="1012"/>
      <c r="DO117" s="1012"/>
      <c r="DP117" s="1013"/>
      <c r="DQ117" s="1014" t="s">
        <v>432</v>
      </c>
      <c r="DR117" s="1012"/>
      <c r="DS117" s="1012"/>
      <c r="DT117" s="1012"/>
      <c r="DU117" s="1013"/>
      <c r="DV117" s="1015" t="s">
        <v>432</v>
      </c>
      <c r="DW117" s="1016"/>
      <c r="DX117" s="1016"/>
      <c r="DY117" s="1016"/>
      <c r="DZ117" s="1017"/>
    </row>
    <row r="118" spans="1:130" s="244" customFormat="1" ht="26.25" customHeight="1" x14ac:dyDescent="0.15">
      <c r="A118" s="957" t="s">
        <v>427</v>
      </c>
      <c r="B118" s="938"/>
      <c r="C118" s="938"/>
      <c r="D118" s="938"/>
      <c r="E118" s="938"/>
      <c r="F118" s="938"/>
      <c r="G118" s="938"/>
      <c r="H118" s="938"/>
      <c r="I118" s="938"/>
      <c r="J118" s="938"/>
      <c r="K118" s="938"/>
      <c r="L118" s="938"/>
      <c r="M118" s="938"/>
      <c r="N118" s="938"/>
      <c r="O118" s="938"/>
      <c r="P118" s="938"/>
      <c r="Q118" s="938"/>
      <c r="R118" s="938"/>
      <c r="S118" s="938"/>
      <c r="T118" s="938"/>
      <c r="U118" s="938"/>
      <c r="V118" s="938"/>
      <c r="W118" s="938"/>
      <c r="X118" s="938"/>
      <c r="Y118" s="938"/>
      <c r="Z118" s="939"/>
      <c r="AA118" s="937" t="s">
        <v>425</v>
      </c>
      <c r="AB118" s="938"/>
      <c r="AC118" s="938"/>
      <c r="AD118" s="938"/>
      <c r="AE118" s="939"/>
      <c r="AF118" s="937" t="s">
        <v>304</v>
      </c>
      <c r="AG118" s="938"/>
      <c r="AH118" s="938"/>
      <c r="AI118" s="938"/>
      <c r="AJ118" s="939"/>
      <c r="AK118" s="937" t="s">
        <v>303</v>
      </c>
      <c r="AL118" s="938"/>
      <c r="AM118" s="938"/>
      <c r="AN118" s="938"/>
      <c r="AO118" s="939"/>
      <c r="AP118" s="1024" t="s">
        <v>426</v>
      </c>
      <c r="AQ118" s="1025"/>
      <c r="AR118" s="1025"/>
      <c r="AS118" s="1025"/>
      <c r="AT118" s="1026"/>
      <c r="AU118" s="953"/>
      <c r="AV118" s="954"/>
      <c r="AW118" s="954"/>
      <c r="AX118" s="954"/>
      <c r="AY118" s="954"/>
      <c r="AZ118" s="1027" t="s">
        <v>455</v>
      </c>
      <c r="BA118" s="1018"/>
      <c r="BB118" s="1018"/>
      <c r="BC118" s="1018"/>
      <c r="BD118" s="1018"/>
      <c r="BE118" s="1018"/>
      <c r="BF118" s="1018"/>
      <c r="BG118" s="1018"/>
      <c r="BH118" s="1018"/>
      <c r="BI118" s="1018"/>
      <c r="BJ118" s="1018"/>
      <c r="BK118" s="1018"/>
      <c r="BL118" s="1018"/>
      <c r="BM118" s="1018"/>
      <c r="BN118" s="1018"/>
      <c r="BO118" s="1018"/>
      <c r="BP118" s="1019"/>
      <c r="BQ118" s="1050" t="s">
        <v>432</v>
      </c>
      <c r="BR118" s="1051"/>
      <c r="BS118" s="1051"/>
      <c r="BT118" s="1051"/>
      <c r="BU118" s="1051"/>
      <c r="BV118" s="1051" t="s">
        <v>432</v>
      </c>
      <c r="BW118" s="1051"/>
      <c r="BX118" s="1051"/>
      <c r="BY118" s="1051"/>
      <c r="BZ118" s="1051"/>
      <c r="CA118" s="1051" t="s">
        <v>127</v>
      </c>
      <c r="CB118" s="1051"/>
      <c r="CC118" s="1051"/>
      <c r="CD118" s="1051"/>
      <c r="CE118" s="1051"/>
      <c r="CF118" s="967" t="s">
        <v>127</v>
      </c>
      <c r="CG118" s="968"/>
      <c r="CH118" s="968"/>
      <c r="CI118" s="968"/>
      <c r="CJ118" s="968"/>
      <c r="CK118" s="998"/>
      <c r="CL118" s="999"/>
      <c r="CM118" s="969" t="s">
        <v>456</v>
      </c>
      <c r="CN118" s="970"/>
      <c r="CO118" s="970"/>
      <c r="CP118" s="970"/>
      <c r="CQ118" s="970"/>
      <c r="CR118" s="970"/>
      <c r="CS118" s="970"/>
      <c r="CT118" s="970"/>
      <c r="CU118" s="970"/>
      <c r="CV118" s="970"/>
      <c r="CW118" s="970"/>
      <c r="CX118" s="970"/>
      <c r="CY118" s="970"/>
      <c r="CZ118" s="970"/>
      <c r="DA118" s="970"/>
      <c r="DB118" s="970"/>
      <c r="DC118" s="970"/>
      <c r="DD118" s="970"/>
      <c r="DE118" s="970"/>
      <c r="DF118" s="971"/>
      <c r="DG118" s="1011" t="s">
        <v>432</v>
      </c>
      <c r="DH118" s="1012"/>
      <c r="DI118" s="1012"/>
      <c r="DJ118" s="1012"/>
      <c r="DK118" s="1013"/>
      <c r="DL118" s="1014" t="s">
        <v>432</v>
      </c>
      <c r="DM118" s="1012"/>
      <c r="DN118" s="1012"/>
      <c r="DO118" s="1012"/>
      <c r="DP118" s="1013"/>
      <c r="DQ118" s="1014" t="s">
        <v>432</v>
      </c>
      <c r="DR118" s="1012"/>
      <c r="DS118" s="1012"/>
      <c r="DT118" s="1012"/>
      <c r="DU118" s="1013"/>
      <c r="DV118" s="1015" t="s">
        <v>432</v>
      </c>
      <c r="DW118" s="1016"/>
      <c r="DX118" s="1016"/>
      <c r="DY118" s="1016"/>
      <c r="DZ118" s="1017"/>
    </row>
    <row r="119" spans="1:130" s="244" customFormat="1" ht="26.25" customHeight="1" x14ac:dyDescent="0.15">
      <c r="A119" s="1111" t="s">
        <v>430</v>
      </c>
      <c r="B119" s="997"/>
      <c r="C119" s="976" t="s">
        <v>431</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44" t="s">
        <v>127</v>
      </c>
      <c r="AB119" s="945"/>
      <c r="AC119" s="945"/>
      <c r="AD119" s="945"/>
      <c r="AE119" s="946"/>
      <c r="AF119" s="947" t="s">
        <v>432</v>
      </c>
      <c r="AG119" s="945"/>
      <c r="AH119" s="945"/>
      <c r="AI119" s="945"/>
      <c r="AJ119" s="946"/>
      <c r="AK119" s="947" t="s">
        <v>432</v>
      </c>
      <c r="AL119" s="945"/>
      <c r="AM119" s="945"/>
      <c r="AN119" s="945"/>
      <c r="AO119" s="946"/>
      <c r="AP119" s="948" t="s">
        <v>127</v>
      </c>
      <c r="AQ119" s="949"/>
      <c r="AR119" s="949"/>
      <c r="AS119" s="949"/>
      <c r="AT119" s="950"/>
      <c r="AU119" s="955"/>
      <c r="AV119" s="956"/>
      <c r="AW119" s="956"/>
      <c r="AX119" s="956"/>
      <c r="AY119" s="956"/>
      <c r="AZ119" s="275" t="s">
        <v>186</v>
      </c>
      <c r="BA119" s="275"/>
      <c r="BB119" s="275"/>
      <c r="BC119" s="275"/>
      <c r="BD119" s="275"/>
      <c r="BE119" s="275"/>
      <c r="BF119" s="275"/>
      <c r="BG119" s="275"/>
      <c r="BH119" s="275"/>
      <c r="BI119" s="275"/>
      <c r="BJ119" s="275"/>
      <c r="BK119" s="275"/>
      <c r="BL119" s="275"/>
      <c r="BM119" s="275"/>
      <c r="BN119" s="275"/>
      <c r="BO119" s="1028" t="s">
        <v>457</v>
      </c>
      <c r="BP119" s="1059"/>
      <c r="BQ119" s="1050">
        <v>72311648</v>
      </c>
      <c r="BR119" s="1051"/>
      <c r="BS119" s="1051"/>
      <c r="BT119" s="1051"/>
      <c r="BU119" s="1051"/>
      <c r="BV119" s="1051">
        <v>69832730</v>
      </c>
      <c r="BW119" s="1051"/>
      <c r="BX119" s="1051"/>
      <c r="BY119" s="1051"/>
      <c r="BZ119" s="1051"/>
      <c r="CA119" s="1051">
        <v>65802557</v>
      </c>
      <c r="CB119" s="1051"/>
      <c r="CC119" s="1051"/>
      <c r="CD119" s="1051"/>
      <c r="CE119" s="1051"/>
      <c r="CF119" s="1052"/>
      <c r="CG119" s="1053"/>
      <c r="CH119" s="1053"/>
      <c r="CI119" s="1053"/>
      <c r="CJ119" s="1054"/>
      <c r="CK119" s="1000"/>
      <c r="CL119" s="1001"/>
      <c r="CM119" s="1055" t="s">
        <v>458</v>
      </c>
      <c r="CN119" s="1056"/>
      <c r="CO119" s="1056"/>
      <c r="CP119" s="1056"/>
      <c r="CQ119" s="1056"/>
      <c r="CR119" s="1056"/>
      <c r="CS119" s="1056"/>
      <c r="CT119" s="1056"/>
      <c r="CU119" s="1056"/>
      <c r="CV119" s="1056"/>
      <c r="CW119" s="1056"/>
      <c r="CX119" s="1056"/>
      <c r="CY119" s="1056"/>
      <c r="CZ119" s="1056"/>
      <c r="DA119" s="1056"/>
      <c r="DB119" s="1056"/>
      <c r="DC119" s="1056"/>
      <c r="DD119" s="1056"/>
      <c r="DE119" s="1056"/>
      <c r="DF119" s="1057"/>
      <c r="DG119" s="1058" t="s">
        <v>432</v>
      </c>
      <c r="DH119" s="1037"/>
      <c r="DI119" s="1037"/>
      <c r="DJ119" s="1037"/>
      <c r="DK119" s="1038"/>
      <c r="DL119" s="1036" t="s">
        <v>127</v>
      </c>
      <c r="DM119" s="1037"/>
      <c r="DN119" s="1037"/>
      <c r="DO119" s="1037"/>
      <c r="DP119" s="1038"/>
      <c r="DQ119" s="1036" t="s">
        <v>432</v>
      </c>
      <c r="DR119" s="1037"/>
      <c r="DS119" s="1037"/>
      <c r="DT119" s="1037"/>
      <c r="DU119" s="1038"/>
      <c r="DV119" s="1039" t="s">
        <v>432</v>
      </c>
      <c r="DW119" s="1040"/>
      <c r="DX119" s="1040"/>
      <c r="DY119" s="1040"/>
      <c r="DZ119" s="1041"/>
    </row>
    <row r="120" spans="1:130" s="244" customFormat="1" ht="26.25" customHeight="1" x14ac:dyDescent="0.15">
      <c r="A120" s="1112"/>
      <c r="B120" s="999"/>
      <c r="C120" s="969" t="s">
        <v>435</v>
      </c>
      <c r="D120" s="970"/>
      <c r="E120" s="970"/>
      <c r="F120" s="970"/>
      <c r="G120" s="970"/>
      <c r="H120" s="970"/>
      <c r="I120" s="970"/>
      <c r="J120" s="970"/>
      <c r="K120" s="970"/>
      <c r="L120" s="970"/>
      <c r="M120" s="970"/>
      <c r="N120" s="970"/>
      <c r="O120" s="970"/>
      <c r="P120" s="970"/>
      <c r="Q120" s="970"/>
      <c r="R120" s="970"/>
      <c r="S120" s="970"/>
      <c r="T120" s="970"/>
      <c r="U120" s="970"/>
      <c r="V120" s="970"/>
      <c r="W120" s="970"/>
      <c r="X120" s="970"/>
      <c r="Y120" s="970"/>
      <c r="Z120" s="971"/>
      <c r="AA120" s="1011" t="s">
        <v>127</v>
      </c>
      <c r="AB120" s="1012"/>
      <c r="AC120" s="1012"/>
      <c r="AD120" s="1012"/>
      <c r="AE120" s="1013"/>
      <c r="AF120" s="1014" t="s">
        <v>127</v>
      </c>
      <c r="AG120" s="1012"/>
      <c r="AH120" s="1012"/>
      <c r="AI120" s="1012"/>
      <c r="AJ120" s="1013"/>
      <c r="AK120" s="1014" t="s">
        <v>127</v>
      </c>
      <c r="AL120" s="1012"/>
      <c r="AM120" s="1012"/>
      <c r="AN120" s="1012"/>
      <c r="AO120" s="1013"/>
      <c r="AP120" s="1015" t="s">
        <v>127</v>
      </c>
      <c r="AQ120" s="1016"/>
      <c r="AR120" s="1016"/>
      <c r="AS120" s="1016"/>
      <c r="AT120" s="1017"/>
      <c r="AU120" s="1042" t="s">
        <v>459</v>
      </c>
      <c r="AV120" s="1043"/>
      <c r="AW120" s="1043"/>
      <c r="AX120" s="1043"/>
      <c r="AY120" s="1044"/>
      <c r="AZ120" s="993" t="s">
        <v>460</v>
      </c>
      <c r="BA120" s="942"/>
      <c r="BB120" s="942"/>
      <c r="BC120" s="942"/>
      <c r="BD120" s="942"/>
      <c r="BE120" s="942"/>
      <c r="BF120" s="942"/>
      <c r="BG120" s="942"/>
      <c r="BH120" s="942"/>
      <c r="BI120" s="942"/>
      <c r="BJ120" s="942"/>
      <c r="BK120" s="942"/>
      <c r="BL120" s="942"/>
      <c r="BM120" s="942"/>
      <c r="BN120" s="942"/>
      <c r="BO120" s="942"/>
      <c r="BP120" s="943"/>
      <c r="BQ120" s="979">
        <v>14426572</v>
      </c>
      <c r="BR120" s="980"/>
      <c r="BS120" s="980"/>
      <c r="BT120" s="980"/>
      <c r="BU120" s="980"/>
      <c r="BV120" s="980">
        <v>14594601</v>
      </c>
      <c r="BW120" s="980"/>
      <c r="BX120" s="980"/>
      <c r="BY120" s="980"/>
      <c r="BZ120" s="980"/>
      <c r="CA120" s="980">
        <v>14275088</v>
      </c>
      <c r="CB120" s="980"/>
      <c r="CC120" s="980"/>
      <c r="CD120" s="980"/>
      <c r="CE120" s="980"/>
      <c r="CF120" s="994">
        <v>46.3</v>
      </c>
      <c r="CG120" s="995"/>
      <c r="CH120" s="995"/>
      <c r="CI120" s="995"/>
      <c r="CJ120" s="995"/>
      <c r="CK120" s="1060" t="s">
        <v>461</v>
      </c>
      <c r="CL120" s="1061"/>
      <c r="CM120" s="1061"/>
      <c r="CN120" s="1061"/>
      <c r="CO120" s="1062"/>
      <c r="CP120" s="1068" t="s">
        <v>462</v>
      </c>
      <c r="CQ120" s="1069"/>
      <c r="CR120" s="1069"/>
      <c r="CS120" s="1069"/>
      <c r="CT120" s="1069"/>
      <c r="CU120" s="1069"/>
      <c r="CV120" s="1069"/>
      <c r="CW120" s="1069"/>
      <c r="CX120" s="1069"/>
      <c r="CY120" s="1069"/>
      <c r="CZ120" s="1069"/>
      <c r="DA120" s="1069"/>
      <c r="DB120" s="1069"/>
      <c r="DC120" s="1069"/>
      <c r="DD120" s="1069"/>
      <c r="DE120" s="1069"/>
      <c r="DF120" s="1070"/>
      <c r="DG120" s="979">
        <v>12616627</v>
      </c>
      <c r="DH120" s="980"/>
      <c r="DI120" s="980"/>
      <c r="DJ120" s="980"/>
      <c r="DK120" s="980"/>
      <c r="DL120" s="980">
        <v>11045384</v>
      </c>
      <c r="DM120" s="980"/>
      <c r="DN120" s="980"/>
      <c r="DO120" s="980"/>
      <c r="DP120" s="980"/>
      <c r="DQ120" s="980">
        <v>9940184</v>
      </c>
      <c r="DR120" s="980"/>
      <c r="DS120" s="980"/>
      <c r="DT120" s="980"/>
      <c r="DU120" s="980"/>
      <c r="DV120" s="981">
        <v>32.200000000000003</v>
      </c>
      <c r="DW120" s="981"/>
      <c r="DX120" s="981"/>
      <c r="DY120" s="981"/>
      <c r="DZ120" s="982"/>
    </row>
    <row r="121" spans="1:130" s="244" customFormat="1" ht="26.25" customHeight="1" x14ac:dyDescent="0.15">
      <c r="A121" s="1112"/>
      <c r="B121" s="999"/>
      <c r="C121" s="1020" t="s">
        <v>463</v>
      </c>
      <c r="D121" s="1021"/>
      <c r="E121" s="1021"/>
      <c r="F121" s="1021"/>
      <c r="G121" s="1021"/>
      <c r="H121" s="1021"/>
      <c r="I121" s="1021"/>
      <c r="J121" s="1021"/>
      <c r="K121" s="1021"/>
      <c r="L121" s="1021"/>
      <c r="M121" s="1021"/>
      <c r="N121" s="1021"/>
      <c r="O121" s="1021"/>
      <c r="P121" s="1021"/>
      <c r="Q121" s="1021"/>
      <c r="R121" s="1021"/>
      <c r="S121" s="1021"/>
      <c r="T121" s="1021"/>
      <c r="U121" s="1021"/>
      <c r="V121" s="1021"/>
      <c r="W121" s="1021"/>
      <c r="X121" s="1021"/>
      <c r="Y121" s="1021"/>
      <c r="Z121" s="1022"/>
      <c r="AA121" s="1011" t="s">
        <v>127</v>
      </c>
      <c r="AB121" s="1012"/>
      <c r="AC121" s="1012"/>
      <c r="AD121" s="1012"/>
      <c r="AE121" s="1013"/>
      <c r="AF121" s="1014" t="s">
        <v>432</v>
      </c>
      <c r="AG121" s="1012"/>
      <c r="AH121" s="1012"/>
      <c r="AI121" s="1012"/>
      <c r="AJ121" s="1013"/>
      <c r="AK121" s="1014" t="s">
        <v>432</v>
      </c>
      <c r="AL121" s="1012"/>
      <c r="AM121" s="1012"/>
      <c r="AN121" s="1012"/>
      <c r="AO121" s="1013"/>
      <c r="AP121" s="1015" t="s">
        <v>432</v>
      </c>
      <c r="AQ121" s="1016"/>
      <c r="AR121" s="1016"/>
      <c r="AS121" s="1016"/>
      <c r="AT121" s="1017"/>
      <c r="AU121" s="1045"/>
      <c r="AV121" s="1046"/>
      <c r="AW121" s="1046"/>
      <c r="AX121" s="1046"/>
      <c r="AY121" s="1047"/>
      <c r="AZ121" s="1002" t="s">
        <v>464</v>
      </c>
      <c r="BA121" s="1003"/>
      <c r="BB121" s="1003"/>
      <c r="BC121" s="1003"/>
      <c r="BD121" s="1003"/>
      <c r="BE121" s="1003"/>
      <c r="BF121" s="1003"/>
      <c r="BG121" s="1003"/>
      <c r="BH121" s="1003"/>
      <c r="BI121" s="1003"/>
      <c r="BJ121" s="1003"/>
      <c r="BK121" s="1003"/>
      <c r="BL121" s="1003"/>
      <c r="BM121" s="1003"/>
      <c r="BN121" s="1003"/>
      <c r="BO121" s="1003"/>
      <c r="BP121" s="1004"/>
      <c r="BQ121" s="972">
        <v>16246161</v>
      </c>
      <c r="BR121" s="973"/>
      <c r="BS121" s="973"/>
      <c r="BT121" s="973"/>
      <c r="BU121" s="973"/>
      <c r="BV121" s="973">
        <v>17168933</v>
      </c>
      <c r="BW121" s="973"/>
      <c r="BX121" s="973"/>
      <c r="BY121" s="973"/>
      <c r="BZ121" s="973"/>
      <c r="CA121" s="973">
        <v>17307259</v>
      </c>
      <c r="CB121" s="973"/>
      <c r="CC121" s="973"/>
      <c r="CD121" s="973"/>
      <c r="CE121" s="973"/>
      <c r="CF121" s="967">
        <v>56.1</v>
      </c>
      <c r="CG121" s="968"/>
      <c r="CH121" s="968"/>
      <c r="CI121" s="968"/>
      <c r="CJ121" s="968"/>
      <c r="CK121" s="1063"/>
      <c r="CL121" s="1064"/>
      <c r="CM121" s="1064"/>
      <c r="CN121" s="1064"/>
      <c r="CO121" s="1065"/>
      <c r="CP121" s="1073" t="s">
        <v>401</v>
      </c>
      <c r="CQ121" s="1074"/>
      <c r="CR121" s="1074"/>
      <c r="CS121" s="1074"/>
      <c r="CT121" s="1074"/>
      <c r="CU121" s="1074"/>
      <c r="CV121" s="1074"/>
      <c r="CW121" s="1074"/>
      <c r="CX121" s="1074"/>
      <c r="CY121" s="1074"/>
      <c r="CZ121" s="1074"/>
      <c r="DA121" s="1074"/>
      <c r="DB121" s="1074"/>
      <c r="DC121" s="1074"/>
      <c r="DD121" s="1074"/>
      <c r="DE121" s="1074"/>
      <c r="DF121" s="1075"/>
      <c r="DG121" s="972">
        <v>4534298</v>
      </c>
      <c r="DH121" s="973"/>
      <c r="DI121" s="973"/>
      <c r="DJ121" s="973"/>
      <c r="DK121" s="973"/>
      <c r="DL121" s="973">
        <v>4253763</v>
      </c>
      <c r="DM121" s="973"/>
      <c r="DN121" s="973"/>
      <c r="DO121" s="973"/>
      <c r="DP121" s="973"/>
      <c r="DQ121" s="973">
        <v>1627253</v>
      </c>
      <c r="DR121" s="973"/>
      <c r="DS121" s="973"/>
      <c r="DT121" s="973"/>
      <c r="DU121" s="973"/>
      <c r="DV121" s="974">
        <v>5.3</v>
      </c>
      <c r="DW121" s="974"/>
      <c r="DX121" s="974"/>
      <c r="DY121" s="974"/>
      <c r="DZ121" s="975"/>
    </row>
    <row r="122" spans="1:130" s="244" customFormat="1" ht="26.25" customHeight="1" x14ac:dyDescent="0.15">
      <c r="A122" s="1112"/>
      <c r="B122" s="999"/>
      <c r="C122" s="969" t="s">
        <v>445</v>
      </c>
      <c r="D122" s="970"/>
      <c r="E122" s="970"/>
      <c r="F122" s="970"/>
      <c r="G122" s="970"/>
      <c r="H122" s="970"/>
      <c r="I122" s="970"/>
      <c r="J122" s="970"/>
      <c r="K122" s="970"/>
      <c r="L122" s="970"/>
      <c r="M122" s="970"/>
      <c r="N122" s="970"/>
      <c r="O122" s="970"/>
      <c r="P122" s="970"/>
      <c r="Q122" s="970"/>
      <c r="R122" s="970"/>
      <c r="S122" s="970"/>
      <c r="T122" s="970"/>
      <c r="U122" s="970"/>
      <c r="V122" s="970"/>
      <c r="W122" s="970"/>
      <c r="X122" s="970"/>
      <c r="Y122" s="970"/>
      <c r="Z122" s="971"/>
      <c r="AA122" s="1011" t="s">
        <v>127</v>
      </c>
      <c r="AB122" s="1012"/>
      <c r="AC122" s="1012"/>
      <c r="AD122" s="1012"/>
      <c r="AE122" s="1013"/>
      <c r="AF122" s="1014" t="s">
        <v>127</v>
      </c>
      <c r="AG122" s="1012"/>
      <c r="AH122" s="1012"/>
      <c r="AI122" s="1012"/>
      <c r="AJ122" s="1013"/>
      <c r="AK122" s="1014" t="s">
        <v>127</v>
      </c>
      <c r="AL122" s="1012"/>
      <c r="AM122" s="1012"/>
      <c r="AN122" s="1012"/>
      <c r="AO122" s="1013"/>
      <c r="AP122" s="1015" t="s">
        <v>127</v>
      </c>
      <c r="AQ122" s="1016"/>
      <c r="AR122" s="1016"/>
      <c r="AS122" s="1016"/>
      <c r="AT122" s="1017"/>
      <c r="AU122" s="1045"/>
      <c r="AV122" s="1046"/>
      <c r="AW122" s="1046"/>
      <c r="AX122" s="1046"/>
      <c r="AY122" s="1047"/>
      <c r="AZ122" s="1027" t="s">
        <v>465</v>
      </c>
      <c r="BA122" s="1018"/>
      <c r="BB122" s="1018"/>
      <c r="BC122" s="1018"/>
      <c r="BD122" s="1018"/>
      <c r="BE122" s="1018"/>
      <c r="BF122" s="1018"/>
      <c r="BG122" s="1018"/>
      <c r="BH122" s="1018"/>
      <c r="BI122" s="1018"/>
      <c r="BJ122" s="1018"/>
      <c r="BK122" s="1018"/>
      <c r="BL122" s="1018"/>
      <c r="BM122" s="1018"/>
      <c r="BN122" s="1018"/>
      <c r="BO122" s="1018"/>
      <c r="BP122" s="1019"/>
      <c r="BQ122" s="1050">
        <v>36273378</v>
      </c>
      <c r="BR122" s="1051"/>
      <c r="BS122" s="1051"/>
      <c r="BT122" s="1051"/>
      <c r="BU122" s="1051"/>
      <c r="BV122" s="1051">
        <v>34770182</v>
      </c>
      <c r="BW122" s="1051"/>
      <c r="BX122" s="1051"/>
      <c r="BY122" s="1051"/>
      <c r="BZ122" s="1051"/>
      <c r="CA122" s="1051">
        <v>33883110</v>
      </c>
      <c r="CB122" s="1051"/>
      <c r="CC122" s="1051"/>
      <c r="CD122" s="1051"/>
      <c r="CE122" s="1051"/>
      <c r="CF122" s="1071">
        <v>109.8</v>
      </c>
      <c r="CG122" s="1072"/>
      <c r="CH122" s="1072"/>
      <c r="CI122" s="1072"/>
      <c r="CJ122" s="1072"/>
      <c r="CK122" s="1063"/>
      <c r="CL122" s="1064"/>
      <c r="CM122" s="1064"/>
      <c r="CN122" s="1064"/>
      <c r="CO122" s="1065"/>
      <c r="CP122" s="1073"/>
      <c r="CQ122" s="1074"/>
      <c r="CR122" s="1074"/>
      <c r="CS122" s="1074"/>
      <c r="CT122" s="1074"/>
      <c r="CU122" s="1074"/>
      <c r="CV122" s="1074"/>
      <c r="CW122" s="1074"/>
      <c r="CX122" s="1074"/>
      <c r="CY122" s="1074"/>
      <c r="CZ122" s="1074"/>
      <c r="DA122" s="1074"/>
      <c r="DB122" s="1074"/>
      <c r="DC122" s="1074"/>
      <c r="DD122" s="1074"/>
      <c r="DE122" s="1074"/>
      <c r="DF122" s="1075"/>
      <c r="DG122" s="972"/>
      <c r="DH122" s="973"/>
      <c r="DI122" s="973"/>
      <c r="DJ122" s="973"/>
      <c r="DK122" s="973"/>
      <c r="DL122" s="973"/>
      <c r="DM122" s="973"/>
      <c r="DN122" s="973"/>
      <c r="DO122" s="973"/>
      <c r="DP122" s="973"/>
      <c r="DQ122" s="973"/>
      <c r="DR122" s="973"/>
      <c r="DS122" s="973"/>
      <c r="DT122" s="973"/>
      <c r="DU122" s="973"/>
      <c r="DV122" s="974"/>
      <c r="DW122" s="974"/>
      <c r="DX122" s="974"/>
      <c r="DY122" s="974"/>
      <c r="DZ122" s="975"/>
    </row>
    <row r="123" spans="1:130" s="244" customFormat="1" ht="26.25" customHeight="1" x14ac:dyDescent="0.15">
      <c r="A123" s="1112"/>
      <c r="B123" s="999"/>
      <c r="C123" s="969" t="s">
        <v>451</v>
      </c>
      <c r="D123" s="970"/>
      <c r="E123" s="970"/>
      <c r="F123" s="970"/>
      <c r="G123" s="970"/>
      <c r="H123" s="970"/>
      <c r="I123" s="970"/>
      <c r="J123" s="970"/>
      <c r="K123" s="970"/>
      <c r="L123" s="970"/>
      <c r="M123" s="970"/>
      <c r="N123" s="970"/>
      <c r="O123" s="970"/>
      <c r="P123" s="970"/>
      <c r="Q123" s="970"/>
      <c r="R123" s="970"/>
      <c r="S123" s="970"/>
      <c r="T123" s="970"/>
      <c r="U123" s="970"/>
      <c r="V123" s="970"/>
      <c r="W123" s="970"/>
      <c r="X123" s="970"/>
      <c r="Y123" s="970"/>
      <c r="Z123" s="971"/>
      <c r="AA123" s="1011">
        <v>177774</v>
      </c>
      <c r="AB123" s="1012"/>
      <c r="AC123" s="1012"/>
      <c r="AD123" s="1012"/>
      <c r="AE123" s="1013"/>
      <c r="AF123" s="1014">
        <v>176960</v>
      </c>
      <c r="AG123" s="1012"/>
      <c r="AH123" s="1012"/>
      <c r="AI123" s="1012"/>
      <c r="AJ123" s="1013"/>
      <c r="AK123" s="1014">
        <v>108570</v>
      </c>
      <c r="AL123" s="1012"/>
      <c r="AM123" s="1012"/>
      <c r="AN123" s="1012"/>
      <c r="AO123" s="1013"/>
      <c r="AP123" s="1015">
        <v>0.4</v>
      </c>
      <c r="AQ123" s="1016"/>
      <c r="AR123" s="1016"/>
      <c r="AS123" s="1016"/>
      <c r="AT123" s="1017"/>
      <c r="AU123" s="1048"/>
      <c r="AV123" s="1049"/>
      <c r="AW123" s="1049"/>
      <c r="AX123" s="1049"/>
      <c r="AY123" s="1049"/>
      <c r="AZ123" s="275" t="s">
        <v>186</v>
      </c>
      <c r="BA123" s="275"/>
      <c r="BB123" s="275"/>
      <c r="BC123" s="275"/>
      <c r="BD123" s="275"/>
      <c r="BE123" s="275"/>
      <c r="BF123" s="275"/>
      <c r="BG123" s="275"/>
      <c r="BH123" s="275"/>
      <c r="BI123" s="275"/>
      <c r="BJ123" s="275"/>
      <c r="BK123" s="275"/>
      <c r="BL123" s="275"/>
      <c r="BM123" s="275"/>
      <c r="BN123" s="275"/>
      <c r="BO123" s="1028" t="s">
        <v>466</v>
      </c>
      <c r="BP123" s="1059"/>
      <c r="BQ123" s="1118">
        <v>66946111</v>
      </c>
      <c r="BR123" s="1119"/>
      <c r="BS123" s="1119"/>
      <c r="BT123" s="1119"/>
      <c r="BU123" s="1119"/>
      <c r="BV123" s="1119">
        <v>66533716</v>
      </c>
      <c r="BW123" s="1119"/>
      <c r="BX123" s="1119"/>
      <c r="BY123" s="1119"/>
      <c r="BZ123" s="1119"/>
      <c r="CA123" s="1119">
        <v>65465457</v>
      </c>
      <c r="CB123" s="1119"/>
      <c r="CC123" s="1119"/>
      <c r="CD123" s="1119"/>
      <c r="CE123" s="1119"/>
      <c r="CF123" s="1052"/>
      <c r="CG123" s="1053"/>
      <c r="CH123" s="1053"/>
      <c r="CI123" s="1053"/>
      <c r="CJ123" s="1054"/>
      <c r="CK123" s="1063"/>
      <c r="CL123" s="1064"/>
      <c r="CM123" s="1064"/>
      <c r="CN123" s="1064"/>
      <c r="CO123" s="1065"/>
      <c r="CP123" s="1073"/>
      <c r="CQ123" s="1074"/>
      <c r="CR123" s="1074"/>
      <c r="CS123" s="1074"/>
      <c r="CT123" s="1074"/>
      <c r="CU123" s="1074"/>
      <c r="CV123" s="1074"/>
      <c r="CW123" s="1074"/>
      <c r="CX123" s="1074"/>
      <c r="CY123" s="1074"/>
      <c r="CZ123" s="1074"/>
      <c r="DA123" s="1074"/>
      <c r="DB123" s="1074"/>
      <c r="DC123" s="1074"/>
      <c r="DD123" s="1074"/>
      <c r="DE123" s="1074"/>
      <c r="DF123" s="1075"/>
      <c r="DG123" s="1011"/>
      <c r="DH123" s="1012"/>
      <c r="DI123" s="1012"/>
      <c r="DJ123" s="1012"/>
      <c r="DK123" s="1013"/>
      <c r="DL123" s="1014"/>
      <c r="DM123" s="1012"/>
      <c r="DN123" s="1012"/>
      <c r="DO123" s="1012"/>
      <c r="DP123" s="1013"/>
      <c r="DQ123" s="1014"/>
      <c r="DR123" s="1012"/>
      <c r="DS123" s="1012"/>
      <c r="DT123" s="1012"/>
      <c r="DU123" s="1013"/>
      <c r="DV123" s="1015"/>
      <c r="DW123" s="1016"/>
      <c r="DX123" s="1016"/>
      <c r="DY123" s="1016"/>
      <c r="DZ123" s="1017"/>
    </row>
    <row r="124" spans="1:130" s="244" customFormat="1" ht="26.25" customHeight="1" thickBot="1" x14ac:dyDescent="0.2">
      <c r="A124" s="1112"/>
      <c r="B124" s="999"/>
      <c r="C124" s="969" t="s">
        <v>454</v>
      </c>
      <c r="D124" s="970"/>
      <c r="E124" s="970"/>
      <c r="F124" s="970"/>
      <c r="G124" s="970"/>
      <c r="H124" s="970"/>
      <c r="I124" s="970"/>
      <c r="J124" s="970"/>
      <c r="K124" s="970"/>
      <c r="L124" s="970"/>
      <c r="M124" s="970"/>
      <c r="N124" s="970"/>
      <c r="O124" s="970"/>
      <c r="P124" s="970"/>
      <c r="Q124" s="970"/>
      <c r="R124" s="970"/>
      <c r="S124" s="970"/>
      <c r="T124" s="970"/>
      <c r="U124" s="970"/>
      <c r="V124" s="970"/>
      <c r="W124" s="970"/>
      <c r="X124" s="970"/>
      <c r="Y124" s="970"/>
      <c r="Z124" s="971"/>
      <c r="AA124" s="1011" t="s">
        <v>127</v>
      </c>
      <c r="AB124" s="1012"/>
      <c r="AC124" s="1012"/>
      <c r="AD124" s="1012"/>
      <c r="AE124" s="1013"/>
      <c r="AF124" s="1014" t="s">
        <v>432</v>
      </c>
      <c r="AG124" s="1012"/>
      <c r="AH124" s="1012"/>
      <c r="AI124" s="1012"/>
      <c r="AJ124" s="1013"/>
      <c r="AK124" s="1014" t="s">
        <v>432</v>
      </c>
      <c r="AL124" s="1012"/>
      <c r="AM124" s="1012"/>
      <c r="AN124" s="1012"/>
      <c r="AO124" s="1013"/>
      <c r="AP124" s="1015" t="s">
        <v>432</v>
      </c>
      <c r="AQ124" s="1016"/>
      <c r="AR124" s="1016"/>
      <c r="AS124" s="1016"/>
      <c r="AT124" s="1017"/>
      <c r="AU124" s="1114" t="s">
        <v>467</v>
      </c>
      <c r="AV124" s="1115"/>
      <c r="AW124" s="1115"/>
      <c r="AX124" s="1115"/>
      <c r="AY124" s="1115"/>
      <c r="AZ124" s="1115"/>
      <c r="BA124" s="1115"/>
      <c r="BB124" s="1115"/>
      <c r="BC124" s="1115"/>
      <c r="BD124" s="1115"/>
      <c r="BE124" s="1115"/>
      <c r="BF124" s="1115"/>
      <c r="BG124" s="1115"/>
      <c r="BH124" s="1115"/>
      <c r="BI124" s="1115"/>
      <c r="BJ124" s="1115"/>
      <c r="BK124" s="1115"/>
      <c r="BL124" s="1115"/>
      <c r="BM124" s="1115"/>
      <c r="BN124" s="1115"/>
      <c r="BO124" s="1115"/>
      <c r="BP124" s="1116"/>
      <c r="BQ124" s="1117">
        <v>17.3</v>
      </c>
      <c r="BR124" s="1081"/>
      <c r="BS124" s="1081"/>
      <c r="BT124" s="1081"/>
      <c r="BU124" s="1081"/>
      <c r="BV124" s="1081">
        <v>10.6</v>
      </c>
      <c r="BW124" s="1081"/>
      <c r="BX124" s="1081"/>
      <c r="BY124" s="1081"/>
      <c r="BZ124" s="1081"/>
      <c r="CA124" s="1081">
        <v>1</v>
      </c>
      <c r="CB124" s="1081"/>
      <c r="CC124" s="1081"/>
      <c r="CD124" s="1081"/>
      <c r="CE124" s="1081"/>
      <c r="CF124" s="1082"/>
      <c r="CG124" s="1083"/>
      <c r="CH124" s="1083"/>
      <c r="CI124" s="1083"/>
      <c r="CJ124" s="1084"/>
      <c r="CK124" s="1066"/>
      <c r="CL124" s="1066"/>
      <c r="CM124" s="1066"/>
      <c r="CN124" s="1066"/>
      <c r="CO124" s="1067"/>
      <c r="CP124" s="1073" t="s">
        <v>468</v>
      </c>
      <c r="CQ124" s="1074"/>
      <c r="CR124" s="1074"/>
      <c r="CS124" s="1074"/>
      <c r="CT124" s="1074"/>
      <c r="CU124" s="1074"/>
      <c r="CV124" s="1074"/>
      <c r="CW124" s="1074"/>
      <c r="CX124" s="1074"/>
      <c r="CY124" s="1074"/>
      <c r="CZ124" s="1074"/>
      <c r="DA124" s="1074"/>
      <c r="DB124" s="1074"/>
      <c r="DC124" s="1074"/>
      <c r="DD124" s="1074"/>
      <c r="DE124" s="1074"/>
      <c r="DF124" s="1075"/>
      <c r="DG124" s="1058" t="s">
        <v>127</v>
      </c>
      <c r="DH124" s="1037"/>
      <c r="DI124" s="1037"/>
      <c r="DJ124" s="1037"/>
      <c r="DK124" s="1038"/>
      <c r="DL124" s="1036" t="s">
        <v>432</v>
      </c>
      <c r="DM124" s="1037"/>
      <c r="DN124" s="1037"/>
      <c r="DO124" s="1037"/>
      <c r="DP124" s="1038"/>
      <c r="DQ124" s="1036" t="s">
        <v>432</v>
      </c>
      <c r="DR124" s="1037"/>
      <c r="DS124" s="1037"/>
      <c r="DT124" s="1037"/>
      <c r="DU124" s="1038"/>
      <c r="DV124" s="1039" t="s">
        <v>432</v>
      </c>
      <c r="DW124" s="1040"/>
      <c r="DX124" s="1040"/>
      <c r="DY124" s="1040"/>
      <c r="DZ124" s="1041"/>
    </row>
    <row r="125" spans="1:130" s="244" customFormat="1" ht="26.25" customHeight="1" x14ac:dyDescent="0.15">
      <c r="A125" s="1112"/>
      <c r="B125" s="999"/>
      <c r="C125" s="969" t="s">
        <v>456</v>
      </c>
      <c r="D125" s="970"/>
      <c r="E125" s="970"/>
      <c r="F125" s="970"/>
      <c r="G125" s="970"/>
      <c r="H125" s="970"/>
      <c r="I125" s="970"/>
      <c r="J125" s="970"/>
      <c r="K125" s="970"/>
      <c r="L125" s="970"/>
      <c r="M125" s="970"/>
      <c r="N125" s="970"/>
      <c r="O125" s="970"/>
      <c r="P125" s="970"/>
      <c r="Q125" s="970"/>
      <c r="R125" s="970"/>
      <c r="S125" s="970"/>
      <c r="T125" s="970"/>
      <c r="U125" s="970"/>
      <c r="V125" s="970"/>
      <c r="W125" s="970"/>
      <c r="X125" s="970"/>
      <c r="Y125" s="970"/>
      <c r="Z125" s="971"/>
      <c r="AA125" s="1011" t="s">
        <v>127</v>
      </c>
      <c r="AB125" s="1012"/>
      <c r="AC125" s="1012"/>
      <c r="AD125" s="1012"/>
      <c r="AE125" s="1013"/>
      <c r="AF125" s="1014" t="s">
        <v>432</v>
      </c>
      <c r="AG125" s="1012"/>
      <c r="AH125" s="1012"/>
      <c r="AI125" s="1012"/>
      <c r="AJ125" s="1013"/>
      <c r="AK125" s="1014" t="s">
        <v>432</v>
      </c>
      <c r="AL125" s="1012"/>
      <c r="AM125" s="1012"/>
      <c r="AN125" s="1012"/>
      <c r="AO125" s="1013"/>
      <c r="AP125" s="1015" t="s">
        <v>127</v>
      </c>
      <c r="AQ125" s="1016"/>
      <c r="AR125" s="1016"/>
      <c r="AS125" s="1016"/>
      <c r="AT125" s="1017"/>
      <c r="AU125" s="276"/>
      <c r="AV125" s="277"/>
      <c r="AW125" s="277"/>
      <c r="AX125" s="277"/>
      <c r="AY125" s="277"/>
      <c r="AZ125" s="277"/>
      <c r="BA125" s="277"/>
      <c r="BB125" s="277"/>
      <c r="BC125" s="277"/>
      <c r="BD125" s="277"/>
      <c r="BE125" s="277"/>
      <c r="BF125" s="277"/>
      <c r="BG125" s="277"/>
      <c r="BH125" s="277"/>
      <c r="BI125" s="277"/>
      <c r="BJ125" s="277"/>
      <c r="BK125" s="277"/>
      <c r="BL125" s="277"/>
      <c r="BM125" s="277"/>
      <c r="BN125" s="277"/>
      <c r="BO125" s="277"/>
      <c r="BP125" s="277"/>
      <c r="BQ125" s="278"/>
      <c r="BR125" s="278"/>
      <c r="BS125" s="278"/>
      <c r="BT125" s="278"/>
      <c r="BU125" s="278"/>
      <c r="BV125" s="278"/>
      <c r="BW125" s="278"/>
      <c r="BX125" s="278"/>
      <c r="BY125" s="278"/>
      <c r="BZ125" s="278"/>
      <c r="CA125" s="278"/>
      <c r="CB125" s="278"/>
      <c r="CC125" s="278"/>
      <c r="CD125" s="278"/>
      <c r="CE125" s="278"/>
      <c r="CF125" s="278"/>
      <c r="CG125" s="278"/>
      <c r="CH125" s="278"/>
      <c r="CI125" s="278"/>
      <c r="CJ125" s="279"/>
      <c r="CK125" s="1076" t="s">
        <v>469</v>
      </c>
      <c r="CL125" s="1061"/>
      <c r="CM125" s="1061"/>
      <c r="CN125" s="1061"/>
      <c r="CO125" s="1062"/>
      <c r="CP125" s="993" t="s">
        <v>470</v>
      </c>
      <c r="CQ125" s="942"/>
      <c r="CR125" s="942"/>
      <c r="CS125" s="942"/>
      <c r="CT125" s="942"/>
      <c r="CU125" s="942"/>
      <c r="CV125" s="942"/>
      <c r="CW125" s="942"/>
      <c r="CX125" s="942"/>
      <c r="CY125" s="942"/>
      <c r="CZ125" s="942"/>
      <c r="DA125" s="942"/>
      <c r="DB125" s="942"/>
      <c r="DC125" s="942"/>
      <c r="DD125" s="942"/>
      <c r="DE125" s="942"/>
      <c r="DF125" s="943"/>
      <c r="DG125" s="979" t="s">
        <v>432</v>
      </c>
      <c r="DH125" s="980"/>
      <c r="DI125" s="980"/>
      <c r="DJ125" s="980"/>
      <c r="DK125" s="980"/>
      <c r="DL125" s="980" t="s">
        <v>127</v>
      </c>
      <c r="DM125" s="980"/>
      <c r="DN125" s="980"/>
      <c r="DO125" s="980"/>
      <c r="DP125" s="980"/>
      <c r="DQ125" s="980" t="s">
        <v>432</v>
      </c>
      <c r="DR125" s="980"/>
      <c r="DS125" s="980"/>
      <c r="DT125" s="980"/>
      <c r="DU125" s="980"/>
      <c r="DV125" s="981" t="s">
        <v>127</v>
      </c>
      <c r="DW125" s="981"/>
      <c r="DX125" s="981"/>
      <c r="DY125" s="981"/>
      <c r="DZ125" s="982"/>
    </row>
    <row r="126" spans="1:130" s="244" customFormat="1" ht="26.25" customHeight="1" thickBot="1" x14ac:dyDescent="0.2">
      <c r="A126" s="1112"/>
      <c r="B126" s="999"/>
      <c r="C126" s="969" t="s">
        <v>458</v>
      </c>
      <c r="D126" s="970"/>
      <c r="E126" s="970"/>
      <c r="F126" s="970"/>
      <c r="G126" s="970"/>
      <c r="H126" s="970"/>
      <c r="I126" s="970"/>
      <c r="J126" s="970"/>
      <c r="K126" s="970"/>
      <c r="L126" s="970"/>
      <c r="M126" s="970"/>
      <c r="N126" s="970"/>
      <c r="O126" s="970"/>
      <c r="P126" s="970"/>
      <c r="Q126" s="970"/>
      <c r="R126" s="970"/>
      <c r="S126" s="970"/>
      <c r="T126" s="970"/>
      <c r="U126" s="970"/>
      <c r="V126" s="970"/>
      <c r="W126" s="970"/>
      <c r="X126" s="970"/>
      <c r="Y126" s="970"/>
      <c r="Z126" s="971"/>
      <c r="AA126" s="1011" t="s">
        <v>127</v>
      </c>
      <c r="AB126" s="1012"/>
      <c r="AC126" s="1012"/>
      <c r="AD126" s="1012"/>
      <c r="AE126" s="1013"/>
      <c r="AF126" s="1014" t="s">
        <v>127</v>
      </c>
      <c r="AG126" s="1012"/>
      <c r="AH126" s="1012"/>
      <c r="AI126" s="1012"/>
      <c r="AJ126" s="1013"/>
      <c r="AK126" s="1014" t="s">
        <v>127</v>
      </c>
      <c r="AL126" s="1012"/>
      <c r="AM126" s="1012"/>
      <c r="AN126" s="1012"/>
      <c r="AO126" s="1013"/>
      <c r="AP126" s="1015" t="s">
        <v>127</v>
      </c>
      <c r="AQ126" s="1016"/>
      <c r="AR126" s="1016"/>
      <c r="AS126" s="1016"/>
      <c r="AT126" s="1017"/>
      <c r="AU126" s="280"/>
      <c r="AV126" s="280"/>
      <c r="AW126" s="280"/>
      <c r="AX126" s="280"/>
      <c r="AY126" s="280"/>
      <c r="AZ126" s="280"/>
      <c r="BA126" s="280"/>
      <c r="BB126" s="280"/>
      <c r="BC126" s="280"/>
      <c r="BD126" s="280"/>
      <c r="BE126" s="280"/>
      <c r="BF126" s="280"/>
      <c r="BG126" s="280"/>
      <c r="BH126" s="280"/>
      <c r="BI126" s="280"/>
      <c r="BJ126" s="280"/>
      <c r="BK126" s="280"/>
      <c r="BL126" s="280"/>
      <c r="BM126" s="280"/>
      <c r="BN126" s="280"/>
      <c r="BO126" s="280"/>
      <c r="BP126" s="280"/>
      <c r="BQ126" s="280"/>
      <c r="BR126" s="280"/>
      <c r="BS126" s="280"/>
      <c r="BT126" s="280"/>
      <c r="BU126" s="280"/>
      <c r="BV126" s="280"/>
      <c r="BW126" s="280"/>
      <c r="BX126" s="280"/>
      <c r="BY126" s="280"/>
      <c r="BZ126" s="280"/>
      <c r="CA126" s="280"/>
      <c r="CB126" s="280"/>
      <c r="CC126" s="280"/>
      <c r="CD126" s="281"/>
      <c r="CE126" s="281"/>
      <c r="CF126" s="281"/>
      <c r="CG126" s="278"/>
      <c r="CH126" s="278"/>
      <c r="CI126" s="278"/>
      <c r="CJ126" s="279"/>
      <c r="CK126" s="1077"/>
      <c r="CL126" s="1064"/>
      <c r="CM126" s="1064"/>
      <c r="CN126" s="1064"/>
      <c r="CO126" s="1065"/>
      <c r="CP126" s="1002" t="s">
        <v>471</v>
      </c>
      <c r="CQ126" s="1003"/>
      <c r="CR126" s="1003"/>
      <c r="CS126" s="1003"/>
      <c r="CT126" s="1003"/>
      <c r="CU126" s="1003"/>
      <c r="CV126" s="1003"/>
      <c r="CW126" s="1003"/>
      <c r="CX126" s="1003"/>
      <c r="CY126" s="1003"/>
      <c r="CZ126" s="1003"/>
      <c r="DA126" s="1003"/>
      <c r="DB126" s="1003"/>
      <c r="DC126" s="1003"/>
      <c r="DD126" s="1003"/>
      <c r="DE126" s="1003"/>
      <c r="DF126" s="1004"/>
      <c r="DG126" s="972">
        <v>266398</v>
      </c>
      <c r="DH126" s="973"/>
      <c r="DI126" s="973"/>
      <c r="DJ126" s="973"/>
      <c r="DK126" s="973"/>
      <c r="DL126" s="973">
        <v>443090</v>
      </c>
      <c r="DM126" s="973"/>
      <c r="DN126" s="973"/>
      <c r="DO126" s="973"/>
      <c r="DP126" s="973"/>
      <c r="DQ126" s="973">
        <v>989742</v>
      </c>
      <c r="DR126" s="973"/>
      <c r="DS126" s="973"/>
      <c r="DT126" s="973"/>
      <c r="DU126" s="973"/>
      <c r="DV126" s="974">
        <v>3.2</v>
      </c>
      <c r="DW126" s="974"/>
      <c r="DX126" s="974"/>
      <c r="DY126" s="974"/>
      <c r="DZ126" s="975"/>
    </row>
    <row r="127" spans="1:130" s="244" customFormat="1" ht="26.25" customHeight="1" x14ac:dyDescent="0.15">
      <c r="A127" s="1113"/>
      <c r="B127" s="1001"/>
      <c r="C127" s="1055" t="s">
        <v>472</v>
      </c>
      <c r="D127" s="1056"/>
      <c r="E127" s="1056"/>
      <c r="F127" s="1056"/>
      <c r="G127" s="1056"/>
      <c r="H127" s="1056"/>
      <c r="I127" s="1056"/>
      <c r="J127" s="1056"/>
      <c r="K127" s="1056"/>
      <c r="L127" s="1056"/>
      <c r="M127" s="1056"/>
      <c r="N127" s="1056"/>
      <c r="O127" s="1056"/>
      <c r="P127" s="1056"/>
      <c r="Q127" s="1056"/>
      <c r="R127" s="1056"/>
      <c r="S127" s="1056"/>
      <c r="T127" s="1056"/>
      <c r="U127" s="1056"/>
      <c r="V127" s="1056"/>
      <c r="W127" s="1056"/>
      <c r="X127" s="1056"/>
      <c r="Y127" s="1056"/>
      <c r="Z127" s="1057"/>
      <c r="AA127" s="1011" t="s">
        <v>127</v>
      </c>
      <c r="AB127" s="1012"/>
      <c r="AC127" s="1012"/>
      <c r="AD127" s="1012"/>
      <c r="AE127" s="1013"/>
      <c r="AF127" s="1014" t="s">
        <v>127</v>
      </c>
      <c r="AG127" s="1012"/>
      <c r="AH127" s="1012"/>
      <c r="AI127" s="1012"/>
      <c r="AJ127" s="1013"/>
      <c r="AK127" s="1014" t="s">
        <v>432</v>
      </c>
      <c r="AL127" s="1012"/>
      <c r="AM127" s="1012"/>
      <c r="AN127" s="1012"/>
      <c r="AO127" s="1013"/>
      <c r="AP127" s="1015" t="s">
        <v>127</v>
      </c>
      <c r="AQ127" s="1016"/>
      <c r="AR127" s="1016"/>
      <c r="AS127" s="1016"/>
      <c r="AT127" s="1017"/>
      <c r="AU127" s="280"/>
      <c r="AV127" s="280"/>
      <c r="AW127" s="280"/>
      <c r="AX127" s="1085" t="s">
        <v>473</v>
      </c>
      <c r="AY127" s="1086"/>
      <c r="AZ127" s="1086"/>
      <c r="BA127" s="1086"/>
      <c r="BB127" s="1086"/>
      <c r="BC127" s="1086"/>
      <c r="BD127" s="1086"/>
      <c r="BE127" s="1087"/>
      <c r="BF127" s="1088" t="s">
        <v>474</v>
      </c>
      <c r="BG127" s="1086"/>
      <c r="BH127" s="1086"/>
      <c r="BI127" s="1086"/>
      <c r="BJ127" s="1086"/>
      <c r="BK127" s="1086"/>
      <c r="BL127" s="1087"/>
      <c r="BM127" s="1088" t="s">
        <v>475</v>
      </c>
      <c r="BN127" s="1086"/>
      <c r="BO127" s="1086"/>
      <c r="BP127" s="1086"/>
      <c r="BQ127" s="1086"/>
      <c r="BR127" s="1086"/>
      <c r="BS127" s="1087"/>
      <c r="BT127" s="1088" t="s">
        <v>476</v>
      </c>
      <c r="BU127" s="1086"/>
      <c r="BV127" s="1086"/>
      <c r="BW127" s="1086"/>
      <c r="BX127" s="1086"/>
      <c r="BY127" s="1086"/>
      <c r="BZ127" s="1110"/>
      <c r="CA127" s="280"/>
      <c r="CB127" s="280"/>
      <c r="CC127" s="280"/>
      <c r="CD127" s="281"/>
      <c r="CE127" s="281"/>
      <c r="CF127" s="281"/>
      <c r="CG127" s="278"/>
      <c r="CH127" s="278"/>
      <c r="CI127" s="278"/>
      <c r="CJ127" s="279"/>
      <c r="CK127" s="1077"/>
      <c r="CL127" s="1064"/>
      <c r="CM127" s="1064"/>
      <c r="CN127" s="1064"/>
      <c r="CO127" s="1065"/>
      <c r="CP127" s="1002" t="s">
        <v>477</v>
      </c>
      <c r="CQ127" s="1003"/>
      <c r="CR127" s="1003"/>
      <c r="CS127" s="1003"/>
      <c r="CT127" s="1003"/>
      <c r="CU127" s="1003"/>
      <c r="CV127" s="1003"/>
      <c r="CW127" s="1003"/>
      <c r="CX127" s="1003"/>
      <c r="CY127" s="1003"/>
      <c r="CZ127" s="1003"/>
      <c r="DA127" s="1003"/>
      <c r="DB127" s="1003"/>
      <c r="DC127" s="1003"/>
      <c r="DD127" s="1003"/>
      <c r="DE127" s="1003"/>
      <c r="DF127" s="1004"/>
      <c r="DG127" s="972" t="s">
        <v>127</v>
      </c>
      <c r="DH127" s="973"/>
      <c r="DI127" s="973"/>
      <c r="DJ127" s="973"/>
      <c r="DK127" s="973"/>
      <c r="DL127" s="973" t="s">
        <v>127</v>
      </c>
      <c r="DM127" s="973"/>
      <c r="DN127" s="973"/>
      <c r="DO127" s="973"/>
      <c r="DP127" s="973"/>
      <c r="DQ127" s="973" t="s">
        <v>432</v>
      </c>
      <c r="DR127" s="973"/>
      <c r="DS127" s="973"/>
      <c r="DT127" s="973"/>
      <c r="DU127" s="973"/>
      <c r="DV127" s="974" t="s">
        <v>127</v>
      </c>
      <c r="DW127" s="974"/>
      <c r="DX127" s="974"/>
      <c r="DY127" s="974"/>
      <c r="DZ127" s="975"/>
    </row>
    <row r="128" spans="1:130" s="244" customFormat="1" ht="26.25" customHeight="1" thickBot="1" x14ac:dyDescent="0.2">
      <c r="A128" s="1096" t="s">
        <v>478</v>
      </c>
      <c r="B128" s="1097"/>
      <c r="C128" s="1097"/>
      <c r="D128" s="1097"/>
      <c r="E128" s="1097"/>
      <c r="F128" s="1097"/>
      <c r="G128" s="1097"/>
      <c r="H128" s="1097"/>
      <c r="I128" s="1097"/>
      <c r="J128" s="1097"/>
      <c r="K128" s="1097"/>
      <c r="L128" s="1097"/>
      <c r="M128" s="1097"/>
      <c r="N128" s="1097"/>
      <c r="O128" s="1097"/>
      <c r="P128" s="1097"/>
      <c r="Q128" s="1097"/>
      <c r="R128" s="1097"/>
      <c r="S128" s="1097"/>
      <c r="T128" s="1097"/>
      <c r="U128" s="1097"/>
      <c r="V128" s="1097"/>
      <c r="W128" s="1098" t="s">
        <v>479</v>
      </c>
      <c r="X128" s="1098"/>
      <c r="Y128" s="1098"/>
      <c r="Z128" s="1099"/>
      <c r="AA128" s="1100">
        <v>2150189</v>
      </c>
      <c r="AB128" s="1101"/>
      <c r="AC128" s="1101"/>
      <c r="AD128" s="1101"/>
      <c r="AE128" s="1102"/>
      <c r="AF128" s="1103">
        <v>1987591</v>
      </c>
      <c r="AG128" s="1101"/>
      <c r="AH128" s="1101"/>
      <c r="AI128" s="1101"/>
      <c r="AJ128" s="1102"/>
      <c r="AK128" s="1103">
        <v>2124604</v>
      </c>
      <c r="AL128" s="1101"/>
      <c r="AM128" s="1101"/>
      <c r="AN128" s="1101"/>
      <c r="AO128" s="1102"/>
      <c r="AP128" s="1104"/>
      <c r="AQ128" s="1105"/>
      <c r="AR128" s="1105"/>
      <c r="AS128" s="1105"/>
      <c r="AT128" s="1106"/>
      <c r="AU128" s="280"/>
      <c r="AV128" s="280"/>
      <c r="AW128" s="280"/>
      <c r="AX128" s="941" t="s">
        <v>480</v>
      </c>
      <c r="AY128" s="942"/>
      <c r="AZ128" s="942"/>
      <c r="BA128" s="942"/>
      <c r="BB128" s="942"/>
      <c r="BC128" s="942"/>
      <c r="BD128" s="942"/>
      <c r="BE128" s="943"/>
      <c r="BF128" s="1107" t="s">
        <v>127</v>
      </c>
      <c r="BG128" s="1108"/>
      <c r="BH128" s="1108"/>
      <c r="BI128" s="1108"/>
      <c r="BJ128" s="1108"/>
      <c r="BK128" s="1108"/>
      <c r="BL128" s="1109"/>
      <c r="BM128" s="1107">
        <v>11.63</v>
      </c>
      <c r="BN128" s="1108"/>
      <c r="BO128" s="1108"/>
      <c r="BP128" s="1108"/>
      <c r="BQ128" s="1108"/>
      <c r="BR128" s="1108"/>
      <c r="BS128" s="1109"/>
      <c r="BT128" s="1107">
        <v>20</v>
      </c>
      <c r="BU128" s="1108"/>
      <c r="BV128" s="1108"/>
      <c r="BW128" s="1108"/>
      <c r="BX128" s="1108"/>
      <c r="BY128" s="1108"/>
      <c r="BZ128" s="1132"/>
      <c r="CA128" s="281"/>
      <c r="CB128" s="281"/>
      <c r="CC128" s="281"/>
      <c r="CD128" s="281"/>
      <c r="CE128" s="281"/>
      <c r="CF128" s="281"/>
      <c r="CG128" s="278"/>
      <c r="CH128" s="278"/>
      <c r="CI128" s="278"/>
      <c r="CJ128" s="279"/>
      <c r="CK128" s="1078"/>
      <c r="CL128" s="1079"/>
      <c r="CM128" s="1079"/>
      <c r="CN128" s="1079"/>
      <c r="CO128" s="1080"/>
      <c r="CP128" s="1089" t="s">
        <v>481</v>
      </c>
      <c r="CQ128" s="1090"/>
      <c r="CR128" s="1090"/>
      <c r="CS128" s="1090"/>
      <c r="CT128" s="1090"/>
      <c r="CU128" s="1090"/>
      <c r="CV128" s="1090"/>
      <c r="CW128" s="1090"/>
      <c r="CX128" s="1090"/>
      <c r="CY128" s="1090"/>
      <c r="CZ128" s="1090"/>
      <c r="DA128" s="1090"/>
      <c r="DB128" s="1090"/>
      <c r="DC128" s="1090"/>
      <c r="DD128" s="1090"/>
      <c r="DE128" s="1090"/>
      <c r="DF128" s="1091"/>
      <c r="DG128" s="1092" t="s">
        <v>127</v>
      </c>
      <c r="DH128" s="1093"/>
      <c r="DI128" s="1093"/>
      <c r="DJ128" s="1093"/>
      <c r="DK128" s="1093"/>
      <c r="DL128" s="1093" t="s">
        <v>432</v>
      </c>
      <c r="DM128" s="1093"/>
      <c r="DN128" s="1093"/>
      <c r="DO128" s="1093"/>
      <c r="DP128" s="1093"/>
      <c r="DQ128" s="1093" t="s">
        <v>432</v>
      </c>
      <c r="DR128" s="1093"/>
      <c r="DS128" s="1093"/>
      <c r="DT128" s="1093"/>
      <c r="DU128" s="1093"/>
      <c r="DV128" s="1094" t="s">
        <v>127</v>
      </c>
      <c r="DW128" s="1094"/>
      <c r="DX128" s="1094"/>
      <c r="DY128" s="1094"/>
      <c r="DZ128" s="1095"/>
    </row>
    <row r="129" spans="1:131" s="244" customFormat="1" ht="26.25" customHeight="1" x14ac:dyDescent="0.15">
      <c r="A129" s="983" t="s">
        <v>107</v>
      </c>
      <c r="B129" s="984"/>
      <c r="C129" s="984"/>
      <c r="D129" s="984"/>
      <c r="E129" s="984"/>
      <c r="F129" s="984"/>
      <c r="G129" s="984"/>
      <c r="H129" s="984"/>
      <c r="I129" s="984"/>
      <c r="J129" s="984"/>
      <c r="K129" s="984"/>
      <c r="L129" s="984"/>
      <c r="M129" s="984"/>
      <c r="N129" s="984"/>
      <c r="O129" s="984"/>
      <c r="P129" s="984"/>
      <c r="Q129" s="984"/>
      <c r="R129" s="984"/>
      <c r="S129" s="984"/>
      <c r="T129" s="984"/>
      <c r="U129" s="984"/>
      <c r="V129" s="984"/>
      <c r="W129" s="1126" t="s">
        <v>482</v>
      </c>
      <c r="X129" s="1127"/>
      <c r="Y129" s="1127"/>
      <c r="Z129" s="1128"/>
      <c r="AA129" s="1011">
        <v>34485847</v>
      </c>
      <c r="AB129" s="1012"/>
      <c r="AC129" s="1012"/>
      <c r="AD129" s="1012"/>
      <c r="AE129" s="1013"/>
      <c r="AF129" s="1014">
        <v>34394050</v>
      </c>
      <c r="AG129" s="1012"/>
      <c r="AH129" s="1012"/>
      <c r="AI129" s="1012"/>
      <c r="AJ129" s="1013"/>
      <c r="AK129" s="1014">
        <v>34388561</v>
      </c>
      <c r="AL129" s="1012"/>
      <c r="AM129" s="1012"/>
      <c r="AN129" s="1012"/>
      <c r="AO129" s="1013"/>
      <c r="AP129" s="1129"/>
      <c r="AQ129" s="1130"/>
      <c r="AR129" s="1130"/>
      <c r="AS129" s="1130"/>
      <c r="AT129" s="1131"/>
      <c r="AU129" s="282"/>
      <c r="AV129" s="282"/>
      <c r="AW129" s="282"/>
      <c r="AX129" s="1120" t="s">
        <v>483</v>
      </c>
      <c r="AY129" s="1003"/>
      <c r="AZ129" s="1003"/>
      <c r="BA129" s="1003"/>
      <c r="BB129" s="1003"/>
      <c r="BC129" s="1003"/>
      <c r="BD129" s="1003"/>
      <c r="BE129" s="1004"/>
      <c r="BF129" s="1121" t="s">
        <v>432</v>
      </c>
      <c r="BG129" s="1122"/>
      <c r="BH129" s="1122"/>
      <c r="BI129" s="1122"/>
      <c r="BJ129" s="1122"/>
      <c r="BK129" s="1122"/>
      <c r="BL129" s="1123"/>
      <c r="BM129" s="1121">
        <v>16.63</v>
      </c>
      <c r="BN129" s="1122"/>
      <c r="BO129" s="1122"/>
      <c r="BP129" s="1122"/>
      <c r="BQ129" s="1122"/>
      <c r="BR129" s="1122"/>
      <c r="BS129" s="1123"/>
      <c r="BT129" s="1121">
        <v>30</v>
      </c>
      <c r="BU129" s="1124"/>
      <c r="BV129" s="1124"/>
      <c r="BW129" s="1124"/>
      <c r="BX129" s="1124"/>
      <c r="BY129" s="1124"/>
      <c r="BZ129" s="1125"/>
      <c r="CA129" s="283"/>
      <c r="CB129" s="283"/>
      <c r="CC129" s="283"/>
      <c r="CD129" s="283"/>
      <c r="CE129" s="283"/>
      <c r="CF129" s="283"/>
      <c r="CG129" s="283"/>
      <c r="CH129" s="283"/>
      <c r="CI129" s="283"/>
      <c r="CJ129" s="283"/>
      <c r="CK129" s="283"/>
      <c r="CL129" s="283"/>
      <c r="CM129" s="283"/>
      <c r="CN129" s="283"/>
      <c r="CO129" s="283"/>
      <c r="CP129" s="283"/>
      <c r="CQ129" s="283"/>
      <c r="CR129" s="283"/>
      <c r="CS129" s="283"/>
      <c r="CT129" s="283"/>
      <c r="CU129" s="283"/>
      <c r="CV129" s="283"/>
      <c r="CW129" s="283"/>
      <c r="CX129" s="283"/>
      <c r="CY129" s="283"/>
      <c r="CZ129" s="283"/>
      <c r="DA129" s="283"/>
      <c r="DB129" s="283"/>
      <c r="DC129" s="283"/>
      <c r="DD129" s="283"/>
      <c r="DE129" s="283"/>
      <c r="DF129" s="283"/>
      <c r="DG129" s="283"/>
      <c r="DH129" s="283"/>
      <c r="DI129" s="283"/>
      <c r="DJ129" s="283"/>
      <c r="DK129" s="283"/>
      <c r="DL129" s="283"/>
      <c r="DM129" s="283"/>
      <c r="DN129" s="283"/>
      <c r="DO129" s="283"/>
      <c r="DP129" s="251"/>
      <c r="DQ129" s="251"/>
      <c r="DR129" s="251"/>
      <c r="DS129" s="251"/>
      <c r="DT129" s="251"/>
      <c r="DU129" s="251"/>
      <c r="DV129" s="251"/>
      <c r="DW129" s="251"/>
      <c r="DX129" s="251"/>
      <c r="DY129" s="251"/>
      <c r="DZ129" s="255"/>
    </row>
    <row r="130" spans="1:131" s="244" customFormat="1" ht="26.25" customHeight="1" x14ac:dyDescent="0.15">
      <c r="A130" s="983" t="s">
        <v>484</v>
      </c>
      <c r="B130" s="984"/>
      <c r="C130" s="984"/>
      <c r="D130" s="984"/>
      <c r="E130" s="984"/>
      <c r="F130" s="984"/>
      <c r="G130" s="984"/>
      <c r="H130" s="984"/>
      <c r="I130" s="984"/>
      <c r="J130" s="984"/>
      <c r="K130" s="984"/>
      <c r="L130" s="984"/>
      <c r="M130" s="984"/>
      <c r="N130" s="984"/>
      <c r="O130" s="984"/>
      <c r="P130" s="984"/>
      <c r="Q130" s="984"/>
      <c r="R130" s="984"/>
      <c r="S130" s="984"/>
      <c r="T130" s="984"/>
      <c r="U130" s="984"/>
      <c r="V130" s="984"/>
      <c r="W130" s="1126" t="s">
        <v>485</v>
      </c>
      <c r="X130" s="1127"/>
      <c r="Y130" s="1127"/>
      <c r="Z130" s="1128"/>
      <c r="AA130" s="1011">
        <v>3513417</v>
      </c>
      <c r="AB130" s="1012"/>
      <c r="AC130" s="1012"/>
      <c r="AD130" s="1012"/>
      <c r="AE130" s="1013"/>
      <c r="AF130" s="1014">
        <v>3546738</v>
      </c>
      <c r="AG130" s="1012"/>
      <c r="AH130" s="1012"/>
      <c r="AI130" s="1012"/>
      <c r="AJ130" s="1013"/>
      <c r="AK130" s="1014">
        <v>3525409</v>
      </c>
      <c r="AL130" s="1012"/>
      <c r="AM130" s="1012"/>
      <c r="AN130" s="1012"/>
      <c r="AO130" s="1013"/>
      <c r="AP130" s="1129"/>
      <c r="AQ130" s="1130"/>
      <c r="AR130" s="1130"/>
      <c r="AS130" s="1130"/>
      <c r="AT130" s="1131"/>
      <c r="AU130" s="282"/>
      <c r="AV130" s="282"/>
      <c r="AW130" s="282"/>
      <c r="AX130" s="1120" t="s">
        <v>486</v>
      </c>
      <c r="AY130" s="1003"/>
      <c r="AZ130" s="1003"/>
      <c r="BA130" s="1003"/>
      <c r="BB130" s="1003"/>
      <c r="BC130" s="1003"/>
      <c r="BD130" s="1003"/>
      <c r="BE130" s="1004"/>
      <c r="BF130" s="1157">
        <v>-2.2999999999999998</v>
      </c>
      <c r="BG130" s="1158"/>
      <c r="BH130" s="1158"/>
      <c r="BI130" s="1158"/>
      <c r="BJ130" s="1158"/>
      <c r="BK130" s="1158"/>
      <c r="BL130" s="1159"/>
      <c r="BM130" s="1157">
        <v>25</v>
      </c>
      <c r="BN130" s="1158"/>
      <c r="BO130" s="1158"/>
      <c r="BP130" s="1158"/>
      <c r="BQ130" s="1158"/>
      <c r="BR130" s="1158"/>
      <c r="BS130" s="1159"/>
      <c r="BT130" s="1157">
        <v>35</v>
      </c>
      <c r="BU130" s="1160"/>
      <c r="BV130" s="1160"/>
      <c r="BW130" s="1160"/>
      <c r="BX130" s="1160"/>
      <c r="BY130" s="1160"/>
      <c r="BZ130" s="1161"/>
      <c r="CA130" s="283"/>
      <c r="CB130" s="283"/>
      <c r="CC130" s="283"/>
      <c r="CD130" s="283"/>
      <c r="CE130" s="283"/>
      <c r="CF130" s="283"/>
      <c r="CG130" s="283"/>
      <c r="CH130" s="283"/>
      <c r="CI130" s="283"/>
      <c r="CJ130" s="283"/>
      <c r="CK130" s="283"/>
      <c r="CL130" s="283"/>
      <c r="CM130" s="283"/>
      <c r="CN130" s="283"/>
      <c r="CO130" s="283"/>
      <c r="CP130" s="283"/>
      <c r="CQ130" s="283"/>
      <c r="CR130" s="283"/>
      <c r="CS130" s="283"/>
      <c r="CT130" s="283"/>
      <c r="CU130" s="283"/>
      <c r="CV130" s="283"/>
      <c r="CW130" s="283"/>
      <c r="CX130" s="283"/>
      <c r="CY130" s="283"/>
      <c r="CZ130" s="283"/>
      <c r="DA130" s="283"/>
      <c r="DB130" s="283"/>
      <c r="DC130" s="283"/>
      <c r="DD130" s="283"/>
      <c r="DE130" s="283"/>
      <c r="DF130" s="283"/>
      <c r="DG130" s="283"/>
      <c r="DH130" s="283"/>
      <c r="DI130" s="283"/>
      <c r="DJ130" s="283"/>
      <c r="DK130" s="283"/>
      <c r="DL130" s="283"/>
      <c r="DM130" s="283"/>
      <c r="DN130" s="283"/>
      <c r="DO130" s="283"/>
      <c r="DP130" s="251"/>
      <c r="DQ130" s="251"/>
      <c r="DR130" s="251"/>
      <c r="DS130" s="251"/>
      <c r="DT130" s="251"/>
      <c r="DU130" s="251"/>
      <c r="DV130" s="251"/>
      <c r="DW130" s="251"/>
      <c r="DX130" s="251"/>
      <c r="DY130" s="251"/>
      <c r="DZ130" s="255"/>
    </row>
    <row r="131" spans="1:131" s="244" customFormat="1" ht="26.25" customHeight="1" thickBot="1" x14ac:dyDescent="0.2">
      <c r="A131" s="1162"/>
      <c r="B131" s="1163"/>
      <c r="C131" s="1163"/>
      <c r="D131" s="1163"/>
      <c r="E131" s="1163"/>
      <c r="F131" s="1163"/>
      <c r="G131" s="1163"/>
      <c r="H131" s="1163"/>
      <c r="I131" s="1163"/>
      <c r="J131" s="1163"/>
      <c r="K131" s="1163"/>
      <c r="L131" s="1163"/>
      <c r="M131" s="1163"/>
      <c r="N131" s="1163"/>
      <c r="O131" s="1163"/>
      <c r="P131" s="1163"/>
      <c r="Q131" s="1163"/>
      <c r="R131" s="1163"/>
      <c r="S131" s="1163"/>
      <c r="T131" s="1163"/>
      <c r="U131" s="1163"/>
      <c r="V131" s="1163"/>
      <c r="W131" s="1164" t="s">
        <v>487</v>
      </c>
      <c r="X131" s="1165"/>
      <c r="Y131" s="1165"/>
      <c r="Z131" s="1166"/>
      <c r="AA131" s="1058">
        <v>30972430</v>
      </c>
      <c r="AB131" s="1037"/>
      <c r="AC131" s="1037"/>
      <c r="AD131" s="1037"/>
      <c r="AE131" s="1038"/>
      <c r="AF131" s="1036">
        <v>30847312</v>
      </c>
      <c r="AG131" s="1037"/>
      <c r="AH131" s="1037"/>
      <c r="AI131" s="1037"/>
      <c r="AJ131" s="1038"/>
      <c r="AK131" s="1036">
        <v>30863152</v>
      </c>
      <c r="AL131" s="1037"/>
      <c r="AM131" s="1037"/>
      <c r="AN131" s="1037"/>
      <c r="AO131" s="1038"/>
      <c r="AP131" s="1167"/>
      <c r="AQ131" s="1168"/>
      <c r="AR131" s="1168"/>
      <c r="AS131" s="1168"/>
      <c r="AT131" s="1169"/>
      <c r="AU131" s="282"/>
      <c r="AV131" s="282"/>
      <c r="AW131" s="282"/>
      <c r="AX131" s="1139" t="s">
        <v>488</v>
      </c>
      <c r="AY131" s="1090"/>
      <c r="AZ131" s="1090"/>
      <c r="BA131" s="1090"/>
      <c r="BB131" s="1090"/>
      <c r="BC131" s="1090"/>
      <c r="BD131" s="1090"/>
      <c r="BE131" s="1091"/>
      <c r="BF131" s="1140">
        <v>1</v>
      </c>
      <c r="BG131" s="1141"/>
      <c r="BH131" s="1141"/>
      <c r="BI131" s="1141"/>
      <c r="BJ131" s="1141"/>
      <c r="BK131" s="1141"/>
      <c r="BL131" s="1142"/>
      <c r="BM131" s="1140">
        <v>350</v>
      </c>
      <c r="BN131" s="1141"/>
      <c r="BO131" s="1141"/>
      <c r="BP131" s="1141"/>
      <c r="BQ131" s="1141"/>
      <c r="BR131" s="1141"/>
      <c r="BS131" s="1142"/>
      <c r="BT131" s="1143"/>
      <c r="BU131" s="1144"/>
      <c r="BV131" s="1144"/>
      <c r="BW131" s="1144"/>
      <c r="BX131" s="1144"/>
      <c r="BY131" s="1144"/>
      <c r="BZ131" s="1145"/>
      <c r="CA131" s="283"/>
      <c r="CB131" s="283"/>
      <c r="CC131" s="283"/>
      <c r="CD131" s="283"/>
      <c r="CE131" s="283"/>
      <c r="CF131" s="283"/>
      <c r="CG131" s="283"/>
      <c r="CH131" s="283"/>
      <c r="CI131" s="283"/>
      <c r="CJ131" s="283"/>
      <c r="CK131" s="283"/>
      <c r="CL131" s="283"/>
      <c r="CM131" s="283"/>
      <c r="CN131" s="283"/>
      <c r="CO131" s="283"/>
      <c r="CP131" s="283"/>
      <c r="CQ131" s="283"/>
      <c r="CR131" s="283"/>
      <c r="CS131" s="283"/>
      <c r="CT131" s="283"/>
      <c r="CU131" s="283"/>
      <c r="CV131" s="283"/>
      <c r="CW131" s="283"/>
      <c r="CX131" s="283"/>
      <c r="CY131" s="283"/>
      <c r="CZ131" s="283"/>
      <c r="DA131" s="283"/>
      <c r="DB131" s="283"/>
      <c r="DC131" s="283"/>
      <c r="DD131" s="283"/>
      <c r="DE131" s="283"/>
      <c r="DF131" s="283"/>
      <c r="DG131" s="283"/>
      <c r="DH131" s="283"/>
      <c r="DI131" s="283"/>
      <c r="DJ131" s="283"/>
      <c r="DK131" s="283"/>
      <c r="DL131" s="283"/>
      <c r="DM131" s="283"/>
      <c r="DN131" s="283"/>
      <c r="DO131" s="283"/>
      <c r="DP131" s="251"/>
      <c r="DQ131" s="251"/>
      <c r="DR131" s="251"/>
      <c r="DS131" s="251"/>
      <c r="DT131" s="251"/>
      <c r="DU131" s="251"/>
      <c r="DV131" s="251"/>
      <c r="DW131" s="251"/>
      <c r="DX131" s="251"/>
      <c r="DY131" s="251"/>
      <c r="DZ131" s="255"/>
    </row>
    <row r="132" spans="1:131" s="244" customFormat="1" ht="26.25" customHeight="1" x14ac:dyDescent="0.15">
      <c r="A132" s="1146" t="s">
        <v>489</v>
      </c>
      <c r="B132" s="1147"/>
      <c r="C132" s="1147"/>
      <c r="D132" s="1147"/>
      <c r="E132" s="1147"/>
      <c r="F132" s="1147"/>
      <c r="G132" s="1147"/>
      <c r="H132" s="1147"/>
      <c r="I132" s="1147"/>
      <c r="J132" s="1147"/>
      <c r="K132" s="1147"/>
      <c r="L132" s="1147"/>
      <c r="M132" s="1147"/>
      <c r="N132" s="1147"/>
      <c r="O132" s="1147"/>
      <c r="P132" s="1147"/>
      <c r="Q132" s="1147"/>
      <c r="R132" s="1147"/>
      <c r="S132" s="1147"/>
      <c r="T132" s="1147"/>
      <c r="U132" s="1147"/>
      <c r="V132" s="1150" t="s">
        <v>490</v>
      </c>
      <c r="W132" s="1150"/>
      <c r="X132" s="1150"/>
      <c r="Y132" s="1150"/>
      <c r="Z132" s="1151"/>
      <c r="AA132" s="1152">
        <v>-1.902398359</v>
      </c>
      <c r="AB132" s="1153"/>
      <c r="AC132" s="1153"/>
      <c r="AD132" s="1153"/>
      <c r="AE132" s="1154"/>
      <c r="AF132" s="1155">
        <v>-2.4774554449999999</v>
      </c>
      <c r="AG132" s="1153"/>
      <c r="AH132" s="1153"/>
      <c r="AI132" s="1153"/>
      <c r="AJ132" s="1154"/>
      <c r="AK132" s="1155">
        <v>-2.6243042189999999</v>
      </c>
      <c r="AL132" s="1153"/>
      <c r="AM132" s="1153"/>
      <c r="AN132" s="1153"/>
      <c r="AO132" s="1154"/>
      <c r="AP132" s="1052"/>
      <c r="AQ132" s="1053"/>
      <c r="AR132" s="1053"/>
      <c r="AS132" s="1053"/>
      <c r="AT132" s="1156"/>
      <c r="AU132" s="284"/>
      <c r="AV132" s="285"/>
      <c r="AW132" s="285"/>
      <c r="AX132" s="251"/>
      <c r="AY132" s="251"/>
      <c r="AZ132" s="251"/>
      <c r="BA132" s="251"/>
      <c r="BB132" s="251"/>
      <c r="BC132" s="251"/>
      <c r="BD132" s="251"/>
      <c r="BE132" s="251"/>
      <c r="BF132" s="251"/>
      <c r="BG132" s="251"/>
      <c r="BH132" s="251"/>
      <c r="BI132" s="251"/>
      <c r="BJ132" s="251"/>
      <c r="BK132" s="251"/>
      <c r="BL132" s="251"/>
      <c r="BM132" s="251"/>
      <c r="BN132" s="251"/>
      <c r="BO132" s="251"/>
      <c r="BP132" s="251"/>
      <c r="BQ132" s="251"/>
      <c r="BR132" s="251"/>
      <c r="BS132" s="252"/>
      <c r="BT132" s="251"/>
      <c r="BU132" s="251"/>
      <c r="BV132" s="251"/>
      <c r="BW132" s="251"/>
      <c r="BX132" s="251"/>
      <c r="BY132" s="251"/>
      <c r="BZ132" s="251"/>
      <c r="CA132" s="283"/>
      <c r="CB132" s="283"/>
      <c r="CC132" s="283"/>
      <c r="CD132" s="283"/>
      <c r="CE132" s="283"/>
      <c r="CF132" s="283"/>
      <c r="CG132" s="283"/>
      <c r="CH132" s="283"/>
      <c r="CI132" s="283"/>
      <c r="CJ132" s="283"/>
      <c r="CK132" s="283"/>
      <c r="CL132" s="283"/>
      <c r="CM132" s="283"/>
      <c r="CN132" s="283"/>
      <c r="CO132" s="283"/>
      <c r="CP132" s="283"/>
      <c r="CQ132" s="283"/>
      <c r="CR132" s="283"/>
      <c r="CS132" s="283"/>
      <c r="CT132" s="283"/>
      <c r="CU132" s="283"/>
      <c r="CV132" s="283"/>
      <c r="CW132" s="283"/>
      <c r="CX132" s="283"/>
      <c r="CY132" s="283"/>
      <c r="CZ132" s="283"/>
      <c r="DA132" s="283"/>
      <c r="DB132" s="283"/>
      <c r="DC132" s="283"/>
      <c r="DD132" s="283"/>
      <c r="DE132" s="283"/>
      <c r="DF132" s="283"/>
      <c r="DG132" s="283"/>
      <c r="DH132" s="283"/>
      <c r="DI132" s="283"/>
      <c r="DJ132" s="283"/>
      <c r="DK132" s="283"/>
      <c r="DL132" s="283"/>
      <c r="DM132" s="283"/>
      <c r="DN132" s="283"/>
      <c r="DO132" s="283"/>
      <c r="DP132" s="255"/>
      <c r="DQ132" s="255"/>
      <c r="DR132" s="255"/>
      <c r="DS132" s="255"/>
      <c r="DT132" s="255"/>
      <c r="DU132" s="255"/>
      <c r="DV132" s="255"/>
      <c r="DW132" s="255"/>
      <c r="DX132" s="255"/>
      <c r="DY132" s="255"/>
      <c r="DZ132" s="255"/>
    </row>
    <row r="133" spans="1:131" s="244" customFormat="1" ht="26.25" customHeight="1" thickBot="1" x14ac:dyDescent="0.2">
      <c r="A133" s="1148"/>
      <c r="B133" s="1149"/>
      <c r="C133" s="1149"/>
      <c r="D133" s="1149"/>
      <c r="E133" s="1149"/>
      <c r="F133" s="1149"/>
      <c r="G133" s="1149"/>
      <c r="H133" s="1149"/>
      <c r="I133" s="1149"/>
      <c r="J133" s="1149"/>
      <c r="K133" s="1149"/>
      <c r="L133" s="1149"/>
      <c r="M133" s="1149"/>
      <c r="N133" s="1149"/>
      <c r="O133" s="1149"/>
      <c r="P133" s="1149"/>
      <c r="Q133" s="1149"/>
      <c r="R133" s="1149"/>
      <c r="S133" s="1149"/>
      <c r="T133" s="1149"/>
      <c r="U133" s="1149"/>
      <c r="V133" s="1133" t="s">
        <v>491</v>
      </c>
      <c r="W133" s="1133"/>
      <c r="X133" s="1133"/>
      <c r="Y133" s="1133"/>
      <c r="Z133" s="1134"/>
      <c r="AA133" s="1135">
        <v>-1.1000000000000001</v>
      </c>
      <c r="AB133" s="1136"/>
      <c r="AC133" s="1136"/>
      <c r="AD133" s="1136"/>
      <c r="AE133" s="1137"/>
      <c r="AF133" s="1135">
        <v>-1.7</v>
      </c>
      <c r="AG133" s="1136"/>
      <c r="AH133" s="1136"/>
      <c r="AI133" s="1136"/>
      <c r="AJ133" s="1137"/>
      <c r="AK133" s="1135">
        <v>-2.2999999999999998</v>
      </c>
      <c r="AL133" s="1136"/>
      <c r="AM133" s="1136"/>
      <c r="AN133" s="1136"/>
      <c r="AO133" s="1137"/>
      <c r="AP133" s="1082"/>
      <c r="AQ133" s="1083"/>
      <c r="AR133" s="1083"/>
      <c r="AS133" s="1083"/>
      <c r="AT133" s="1138"/>
      <c r="AU133" s="285"/>
      <c r="AV133" s="285"/>
      <c r="AW133" s="285"/>
      <c r="AX133" s="285"/>
      <c r="AY133" s="285"/>
      <c r="AZ133" s="285"/>
      <c r="BA133" s="285"/>
      <c r="BB133" s="285"/>
      <c r="BC133" s="285"/>
      <c r="BD133" s="285"/>
      <c r="BE133" s="285"/>
      <c r="BF133" s="285"/>
      <c r="BG133" s="285"/>
      <c r="BH133" s="285"/>
      <c r="BI133" s="285"/>
      <c r="BJ133" s="285"/>
      <c r="BK133" s="285"/>
      <c r="BL133" s="285"/>
      <c r="BM133" s="285"/>
      <c r="BN133" s="283"/>
      <c r="BO133" s="283"/>
      <c r="BP133" s="283"/>
      <c r="BQ133" s="283"/>
      <c r="BR133" s="283"/>
      <c r="BS133" s="283"/>
      <c r="BT133" s="283"/>
      <c r="BU133" s="283"/>
      <c r="BV133" s="283"/>
      <c r="BW133" s="283"/>
      <c r="BX133" s="283"/>
      <c r="BY133" s="283"/>
      <c r="BZ133" s="283"/>
      <c r="CA133" s="283"/>
      <c r="CB133" s="283"/>
      <c r="CC133" s="283"/>
      <c r="CD133" s="283"/>
      <c r="CE133" s="283"/>
      <c r="CF133" s="283"/>
      <c r="CG133" s="283"/>
      <c r="CH133" s="283"/>
      <c r="CI133" s="283"/>
      <c r="CJ133" s="283"/>
      <c r="CK133" s="283"/>
      <c r="CL133" s="283"/>
      <c r="CM133" s="283"/>
      <c r="CN133" s="283"/>
      <c r="CO133" s="283"/>
      <c r="CP133" s="283"/>
      <c r="CQ133" s="283"/>
      <c r="CR133" s="283"/>
      <c r="CS133" s="283"/>
      <c r="CT133" s="283"/>
      <c r="CU133" s="283"/>
      <c r="CV133" s="283"/>
      <c r="CW133" s="283"/>
      <c r="CX133" s="283"/>
      <c r="CY133" s="283"/>
      <c r="CZ133" s="283"/>
      <c r="DA133" s="283"/>
      <c r="DB133" s="283"/>
      <c r="DC133" s="283"/>
      <c r="DD133" s="283"/>
      <c r="DE133" s="283"/>
      <c r="DF133" s="283"/>
      <c r="DG133" s="283"/>
      <c r="DH133" s="283"/>
      <c r="DI133" s="283"/>
      <c r="DJ133" s="283"/>
      <c r="DK133" s="283"/>
      <c r="DL133" s="283"/>
      <c r="DM133" s="283"/>
      <c r="DN133" s="283"/>
      <c r="DO133" s="283"/>
      <c r="DP133" s="255"/>
      <c r="DQ133" s="255"/>
      <c r="DR133" s="255"/>
      <c r="DS133" s="255"/>
      <c r="DT133" s="255"/>
      <c r="DU133" s="255"/>
      <c r="DV133" s="255"/>
      <c r="DW133" s="255"/>
      <c r="DX133" s="255"/>
      <c r="DY133" s="255"/>
      <c r="DZ133" s="255"/>
    </row>
    <row r="134" spans="1:131" s="245" customFormat="1" ht="11.25" customHeight="1" x14ac:dyDescent="0.15">
      <c r="A134" s="286"/>
      <c r="B134" s="286"/>
      <c r="C134" s="286"/>
      <c r="D134" s="286"/>
      <c r="E134" s="286"/>
      <c r="F134" s="286"/>
      <c r="G134" s="286"/>
      <c r="H134" s="286"/>
      <c r="I134" s="286"/>
      <c r="J134" s="286"/>
      <c r="K134" s="286"/>
      <c r="L134" s="286"/>
      <c r="M134" s="286"/>
      <c r="N134" s="286"/>
      <c r="O134" s="286"/>
      <c r="P134" s="286"/>
      <c r="Q134" s="286"/>
      <c r="R134" s="286"/>
      <c r="S134" s="286"/>
      <c r="T134" s="286"/>
      <c r="U134" s="286"/>
      <c r="V134" s="286"/>
      <c r="W134" s="286"/>
      <c r="X134" s="286"/>
      <c r="Y134" s="286"/>
      <c r="Z134" s="286"/>
      <c r="AA134" s="286"/>
      <c r="AB134" s="286"/>
      <c r="AC134" s="286"/>
      <c r="AD134" s="286"/>
      <c r="AE134" s="286"/>
      <c r="AF134" s="286"/>
      <c r="AG134" s="286"/>
      <c r="AH134" s="286"/>
      <c r="AI134" s="286"/>
      <c r="AJ134" s="286"/>
      <c r="AK134" s="286"/>
      <c r="AL134" s="286"/>
      <c r="AM134" s="286"/>
      <c r="AN134" s="286"/>
      <c r="AO134" s="286"/>
      <c r="AP134" s="286"/>
      <c r="AQ134" s="286"/>
      <c r="AR134" s="286"/>
      <c r="AS134" s="286"/>
      <c r="AT134" s="286"/>
      <c r="AU134" s="285"/>
      <c r="AV134" s="285"/>
      <c r="AW134" s="285"/>
      <c r="AX134" s="285"/>
      <c r="AY134" s="285"/>
      <c r="AZ134" s="285"/>
      <c r="BA134" s="285"/>
      <c r="BB134" s="285"/>
      <c r="BC134" s="285"/>
      <c r="BD134" s="285"/>
      <c r="BE134" s="285"/>
      <c r="BF134" s="285"/>
      <c r="BG134" s="285"/>
      <c r="BH134" s="285"/>
      <c r="BI134" s="285"/>
      <c r="BJ134" s="285"/>
      <c r="BK134" s="285"/>
      <c r="BL134" s="285"/>
      <c r="BM134" s="285"/>
      <c r="BN134" s="283"/>
      <c r="BO134" s="283"/>
      <c r="BP134" s="283"/>
      <c r="BQ134" s="283"/>
      <c r="BR134" s="283"/>
      <c r="BS134" s="283"/>
      <c r="BT134" s="283"/>
      <c r="BU134" s="283"/>
      <c r="BV134" s="283"/>
      <c r="BW134" s="283"/>
      <c r="BX134" s="283"/>
      <c r="BY134" s="283"/>
      <c r="BZ134" s="283"/>
      <c r="CA134" s="283"/>
      <c r="CB134" s="283"/>
      <c r="CC134" s="283"/>
      <c r="CD134" s="283"/>
      <c r="CE134" s="283"/>
      <c r="CF134" s="283"/>
      <c r="CG134" s="283"/>
      <c r="CH134" s="283"/>
      <c r="CI134" s="283"/>
      <c r="CJ134" s="283"/>
      <c r="CK134" s="283"/>
      <c r="CL134" s="283"/>
      <c r="CM134" s="283"/>
      <c r="CN134" s="283"/>
      <c r="CO134" s="283"/>
      <c r="CP134" s="283"/>
      <c r="CQ134" s="283"/>
      <c r="CR134" s="283"/>
      <c r="CS134" s="283"/>
      <c r="CT134" s="283"/>
      <c r="CU134" s="283"/>
      <c r="CV134" s="283"/>
      <c r="CW134" s="283"/>
      <c r="CX134" s="283"/>
      <c r="CY134" s="283"/>
      <c r="CZ134" s="283"/>
      <c r="DA134" s="283"/>
      <c r="DB134" s="283"/>
      <c r="DC134" s="283"/>
      <c r="DD134" s="283"/>
      <c r="DE134" s="283"/>
      <c r="DF134" s="283"/>
      <c r="DG134" s="283"/>
      <c r="DH134" s="283"/>
      <c r="DI134" s="283"/>
      <c r="DJ134" s="283"/>
      <c r="DK134" s="283"/>
      <c r="DL134" s="283"/>
      <c r="DM134" s="283"/>
      <c r="DN134" s="283"/>
      <c r="DO134" s="283"/>
      <c r="DP134" s="255"/>
      <c r="DQ134" s="255"/>
      <c r="DR134" s="255"/>
      <c r="DS134" s="255"/>
      <c r="DT134" s="255"/>
      <c r="DU134" s="255"/>
      <c r="DV134" s="255"/>
      <c r="DW134" s="255"/>
      <c r="DX134" s="255"/>
      <c r="DY134" s="255"/>
      <c r="DZ134" s="255"/>
      <c r="EA134" s="244"/>
    </row>
    <row r="135" spans="1:131" ht="14.25" hidden="1" x14ac:dyDescent="0.15">
      <c r="AU135" s="286"/>
      <c r="AV135" s="286"/>
      <c r="AW135" s="286"/>
      <c r="AX135" s="286"/>
      <c r="AY135" s="286"/>
      <c r="AZ135" s="286"/>
      <c r="BA135" s="286"/>
      <c r="BB135" s="286"/>
      <c r="BC135" s="286"/>
      <c r="BD135" s="286"/>
      <c r="BE135" s="286"/>
      <c r="BF135" s="286"/>
      <c r="BG135" s="286"/>
      <c r="BH135" s="286"/>
      <c r="BI135" s="286"/>
      <c r="BJ135" s="286"/>
      <c r="BK135" s="286"/>
      <c r="BL135" s="286"/>
      <c r="BM135" s="286"/>
      <c r="BN135" s="286"/>
      <c r="BO135" s="286"/>
      <c r="BP135" s="286"/>
      <c r="BQ135" s="286"/>
      <c r="BR135" s="286"/>
      <c r="BS135" s="286"/>
      <c r="BT135" s="286"/>
      <c r="BU135" s="286"/>
      <c r="BV135" s="286"/>
      <c r="BW135" s="286"/>
      <c r="BX135" s="286"/>
      <c r="BY135" s="286"/>
      <c r="BZ135" s="286"/>
      <c r="CA135" s="286"/>
      <c r="CB135" s="286"/>
      <c r="CC135" s="286"/>
      <c r="CD135" s="286"/>
      <c r="CE135" s="286"/>
      <c r="CF135" s="286"/>
      <c r="CG135" s="286"/>
      <c r="CH135" s="286"/>
      <c r="CI135" s="286"/>
      <c r="CJ135" s="286"/>
      <c r="CK135" s="286"/>
      <c r="CL135" s="286"/>
      <c r="CM135" s="286"/>
      <c r="CN135" s="286"/>
      <c r="CO135" s="286"/>
      <c r="CP135" s="286"/>
      <c r="CQ135" s="286"/>
      <c r="CR135" s="286"/>
      <c r="CS135" s="286"/>
      <c r="CT135" s="286"/>
      <c r="CU135" s="286"/>
      <c r="CV135" s="286"/>
      <c r="CW135" s="286"/>
      <c r="CX135" s="286"/>
      <c r="CY135" s="286"/>
      <c r="CZ135" s="286"/>
      <c r="DA135" s="286"/>
      <c r="DB135" s="286"/>
      <c r="DC135" s="286"/>
      <c r="DD135" s="286"/>
      <c r="DE135" s="286"/>
      <c r="DF135" s="286"/>
      <c r="DG135" s="286"/>
      <c r="DH135" s="286"/>
      <c r="DI135" s="286"/>
      <c r="DJ135" s="286"/>
      <c r="DK135" s="286"/>
      <c r="DL135" s="286"/>
      <c r="DM135" s="286"/>
      <c r="DN135" s="286"/>
      <c r="DO135" s="286"/>
      <c r="DP135" s="286"/>
      <c r="DQ135" s="286"/>
      <c r="DR135" s="286"/>
      <c r="DS135" s="286"/>
      <c r="DT135" s="286"/>
      <c r="DU135" s="286"/>
      <c r="DV135" s="286"/>
      <c r="DW135" s="286"/>
      <c r="DX135" s="286"/>
      <c r="DY135" s="286"/>
      <c r="DZ135" s="286"/>
    </row>
    <row r="136" spans="1:131" hidden="1" x14ac:dyDescent="0.15"/>
  </sheetData>
  <sheetProtection algorithmName="SHA-512" hashValue="iq2+TYkmb6h9IBpa4vYDhKsEiF7sFB8oc5cgZWo8aE5ZbgD6NSIlLvawdolCHAXXQzDKKieIeDZd+9Dm4YrJsA==" saltValue="TjijpbtNhtjmnQFaDa0d0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70" zoomScaleNormal="85" zoomScaleSheetLayoutView="70" workbookViewId="0">
      <selection activeCell="AS73" sqref="AS73"/>
    </sheetView>
  </sheetViews>
  <sheetFormatPr defaultColWidth="0" defaultRowHeight="13.5" customHeight="1" zeroHeight="1" x14ac:dyDescent="0.15"/>
  <cols>
    <col min="1" max="120" width="2.75" style="289" customWidth="1"/>
    <col min="121" max="121" width="0" style="288" hidden="1" customWidth="1"/>
    <col min="122" max="16384" width="9" style="288" hidden="1"/>
  </cols>
  <sheetData>
    <row r="1" spans="1:120" x14ac:dyDescent="0.15">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8"/>
    </row>
    <row r="17" spans="119:120" x14ac:dyDescent="0.15">
      <c r="DP17" s="288"/>
    </row>
    <row r="18" spans="119:120" x14ac:dyDescent="0.15"/>
    <row r="19" spans="119:120" x14ac:dyDescent="0.15"/>
    <row r="20" spans="119:120" x14ac:dyDescent="0.15">
      <c r="DO20" s="288"/>
      <c r="DP20" s="288"/>
    </row>
    <row r="21" spans="119:120" x14ac:dyDescent="0.15">
      <c r="DP21" s="288"/>
    </row>
    <row r="22" spans="119:120" x14ac:dyDescent="0.15"/>
    <row r="23" spans="119:120" x14ac:dyDescent="0.15">
      <c r="DO23" s="288"/>
      <c r="DP23" s="288"/>
    </row>
    <row r="24" spans="119:120" x14ac:dyDescent="0.15">
      <c r="DP24" s="288"/>
    </row>
    <row r="25" spans="119:120" x14ac:dyDescent="0.15">
      <c r="DP25" s="288"/>
    </row>
    <row r="26" spans="119:120" x14ac:dyDescent="0.15">
      <c r="DO26" s="288"/>
      <c r="DP26" s="288"/>
    </row>
    <row r="27" spans="119:120" x14ac:dyDescent="0.15"/>
    <row r="28" spans="119:120" x14ac:dyDescent="0.15">
      <c r="DO28" s="288"/>
      <c r="DP28" s="288"/>
    </row>
    <row r="29" spans="119:120" x14ac:dyDescent="0.15">
      <c r="DP29" s="288"/>
    </row>
    <row r="30" spans="119:120" x14ac:dyDescent="0.15"/>
    <row r="31" spans="119:120" x14ac:dyDescent="0.15">
      <c r="DO31" s="288"/>
      <c r="DP31" s="288"/>
    </row>
    <row r="32" spans="119:120" x14ac:dyDescent="0.15"/>
    <row r="33" spans="98:120" x14ac:dyDescent="0.15">
      <c r="DO33" s="288"/>
      <c r="DP33" s="288"/>
    </row>
    <row r="34" spans="98:120" x14ac:dyDescent="0.15">
      <c r="DM34" s="288"/>
    </row>
    <row r="35" spans="98:120" x14ac:dyDescent="0.15">
      <c r="CT35" s="288"/>
      <c r="CU35" s="288"/>
      <c r="CV35" s="288"/>
      <c r="CY35" s="288"/>
      <c r="CZ35" s="288"/>
      <c r="DA35" s="288"/>
      <c r="DD35" s="288"/>
      <c r="DE35" s="288"/>
      <c r="DF35" s="288"/>
      <c r="DI35" s="288"/>
      <c r="DJ35" s="288"/>
      <c r="DK35" s="288"/>
      <c r="DM35" s="288"/>
      <c r="DN35" s="288"/>
      <c r="DO35" s="288"/>
      <c r="DP35" s="288"/>
    </row>
    <row r="36" spans="98:120" x14ac:dyDescent="0.15"/>
    <row r="37" spans="98:120" x14ac:dyDescent="0.15">
      <c r="CW37" s="288"/>
      <c r="DB37" s="288"/>
      <c r="DG37" s="288"/>
      <c r="DL37" s="288"/>
      <c r="DP37" s="288"/>
    </row>
    <row r="38" spans="98:120" x14ac:dyDescent="0.15">
      <c r="CT38" s="288"/>
      <c r="CU38" s="288"/>
      <c r="CV38" s="288"/>
      <c r="CW38" s="288"/>
      <c r="CY38" s="288"/>
      <c r="CZ38" s="288"/>
      <c r="DA38" s="288"/>
      <c r="DB38" s="288"/>
      <c r="DD38" s="288"/>
      <c r="DE38" s="288"/>
      <c r="DF38" s="288"/>
      <c r="DG38" s="288"/>
      <c r="DI38" s="288"/>
      <c r="DJ38" s="288"/>
      <c r="DK38" s="288"/>
      <c r="DL38" s="288"/>
      <c r="DN38" s="288"/>
      <c r="DO38" s="288"/>
      <c r="DP38" s="288"/>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8"/>
      <c r="DO49" s="288"/>
      <c r="DP49" s="288"/>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8"/>
      <c r="CS63" s="288"/>
      <c r="CX63" s="288"/>
      <c r="DC63" s="288"/>
      <c r="DH63" s="288"/>
    </row>
    <row r="64" spans="22:120" x14ac:dyDescent="0.15">
      <c r="V64" s="288"/>
    </row>
    <row r="65" spans="15:120" x14ac:dyDescent="0.15">
      <c r="X65" s="288"/>
      <c r="Z65" s="288"/>
      <c r="AA65" s="288"/>
      <c r="AB65" s="288"/>
      <c r="AC65" s="288"/>
      <c r="AD65" s="288"/>
      <c r="AE65" s="288"/>
      <c r="AF65" s="288"/>
      <c r="AG65" s="288"/>
      <c r="AH65" s="288"/>
      <c r="AI65" s="288"/>
      <c r="AJ65" s="288"/>
      <c r="AK65" s="288"/>
      <c r="AL65" s="288"/>
      <c r="AM65" s="288"/>
      <c r="AN65" s="288"/>
      <c r="AO65" s="288"/>
      <c r="AP65" s="288"/>
      <c r="AQ65" s="288"/>
      <c r="AR65" s="288"/>
      <c r="AS65" s="288"/>
      <c r="AT65" s="288"/>
      <c r="AU65" s="288"/>
      <c r="AV65" s="288"/>
      <c r="AW65" s="288"/>
      <c r="AX65" s="288"/>
      <c r="AY65" s="288"/>
      <c r="AZ65" s="288"/>
      <c r="BA65" s="288"/>
      <c r="BB65" s="288"/>
      <c r="BC65" s="288"/>
      <c r="BD65" s="288"/>
      <c r="BE65" s="288"/>
      <c r="BF65" s="288"/>
      <c r="BG65" s="288"/>
      <c r="BH65" s="288"/>
      <c r="BI65" s="288"/>
      <c r="BJ65" s="288"/>
      <c r="BK65" s="288"/>
      <c r="BL65" s="288"/>
      <c r="BM65" s="288"/>
      <c r="BN65" s="288"/>
      <c r="BO65" s="288"/>
      <c r="BP65" s="288"/>
      <c r="BQ65" s="288"/>
      <c r="BR65" s="288"/>
      <c r="BS65" s="288"/>
      <c r="BT65" s="288"/>
      <c r="BU65" s="288"/>
      <c r="BV65" s="288"/>
      <c r="BW65" s="288"/>
      <c r="BX65" s="288"/>
      <c r="BY65" s="288"/>
      <c r="BZ65" s="288"/>
      <c r="CA65" s="288"/>
      <c r="CB65" s="288"/>
      <c r="CC65" s="288"/>
      <c r="CD65" s="288"/>
      <c r="CE65" s="288"/>
      <c r="CF65" s="288"/>
      <c r="CG65" s="288"/>
      <c r="CH65" s="288"/>
      <c r="CI65" s="288"/>
      <c r="CJ65" s="288"/>
      <c r="CK65" s="288"/>
      <c r="CL65" s="288"/>
      <c r="CM65" s="288"/>
      <c r="CN65" s="288"/>
      <c r="CO65" s="288"/>
      <c r="CP65" s="288"/>
      <c r="CQ65" s="288"/>
      <c r="CR65" s="288"/>
      <c r="CU65" s="288"/>
      <c r="CZ65" s="288"/>
      <c r="DE65" s="288"/>
      <c r="DJ65" s="288"/>
    </row>
    <row r="66" spans="15:120" x14ac:dyDescent="0.15">
      <c r="Q66" s="288"/>
      <c r="S66" s="288"/>
      <c r="U66" s="288"/>
      <c r="DM66" s="288"/>
    </row>
    <row r="67" spans="15:120" x14ac:dyDescent="0.15">
      <c r="O67" s="288"/>
      <c r="P67" s="288"/>
      <c r="R67" s="288"/>
      <c r="T67" s="288"/>
      <c r="Y67" s="288"/>
      <c r="CT67" s="288"/>
      <c r="CV67" s="288"/>
      <c r="CW67" s="288"/>
      <c r="CY67" s="288"/>
      <c r="DA67" s="288"/>
      <c r="DB67" s="288"/>
      <c r="DD67" s="288"/>
      <c r="DF67" s="288"/>
      <c r="DG67" s="288"/>
      <c r="DI67" s="288"/>
      <c r="DK67" s="288"/>
      <c r="DL67" s="288"/>
      <c r="DN67" s="288"/>
      <c r="DO67" s="288"/>
      <c r="DP67" s="288"/>
    </row>
    <row r="68" spans="15:120" x14ac:dyDescent="0.15"/>
    <row r="69" spans="15:120" x14ac:dyDescent="0.15"/>
    <row r="70" spans="15:120" x14ac:dyDescent="0.15"/>
    <row r="71" spans="15:120" x14ac:dyDescent="0.15"/>
    <row r="72" spans="15:120" x14ac:dyDescent="0.15">
      <c r="DP72" s="288"/>
    </row>
    <row r="73" spans="15:120" x14ac:dyDescent="0.15">
      <c r="DP73" s="288"/>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8"/>
      <c r="CX96" s="288"/>
      <c r="DC96" s="288"/>
      <c r="DH96" s="288"/>
    </row>
    <row r="97" spans="24:120" x14ac:dyDescent="0.15">
      <c r="CS97" s="288"/>
      <c r="CX97" s="288"/>
      <c r="DC97" s="288"/>
      <c r="DH97" s="288"/>
      <c r="DP97" s="289" t="s">
        <v>492</v>
      </c>
    </row>
    <row r="98" spans="24:120" hidden="1" x14ac:dyDescent="0.15">
      <c r="CS98" s="288"/>
      <c r="CX98" s="288"/>
      <c r="DC98" s="288"/>
      <c r="DH98" s="288"/>
    </row>
    <row r="99" spans="24:120" hidden="1" x14ac:dyDescent="0.15">
      <c r="CS99" s="288"/>
      <c r="CX99" s="288"/>
      <c r="DC99" s="288"/>
      <c r="DH99" s="288"/>
    </row>
    <row r="100" spans="24:120" hidden="1" x14ac:dyDescent="0.15"/>
    <row r="101" spans="24:120" ht="12" hidden="1" customHeight="1" x14ac:dyDescent="0.15">
      <c r="X101" s="288"/>
      <c r="Y101" s="288"/>
      <c r="Z101" s="288"/>
      <c r="AA101" s="288"/>
      <c r="AB101" s="288"/>
      <c r="AC101" s="288"/>
      <c r="AD101" s="288"/>
      <c r="AE101" s="288"/>
      <c r="AF101" s="288"/>
      <c r="AG101" s="288"/>
      <c r="AH101" s="288"/>
      <c r="AI101" s="288"/>
      <c r="AJ101" s="288"/>
      <c r="AK101" s="288"/>
      <c r="AL101" s="288"/>
      <c r="AM101" s="288"/>
      <c r="AN101" s="288"/>
      <c r="AO101" s="288"/>
      <c r="AP101" s="288"/>
      <c r="AQ101" s="288"/>
      <c r="AR101" s="288"/>
      <c r="AS101" s="288"/>
      <c r="AT101" s="288"/>
      <c r="AU101" s="288"/>
      <c r="AV101" s="288"/>
      <c r="AW101" s="288"/>
      <c r="AX101" s="288"/>
      <c r="AY101" s="288"/>
      <c r="AZ101" s="288"/>
      <c r="BA101" s="288"/>
      <c r="BB101" s="288"/>
      <c r="BC101" s="288"/>
      <c r="BD101" s="288"/>
      <c r="BE101" s="288"/>
      <c r="BF101" s="288"/>
      <c r="BG101" s="288"/>
      <c r="BH101" s="288"/>
      <c r="BI101" s="288"/>
      <c r="BJ101" s="288"/>
      <c r="BK101" s="288"/>
      <c r="BL101" s="288"/>
      <c r="BM101" s="288"/>
      <c r="BN101" s="288"/>
      <c r="BO101" s="288"/>
      <c r="BP101" s="288"/>
      <c r="BQ101" s="288"/>
      <c r="BR101" s="288"/>
      <c r="BS101" s="288"/>
      <c r="BT101" s="288"/>
      <c r="BU101" s="288"/>
      <c r="BV101" s="288"/>
      <c r="BW101" s="288"/>
      <c r="BX101" s="288"/>
      <c r="BY101" s="288"/>
      <c r="BZ101" s="288"/>
      <c r="CA101" s="288"/>
      <c r="CB101" s="288"/>
      <c r="CC101" s="288"/>
      <c r="CD101" s="288"/>
      <c r="CE101" s="288"/>
      <c r="CF101" s="288"/>
      <c r="CG101" s="288"/>
      <c r="CH101" s="288"/>
      <c r="CI101" s="288"/>
      <c r="CJ101" s="288"/>
      <c r="CK101" s="288"/>
      <c r="CL101" s="288"/>
      <c r="CM101" s="288"/>
      <c r="CN101" s="288"/>
      <c r="CO101" s="288"/>
      <c r="CP101" s="288"/>
      <c r="CQ101" s="288"/>
      <c r="CR101" s="288"/>
      <c r="CU101" s="288"/>
      <c r="CZ101" s="288"/>
      <c r="DE101" s="288"/>
      <c r="DJ101" s="288"/>
    </row>
    <row r="102" spans="24:120" ht="1.5" hidden="1" customHeight="1" x14ac:dyDescent="0.15">
      <c r="CU102" s="288"/>
      <c r="CZ102" s="288"/>
      <c r="DE102" s="288"/>
      <c r="DJ102" s="288"/>
      <c r="DM102" s="288"/>
    </row>
    <row r="103" spans="24:120" hidden="1" x14ac:dyDescent="0.15">
      <c r="CT103" s="288"/>
      <c r="CV103" s="288"/>
      <c r="CW103" s="288"/>
      <c r="CY103" s="288"/>
      <c r="DA103" s="288"/>
      <c r="DB103" s="288"/>
      <c r="DD103" s="288"/>
      <c r="DF103" s="288"/>
      <c r="DG103" s="288"/>
      <c r="DI103" s="288"/>
      <c r="DK103" s="288"/>
      <c r="DL103" s="288"/>
      <c r="DM103" s="288"/>
      <c r="DN103" s="288"/>
      <c r="DO103" s="288"/>
      <c r="DP103" s="288"/>
    </row>
    <row r="104" spans="24:120" hidden="1" x14ac:dyDescent="0.15">
      <c r="CV104" s="288"/>
      <c r="CW104" s="288"/>
      <c r="DA104" s="288"/>
      <c r="DB104" s="288"/>
      <c r="DF104" s="288"/>
      <c r="DG104" s="288"/>
      <c r="DK104" s="288"/>
      <c r="DL104" s="288"/>
      <c r="DN104" s="288"/>
      <c r="DO104" s="288"/>
      <c r="DP104" s="288"/>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w0AD6pDWO6NGHb4Q+mgGC420OfzAqVS1fs0/rmzp80DE1jPDZYaYOs4IULNzF655UpAOOdSi44VeHvGWwTRwrQ==" saltValue="WDd8ezZAOmURu2tyPBEkL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70" zoomScaleNormal="70" zoomScaleSheetLayoutView="55" workbookViewId="0">
      <selection activeCell="AM51" sqref="AM51"/>
    </sheetView>
  </sheetViews>
  <sheetFormatPr defaultColWidth="0" defaultRowHeight="13.5" customHeight="1" zeroHeight="1" x14ac:dyDescent="0.15"/>
  <cols>
    <col min="1" max="116" width="2.625" style="289" customWidth="1"/>
    <col min="117" max="16384" width="9" style="288" hidden="1"/>
  </cols>
  <sheetData>
    <row r="1" spans="2:116"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row>
    <row r="2" spans="2:116" x14ac:dyDescent="0.15"/>
    <row r="3" spans="2:116" x14ac:dyDescent="0.15"/>
    <row r="4" spans="2:116" x14ac:dyDescent="0.15">
      <c r="R4" s="288"/>
      <c r="S4" s="288"/>
      <c r="T4" s="288"/>
      <c r="U4" s="288"/>
      <c r="V4" s="288"/>
      <c r="W4" s="288"/>
      <c r="X4" s="288"/>
      <c r="Y4" s="288"/>
      <c r="Z4" s="288"/>
      <c r="AA4" s="288"/>
      <c r="AB4" s="288"/>
      <c r="AC4" s="288"/>
      <c r="AD4" s="288"/>
      <c r="AE4" s="288"/>
      <c r="AF4" s="288"/>
      <c r="AG4" s="288"/>
      <c r="AH4" s="288"/>
      <c r="AI4" s="288"/>
      <c r="AJ4" s="288"/>
      <c r="AK4" s="288"/>
      <c r="AL4" s="288"/>
      <c r="AM4" s="288"/>
      <c r="AN4" s="288"/>
      <c r="AO4" s="288"/>
      <c r="AP4" s="288"/>
      <c r="AQ4" s="288"/>
      <c r="AR4" s="288"/>
      <c r="AS4" s="288"/>
      <c r="AT4" s="288"/>
      <c r="AU4" s="288"/>
      <c r="AV4" s="288"/>
      <c r="AW4" s="288"/>
      <c r="AX4" s="288"/>
      <c r="AY4" s="288"/>
      <c r="AZ4" s="288"/>
      <c r="BA4" s="288"/>
      <c r="BB4" s="288"/>
      <c r="BC4" s="288"/>
      <c r="BD4" s="288"/>
      <c r="BE4" s="288"/>
      <c r="BF4" s="288"/>
      <c r="BG4" s="288"/>
      <c r="BH4" s="288"/>
      <c r="BI4" s="288"/>
      <c r="BJ4" s="288"/>
      <c r="BK4" s="288"/>
      <c r="BL4" s="288"/>
      <c r="BM4" s="288"/>
      <c r="BN4" s="288"/>
      <c r="BO4" s="288"/>
      <c r="BP4" s="288"/>
      <c r="BQ4" s="288"/>
      <c r="BR4" s="288"/>
      <c r="BS4" s="288"/>
      <c r="BT4" s="288"/>
      <c r="BU4" s="288"/>
      <c r="BV4" s="288"/>
      <c r="BW4" s="288"/>
      <c r="BX4" s="288"/>
      <c r="BY4" s="288"/>
      <c r="BZ4" s="288"/>
      <c r="CA4" s="288"/>
      <c r="CB4" s="288"/>
      <c r="CC4" s="288"/>
      <c r="CD4" s="288"/>
      <c r="CE4" s="288"/>
      <c r="CF4" s="288"/>
      <c r="CG4" s="288"/>
      <c r="CH4" s="288"/>
      <c r="CI4" s="288"/>
      <c r="CJ4" s="288"/>
      <c r="CK4" s="288"/>
      <c r="CL4" s="288"/>
      <c r="CM4" s="288"/>
      <c r="CN4" s="288"/>
      <c r="CO4" s="288"/>
      <c r="CP4" s="288"/>
      <c r="CQ4" s="288"/>
      <c r="CR4" s="288"/>
      <c r="CS4" s="288"/>
      <c r="CT4" s="288"/>
      <c r="CU4" s="288"/>
      <c r="CV4" s="288"/>
      <c r="CW4" s="288"/>
      <c r="CX4" s="288"/>
      <c r="CY4" s="288"/>
      <c r="CZ4" s="288"/>
      <c r="DA4" s="288"/>
      <c r="DB4" s="288"/>
      <c r="DC4" s="288"/>
      <c r="DD4" s="288"/>
      <c r="DE4" s="288"/>
      <c r="DF4" s="288"/>
      <c r="DG4" s="288"/>
      <c r="DH4" s="288"/>
      <c r="DI4" s="288"/>
      <c r="DJ4" s="288"/>
      <c r="DK4" s="288"/>
      <c r="DL4" s="288"/>
    </row>
    <row r="5" spans="2:116" x14ac:dyDescent="0.15">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8"/>
      <c r="AW5" s="288"/>
      <c r="AX5" s="288"/>
      <c r="AY5" s="288"/>
      <c r="AZ5" s="288"/>
      <c r="BA5" s="288"/>
      <c r="BB5" s="288"/>
      <c r="BC5" s="288"/>
      <c r="BD5" s="288"/>
      <c r="BE5" s="288"/>
      <c r="BF5" s="288"/>
      <c r="BG5" s="288"/>
      <c r="BH5" s="288"/>
      <c r="BI5" s="288"/>
      <c r="BJ5" s="288"/>
      <c r="BK5" s="288"/>
      <c r="BL5" s="288"/>
      <c r="BM5" s="288"/>
      <c r="BN5" s="288"/>
      <c r="BO5" s="288"/>
      <c r="BP5" s="288"/>
      <c r="BQ5" s="288"/>
      <c r="BR5" s="288"/>
      <c r="BS5" s="288"/>
      <c r="BT5" s="288"/>
      <c r="BU5" s="288"/>
      <c r="BV5" s="288"/>
      <c r="BW5" s="288"/>
      <c r="BX5" s="288"/>
      <c r="BY5" s="288"/>
      <c r="BZ5" s="288"/>
      <c r="CA5" s="288"/>
      <c r="CB5" s="288"/>
      <c r="CC5" s="288"/>
      <c r="CD5" s="288"/>
      <c r="CE5" s="288"/>
      <c r="CF5" s="288"/>
      <c r="CG5" s="288"/>
      <c r="CH5" s="288"/>
      <c r="CI5" s="288"/>
      <c r="CJ5" s="288"/>
      <c r="CK5" s="288"/>
      <c r="CL5" s="288"/>
      <c r="CM5" s="288"/>
      <c r="CN5" s="288"/>
      <c r="CO5" s="288"/>
      <c r="CP5" s="288"/>
      <c r="CQ5" s="288"/>
      <c r="CR5" s="288"/>
      <c r="CS5" s="288"/>
      <c r="CT5" s="288"/>
      <c r="CU5" s="288"/>
      <c r="CV5" s="288"/>
      <c r="CW5" s="288"/>
      <c r="CX5" s="288"/>
      <c r="CY5" s="288"/>
      <c r="CZ5" s="288"/>
      <c r="DA5" s="288"/>
      <c r="DB5" s="288"/>
      <c r="DC5" s="288"/>
      <c r="DD5" s="288"/>
      <c r="DE5" s="288"/>
      <c r="DF5" s="288"/>
      <c r="DG5" s="288"/>
      <c r="DH5" s="288"/>
      <c r="DI5" s="288"/>
      <c r="DJ5" s="288"/>
      <c r="DK5" s="288"/>
      <c r="DL5" s="288"/>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c r="AX18" s="288"/>
      <c r="AY18" s="288"/>
      <c r="AZ18" s="288"/>
      <c r="BA18" s="288"/>
      <c r="BB18" s="288"/>
      <c r="BC18" s="288"/>
      <c r="BD18" s="288"/>
      <c r="BE18" s="288"/>
      <c r="BF18" s="288"/>
      <c r="BG18" s="288"/>
      <c r="BH18" s="288"/>
      <c r="BI18" s="288"/>
      <c r="BJ18" s="288"/>
      <c r="BK18" s="288"/>
      <c r="BL18" s="288"/>
      <c r="BM18" s="288"/>
      <c r="BN18" s="288"/>
      <c r="BO18" s="288"/>
      <c r="BP18" s="288"/>
      <c r="BQ18" s="288"/>
      <c r="BR18" s="288"/>
      <c r="BS18" s="288"/>
      <c r="BT18" s="288"/>
      <c r="BU18" s="288"/>
      <c r="BV18" s="288"/>
      <c r="BW18" s="288"/>
      <c r="BX18" s="288"/>
      <c r="BY18" s="288"/>
      <c r="BZ18" s="288"/>
      <c r="CA18" s="288"/>
      <c r="CB18" s="288"/>
      <c r="CC18" s="288"/>
      <c r="CD18" s="288"/>
      <c r="CE18" s="288"/>
      <c r="CF18" s="288"/>
      <c r="CG18" s="288"/>
      <c r="CH18" s="288"/>
      <c r="CI18" s="288"/>
      <c r="CJ18" s="288"/>
      <c r="CK18" s="288"/>
      <c r="CL18" s="288"/>
      <c r="CM18" s="288"/>
      <c r="CN18" s="288"/>
      <c r="CO18" s="288"/>
      <c r="CP18" s="288"/>
      <c r="CQ18" s="288"/>
      <c r="CR18" s="288"/>
      <c r="CS18" s="288"/>
      <c r="CT18" s="288"/>
      <c r="CU18" s="288"/>
      <c r="CV18" s="288"/>
      <c r="CW18" s="288"/>
      <c r="CX18" s="288"/>
      <c r="CY18" s="288"/>
      <c r="CZ18" s="288"/>
      <c r="DA18" s="288"/>
      <c r="DB18" s="288"/>
      <c r="DC18" s="288"/>
      <c r="DD18" s="288"/>
      <c r="DE18" s="288"/>
      <c r="DF18" s="288"/>
      <c r="DG18" s="288"/>
      <c r="DH18" s="288"/>
      <c r="DI18" s="288"/>
      <c r="DJ18" s="288"/>
      <c r="DK18" s="288"/>
      <c r="DL18" s="288"/>
    </row>
    <row r="19" spans="9:116" x14ac:dyDescent="0.15"/>
    <row r="20" spans="9:116" x14ac:dyDescent="0.15"/>
    <row r="21" spans="9:116" x14ac:dyDescent="0.15">
      <c r="DL21" s="288"/>
    </row>
    <row r="22" spans="9:116" x14ac:dyDescent="0.15">
      <c r="DI22" s="288"/>
      <c r="DJ22" s="288"/>
      <c r="DK22" s="288"/>
      <c r="DL22" s="288"/>
    </row>
    <row r="23" spans="9:116" x14ac:dyDescent="0.15">
      <c r="CY23" s="288"/>
      <c r="CZ23" s="288"/>
      <c r="DA23" s="288"/>
      <c r="DB23" s="288"/>
      <c r="DC23" s="288"/>
      <c r="DD23" s="288"/>
      <c r="DE23" s="288"/>
      <c r="DF23" s="288"/>
      <c r="DG23" s="288"/>
      <c r="DH23" s="288"/>
      <c r="DI23" s="288"/>
      <c r="DJ23" s="288"/>
      <c r="DK23" s="288"/>
      <c r="DL23" s="288"/>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8"/>
      <c r="DA35" s="288"/>
      <c r="DB35" s="288"/>
      <c r="DC35" s="288"/>
      <c r="DD35" s="288"/>
      <c r="DE35" s="288"/>
      <c r="DF35" s="288"/>
      <c r="DG35" s="288"/>
      <c r="DH35" s="288"/>
      <c r="DI35" s="288"/>
      <c r="DJ35" s="288"/>
      <c r="DK35" s="288"/>
      <c r="DL35" s="288"/>
    </row>
    <row r="36" spans="15:116" x14ac:dyDescent="0.15"/>
    <row r="37" spans="15:116" x14ac:dyDescent="0.15">
      <c r="DL37" s="288"/>
    </row>
    <row r="38" spans="15:116" x14ac:dyDescent="0.15">
      <c r="DI38" s="288"/>
      <c r="DJ38" s="288"/>
      <c r="DK38" s="288"/>
      <c r="DL38" s="288"/>
    </row>
    <row r="39" spans="15:116" x14ac:dyDescent="0.15"/>
    <row r="40" spans="15:116" x14ac:dyDescent="0.15"/>
    <row r="41" spans="15:116" x14ac:dyDescent="0.15"/>
    <row r="42" spans="15:116" x14ac:dyDescent="0.15"/>
    <row r="43" spans="15:116" x14ac:dyDescent="0.15">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E43" s="288"/>
      <c r="DF43" s="288"/>
      <c r="DG43" s="288"/>
      <c r="DH43" s="288"/>
      <c r="DI43" s="288"/>
      <c r="DJ43" s="288"/>
      <c r="DK43" s="288"/>
      <c r="DL43" s="288"/>
    </row>
    <row r="44" spans="15:116" x14ac:dyDescent="0.15">
      <c r="DL44" s="288"/>
    </row>
    <row r="45" spans="15:116" x14ac:dyDescent="0.15"/>
    <row r="46" spans="15:116" x14ac:dyDescent="0.15">
      <c r="DA46" s="288"/>
      <c r="DB46" s="288"/>
      <c r="DC46" s="288"/>
      <c r="DD46" s="288"/>
      <c r="DE46" s="288"/>
      <c r="DF46" s="288"/>
      <c r="DG46" s="288"/>
      <c r="DH46" s="288"/>
      <c r="DI46" s="288"/>
      <c r="DJ46" s="288"/>
      <c r="DK46" s="288"/>
      <c r="DL46" s="288"/>
    </row>
    <row r="47" spans="15:116" x14ac:dyDescent="0.15"/>
    <row r="48" spans="15:116" x14ac:dyDescent="0.15"/>
    <row r="49" spans="104:116" x14ac:dyDescent="0.15"/>
    <row r="50" spans="104:116" x14ac:dyDescent="0.15">
      <c r="CZ50" s="288"/>
      <c r="DA50" s="288"/>
      <c r="DB50" s="288"/>
      <c r="DC50" s="288"/>
      <c r="DD50" s="288"/>
      <c r="DE50" s="288"/>
      <c r="DF50" s="288"/>
      <c r="DG50" s="288"/>
      <c r="DH50" s="288"/>
      <c r="DI50" s="288"/>
      <c r="DJ50" s="288"/>
      <c r="DK50" s="288"/>
      <c r="DL50" s="288"/>
    </row>
    <row r="51" spans="104:116" x14ac:dyDescent="0.15"/>
    <row r="52" spans="104:116" x14ac:dyDescent="0.15"/>
    <row r="53" spans="104:116" x14ac:dyDescent="0.15">
      <c r="DL53" s="288"/>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8"/>
      <c r="DD67" s="288"/>
      <c r="DE67" s="288"/>
      <c r="DF67" s="288"/>
      <c r="DG67" s="288"/>
      <c r="DH67" s="288"/>
      <c r="DI67" s="288"/>
      <c r="DJ67" s="288"/>
      <c r="DK67" s="288"/>
      <c r="DL67" s="288"/>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crmmZ/7U3iIV9iHGONLBv2+e3VDX5ue9frUzTiYMS120hJ/9c/UriuBzKUyN/oYqAXSvDOdWwsxHliXecKol0g==" saltValue="pkkQqn74U370FiGnuqf6a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70" zoomScaleSheetLayoutView="70" workbookViewId="0">
      <selection activeCell="AM51" sqref="AM51"/>
    </sheetView>
  </sheetViews>
  <sheetFormatPr defaultColWidth="0" defaultRowHeight="13.5" customHeight="1" zeroHeight="1" x14ac:dyDescent="0.15"/>
  <cols>
    <col min="1" max="36" width="2.5" style="290" customWidth="1"/>
    <col min="37" max="44" width="17" style="290" customWidth="1"/>
    <col min="45" max="45" width="6.125" style="297" customWidth="1"/>
    <col min="46" max="46" width="3" style="295" customWidth="1"/>
    <col min="47" max="47" width="19.125" style="290" hidden="1" customWidth="1"/>
    <col min="48" max="52" width="12.625" style="290" hidden="1" customWidth="1"/>
    <col min="53" max="16384" width="8.625" style="290" hidden="1"/>
  </cols>
  <sheetData>
    <row r="1" spans="1:46" x14ac:dyDescent="0.15">
      <c r="AS1" s="291"/>
      <c r="AT1" s="291"/>
    </row>
    <row r="2" spans="1:46" x14ac:dyDescent="0.15">
      <c r="AS2" s="291"/>
      <c r="AT2" s="291"/>
    </row>
    <row r="3" spans="1:46" x14ac:dyDescent="0.15">
      <c r="AS3" s="291"/>
      <c r="AT3" s="291"/>
    </row>
    <row r="4" spans="1:46" x14ac:dyDescent="0.15">
      <c r="AS4" s="291"/>
      <c r="AT4" s="291"/>
    </row>
    <row r="5" spans="1:46" ht="17.25" x14ac:dyDescent="0.15">
      <c r="A5" s="292" t="s">
        <v>493</v>
      </c>
      <c r="B5" s="293"/>
      <c r="C5" s="293"/>
      <c r="D5" s="293"/>
      <c r="E5" s="293"/>
      <c r="F5" s="293"/>
      <c r="G5" s="293"/>
      <c r="H5" s="293"/>
      <c r="I5" s="293"/>
      <c r="J5" s="293"/>
      <c r="K5" s="293"/>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c r="AM5" s="293"/>
      <c r="AN5" s="293"/>
      <c r="AO5" s="293"/>
      <c r="AP5" s="293"/>
      <c r="AQ5" s="293"/>
      <c r="AR5" s="293"/>
      <c r="AS5" s="294"/>
    </row>
    <row r="6" spans="1:46" x14ac:dyDescent="0.15">
      <c r="A6" s="295"/>
      <c r="B6" s="291"/>
      <c r="C6" s="291"/>
      <c r="D6" s="291"/>
      <c r="E6" s="291"/>
      <c r="F6" s="291"/>
      <c r="G6" s="291"/>
      <c r="H6" s="291"/>
      <c r="I6" s="291"/>
      <c r="J6" s="291"/>
      <c r="K6" s="291"/>
      <c r="L6" s="291"/>
      <c r="M6" s="291"/>
      <c r="N6" s="291"/>
      <c r="O6" s="291"/>
      <c r="P6" s="291"/>
      <c r="Q6" s="291"/>
      <c r="R6" s="291"/>
      <c r="S6" s="291"/>
      <c r="T6" s="291"/>
      <c r="U6" s="291"/>
      <c r="V6" s="291"/>
      <c r="W6" s="291"/>
      <c r="X6" s="291"/>
      <c r="Y6" s="291"/>
      <c r="Z6" s="291"/>
      <c r="AA6" s="291"/>
      <c r="AB6" s="291"/>
      <c r="AC6" s="291"/>
      <c r="AD6" s="291"/>
      <c r="AE6" s="291"/>
      <c r="AF6" s="291"/>
      <c r="AG6" s="291"/>
      <c r="AH6" s="291"/>
      <c r="AI6" s="291"/>
      <c r="AJ6" s="291"/>
      <c r="AK6" s="296" t="s">
        <v>494</v>
      </c>
      <c r="AL6" s="296"/>
      <c r="AM6" s="296"/>
      <c r="AN6" s="296"/>
      <c r="AO6" s="291"/>
      <c r="AP6" s="291"/>
      <c r="AQ6" s="291"/>
      <c r="AR6" s="291"/>
    </row>
    <row r="7" spans="1:46" x14ac:dyDescent="0.15">
      <c r="A7" s="295"/>
      <c r="B7" s="291"/>
      <c r="C7" s="291"/>
      <c r="D7" s="291"/>
      <c r="E7" s="291"/>
      <c r="F7" s="291"/>
      <c r="G7" s="291"/>
      <c r="H7" s="291"/>
      <c r="I7" s="291"/>
      <c r="J7" s="291"/>
      <c r="K7" s="291"/>
      <c r="L7" s="291"/>
      <c r="M7" s="291"/>
      <c r="N7" s="291"/>
      <c r="O7" s="291"/>
      <c r="P7" s="291"/>
      <c r="Q7" s="291"/>
      <c r="R7" s="291"/>
      <c r="S7" s="291"/>
      <c r="T7" s="291"/>
      <c r="U7" s="291"/>
      <c r="V7" s="291"/>
      <c r="W7" s="291"/>
      <c r="X7" s="291"/>
      <c r="Y7" s="291"/>
      <c r="Z7" s="291"/>
      <c r="AA7" s="291"/>
      <c r="AB7" s="291"/>
      <c r="AC7" s="291"/>
      <c r="AD7" s="291"/>
      <c r="AE7" s="291"/>
      <c r="AF7" s="291"/>
      <c r="AG7" s="291"/>
      <c r="AH7" s="291"/>
      <c r="AI7" s="291"/>
      <c r="AJ7" s="291"/>
      <c r="AK7" s="298"/>
      <c r="AL7" s="299"/>
      <c r="AM7" s="299"/>
      <c r="AN7" s="300"/>
      <c r="AO7" s="1173" t="s">
        <v>495</v>
      </c>
      <c r="AP7" s="301"/>
      <c r="AQ7" s="302" t="s">
        <v>496</v>
      </c>
      <c r="AR7" s="303"/>
    </row>
    <row r="8" spans="1:46" x14ac:dyDescent="0.15">
      <c r="A8" s="295"/>
      <c r="B8" s="291"/>
      <c r="C8" s="291"/>
      <c r="D8" s="291"/>
      <c r="E8" s="291"/>
      <c r="F8" s="291"/>
      <c r="G8" s="291"/>
      <c r="H8" s="291"/>
      <c r="I8" s="291"/>
      <c r="J8" s="291"/>
      <c r="K8" s="291"/>
      <c r="L8" s="291"/>
      <c r="M8" s="291"/>
      <c r="N8" s="291"/>
      <c r="O8" s="291"/>
      <c r="P8" s="291"/>
      <c r="Q8" s="291"/>
      <c r="R8" s="291"/>
      <c r="S8" s="291"/>
      <c r="T8" s="291"/>
      <c r="U8" s="291"/>
      <c r="V8" s="291"/>
      <c r="W8" s="291"/>
      <c r="X8" s="291"/>
      <c r="Y8" s="291"/>
      <c r="Z8" s="291"/>
      <c r="AA8" s="291"/>
      <c r="AB8" s="291"/>
      <c r="AC8" s="291"/>
      <c r="AD8" s="291"/>
      <c r="AE8" s="291"/>
      <c r="AF8" s="291"/>
      <c r="AG8" s="291"/>
      <c r="AH8" s="291"/>
      <c r="AI8" s="291"/>
      <c r="AJ8" s="291"/>
      <c r="AK8" s="304"/>
      <c r="AL8" s="305"/>
      <c r="AM8" s="305"/>
      <c r="AN8" s="306"/>
      <c r="AO8" s="1174"/>
      <c r="AP8" s="307" t="s">
        <v>497</v>
      </c>
      <c r="AQ8" s="308" t="s">
        <v>498</v>
      </c>
      <c r="AR8" s="309" t="s">
        <v>499</v>
      </c>
    </row>
    <row r="9" spans="1:46" x14ac:dyDescent="0.15">
      <c r="A9" s="295"/>
      <c r="B9" s="291"/>
      <c r="C9" s="291"/>
      <c r="D9" s="291"/>
      <c r="E9" s="291"/>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1175" t="s">
        <v>500</v>
      </c>
      <c r="AL9" s="1176"/>
      <c r="AM9" s="1176"/>
      <c r="AN9" s="1177"/>
      <c r="AO9" s="310">
        <v>9987278</v>
      </c>
      <c r="AP9" s="310">
        <v>53871</v>
      </c>
      <c r="AQ9" s="311">
        <v>56078</v>
      </c>
      <c r="AR9" s="312">
        <v>-3.9</v>
      </c>
    </row>
    <row r="10" spans="1:46" x14ac:dyDescent="0.15">
      <c r="A10" s="295"/>
      <c r="B10" s="291"/>
      <c r="C10" s="291"/>
      <c r="D10" s="291"/>
      <c r="E10" s="291"/>
      <c r="F10" s="291"/>
      <c r="G10" s="291"/>
      <c r="H10" s="291"/>
      <c r="I10" s="291"/>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c r="AI10" s="291"/>
      <c r="AJ10" s="291"/>
      <c r="AK10" s="1175" t="s">
        <v>501</v>
      </c>
      <c r="AL10" s="1176"/>
      <c r="AM10" s="1176"/>
      <c r="AN10" s="1177"/>
      <c r="AO10" s="313">
        <v>879208</v>
      </c>
      <c r="AP10" s="313">
        <v>4742</v>
      </c>
      <c r="AQ10" s="314">
        <v>3491</v>
      </c>
      <c r="AR10" s="315">
        <v>35.799999999999997</v>
      </c>
    </row>
    <row r="11" spans="1:46" ht="13.5" customHeight="1" x14ac:dyDescent="0.15">
      <c r="A11" s="295"/>
      <c r="B11" s="291"/>
      <c r="C11" s="291"/>
      <c r="D11" s="291"/>
      <c r="E11" s="291"/>
      <c r="F11" s="291"/>
      <c r="G11" s="291"/>
      <c r="H11" s="291"/>
      <c r="I11" s="291"/>
      <c r="J11" s="291"/>
      <c r="K11" s="291"/>
      <c r="L11" s="291"/>
      <c r="M11" s="291"/>
      <c r="N11" s="291"/>
      <c r="O11" s="291"/>
      <c r="P11" s="291"/>
      <c r="Q11" s="291"/>
      <c r="R11" s="291"/>
      <c r="S11" s="291"/>
      <c r="T11" s="291"/>
      <c r="U11" s="291"/>
      <c r="V11" s="291"/>
      <c r="W11" s="291"/>
      <c r="X11" s="291"/>
      <c r="Y11" s="291"/>
      <c r="Z11" s="291"/>
      <c r="AA11" s="291"/>
      <c r="AB11" s="291"/>
      <c r="AC11" s="291"/>
      <c r="AD11" s="291"/>
      <c r="AE11" s="291"/>
      <c r="AF11" s="291"/>
      <c r="AG11" s="291"/>
      <c r="AH11" s="291"/>
      <c r="AI11" s="291"/>
      <c r="AJ11" s="291"/>
      <c r="AK11" s="1175" t="s">
        <v>502</v>
      </c>
      <c r="AL11" s="1176"/>
      <c r="AM11" s="1176"/>
      <c r="AN11" s="1177"/>
      <c r="AO11" s="313">
        <v>62024</v>
      </c>
      <c r="AP11" s="313">
        <v>335</v>
      </c>
      <c r="AQ11" s="314">
        <v>1563</v>
      </c>
      <c r="AR11" s="315">
        <v>-78.599999999999994</v>
      </c>
    </row>
    <row r="12" spans="1:46" ht="13.5" customHeight="1" x14ac:dyDescent="0.15">
      <c r="A12" s="295"/>
      <c r="B12" s="291"/>
      <c r="C12" s="291"/>
      <c r="D12" s="291"/>
      <c r="E12" s="291"/>
      <c r="F12" s="291"/>
      <c r="G12" s="291"/>
      <c r="H12" s="291"/>
      <c r="I12" s="291"/>
      <c r="J12" s="291"/>
      <c r="K12" s="291"/>
      <c r="L12" s="291"/>
      <c r="M12" s="291"/>
      <c r="N12" s="291"/>
      <c r="O12" s="291"/>
      <c r="P12" s="291"/>
      <c r="Q12" s="291"/>
      <c r="R12" s="291"/>
      <c r="S12" s="291"/>
      <c r="T12" s="291"/>
      <c r="U12" s="291"/>
      <c r="V12" s="291"/>
      <c r="W12" s="291"/>
      <c r="X12" s="291"/>
      <c r="Y12" s="291"/>
      <c r="Z12" s="291"/>
      <c r="AA12" s="291"/>
      <c r="AB12" s="291"/>
      <c r="AC12" s="291"/>
      <c r="AD12" s="291"/>
      <c r="AE12" s="291"/>
      <c r="AF12" s="291"/>
      <c r="AG12" s="291"/>
      <c r="AH12" s="291"/>
      <c r="AI12" s="291"/>
      <c r="AJ12" s="291"/>
      <c r="AK12" s="1175" t="s">
        <v>503</v>
      </c>
      <c r="AL12" s="1176"/>
      <c r="AM12" s="1176"/>
      <c r="AN12" s="1177"/>
      <c r="AO12" s="313">
        <v>446091</v>
      </c>
      <c r="AP12" s="313">
        <v>2406</v>
      </c>
      <c r="AQ12" s="314">
        <v>910</v>
      </c>
      <c r="AR12" s="315">
        <v>164.4</v>
      </c>
    </row>
    <row r="13" spans="1:46" ht="13.5" customHeight="1" x14ac:dyDescent="0.15">
      <c r="A13" s="295"/>
      <c r="B13" s="291"/>
      <c r="C13" s="291"/>
      <c r="D13" s="291"/>
      <c r="E13" s="291"/>
      <c r="F13" s="291"/>
      <c r="G13" s="291"/>
      <c r="H13" s="291"/>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1"/>
      <c r="AG13" s="291"/>
      <c r="AH13" s="291"/>
      <c r="AI13" s="291"/>
      <c r="AJ13" s="291"/>
      <c r="AK13" s="1175" t="s">
        <v>504</v>
      </c>
      <c r="AL13" s="1176"/>
      <c r="AM13" s="1176"/>
      <c r="AN13" s="1177"/>
      <c r="AO13" s="313" t="s">
        <v>505</v>
      </c>
      <c r="AP13" s="313" t="s">
        <v>505</v>
      </c>
      <c r="AQ13" s="314" t="s">
        <v>505</v>
      </c>
      <c r="AR13" s="315" t="s">
        <v>505</v>
      </c>
    </row>
    <row r="14" spans="1:46" ht="13.5" customHeight="1" x14ac:dyDescent="0.15">
      <c r="A14" s="295"/>
      <c r="B14" s="291"/>
      <c r="C14" s="291"/>
      <c r="D14" s="291"/>
      <c r="E14" s="291"/>
      <c r="F14" s="291"/>
      <c r="G14" s="291"/>
      <c r="H14" s="291"/>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1"/>
      <c r="AI14" s="291"/>
      <c r="AJ14" s="291"/>
      <c r="AK14" s="1175" t="s">
        <v>506</v>
      </c>
      <c r="AL14" s="1176"/>
      <c r="AM14" s="1176"/>
      <c r="AN14" s="1177"/>
      <c r="AO14" s="313">
        <v>210008</v>
      </c>
      <c r="AP14" s="313">
        <v>1133</v>
      </c>
      <c r="AQ14" s="314">
        <v>2138</v>
      </c>
      <c r="AR14" s="315">
        <v>-47</v>
      </c>
    </row>
    <row r="15" spans="1:46" ht="13.5" customHeight="1" x14ac:dyDescent="0.15">
      <c r="A15" s="295"/>
      <c r="B15" s="291"/>
      <c r="C15" s="291"/>
      <c r="D15" s="291"/>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1175" t="s">
        <v>507</v>
      </c>
      <c r="AL15" s="1176"/>
      <c r="AM15" s="1176"/>
      <c r="AN15" s="1177"/>
      <c r="AO15" s="313">
        <v>113541</v>
      </c>
      <c r="AP15" s="313">
        <v>612</v>
      </c>
      <c r="AQ15" s="314">
        <v>1243</v>
      </c>
      <c r="AR15" s="315">
        <v>-50.8</v>
      </c>
    </row>
    <row r="16" spans="1:46" x14ac:dyDescent="0.15">
      <c r="A16" s="295"/>
      <c r="B16" s="291"/>
      <c r="C16" s="291"/>
      <c r="D16" s="291"/>
      <c r="E16" s="291"/>
      <c r="F16" s="291"/>
      <c r="G16" s="291"/>
      <c r="H16" s="291"/>
      <c r="I16" s="291"/>
      <c r="J16" s="291"/>
      <c r="K16" s="291"/>
      <c r="L16" s="291"/>
      <c r="M16" s="291"/>
      <c r="N16" s="291"/>
      <c r="O16" s="291"/>
      <c r="P16" s="291"/>
      <c r="Q16" s="291"/>
      <c r="R16" s="291"/>
      <c r="S16" s="291"/>
      <c r="T16" s="291"/>
      <c r="U16" s="291"/>
      <c r="V16" s="291"/>
      <c r="W16" s="291"/>
      <c r="X16" s="291"/>
      <c r="Y16" s="291"/>
      <c r="Z16" s="291"/>
      <c r="AA16" s="291"/>
      <c r="AB16" s="291"/>
      <c r="AC16" s="291"/>
      <c r="AD16" s="291"/>
      <c r="AE16" s="291"/>
      <c r="AF16" s="291"/>
      <c r="AG16" s="291"/>
      <c r="AH16" s="291"/>
      <c r="AI16" s="291"/>
      <c r="AJ16" s="291"/>
      <c r="AK16" s="1178" t="s">
        <v>508</v>
      </c>
      <c r="AL16" s="1179"/>
      <c r="AM16" s="1179"/>
      <c r="AN16" s="1180"/>
      <c r="AO16" s="313">
        <v>-767432</v>
      </c>
      <c r="AP16" s="313">
        <v>-4139</v>
      </c>
      <c r="AQ16" s="314">
        <v>-4219</v>
      </c>
      <c r="AR16" s="315">
        <v>-1.9</v>
      </c>
    </row>
    <row r="17" spans="1:46" x14ac:dyDescent="0.15">
      <c r="A17" s="295"/>
      <c r="B17" s="291"/>
      <c r="C17" s="291"/>
      <c r="D17" s="291"/>
      <c r="E17" s="291"/>
      <c r="F17" s="291"/>
      <c r="G17" s="291"/>
      <c r="H17" s="291"/>
      <c r="I17" s="291"/>
      <c r="J17" s="291"/>
      <c r="K17" s="291"/>
      <c r="L17" s="291"/>
      <c r="M17" s="291"/>
      <c r="N17" s="291"/>
      <c r="O17" s="291"/>
      <c r="P17" s="291"/>
      <c r="Q17" s="291"/>
      <c r="R17" s="291"/>
      <c r="S17" s="291"/>
      <c r="T17" s="291"/>
      <c r="U17" s="291"/>
      <c r="V17" s="291"/>
      <c r="W17" s="291"/>
      <c r="X17" s="291"/>
      <c r="Y17" s="291"/>
      <c r="Z17" s="291"/>
      <c r="AA17" s="291"/>
      <c r="AB17" s="291"/>
      <c r="AC17" s="291"/>
      <c r="AD17" s="291"/>
      <c r="AE17" s="291"/>
      <c r="AF17" s="291"/>
      <c r="AG17" s="291"/>
      <c r="AH17" s="291"/>
      <c r="AI17" s="291"/>
      <c r="AJ17" s="291"/>
      <c r="AK17" s="1178" t="s">
        <v>186</v>
      </c>
      <c r="AL17" s="1179"/>
      <c r="AM17" s="1179"/>
      <c r="AN17" s="1180"/>
      <c r="AO17" s="313">
        <v>10930718</v>
      </c>
      <c r="AP17" s="313">
        <v>58960</v>
      </c>
      <c r="AQ17" s="314">
        <v>61203</v>
      </c>
      <c r="AR17" s="315">
        <v>-3.7</v>
      </c>
    </row>
    <row r="18" spans="1:46" x14ac:dyDescent="0.15">
      <c r="A18" s="295"/>
      <c r="B18" s="291"/>
      <c r="C18" s="291"/>
      <c r="D18" s="291"/>
      <c r="E18" s="291"/>
      <c r="F18" s="291"/>
      <c r="G18" s="291"/>
      <c r="H18" s="291"/>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316"/>
      <c r="AR18" s="316"/>
    </row>
    <row r="19" spans="1:46" x14ac:dyDescent="0.15">
      <c r="A19" s="295"/>
      <c r="B19" s="291"/>
      <c r="C19" s="291"/>
      <c r="D19" s="291"/>
      <c r="E19" s="291"/>
      <c r="F19" s="291"/>
      <c r="G19" s="291"/>
      <c r="H19" s="291"/>
      <c r="I19" s="291"/>
      <c r="J19" s="291"/>
      <c r="K19" s="291"/>
      <c r="L19" s="291"/>
      <c r="M19" s="291"/>
      <c r="N19" s="291"/>
      <c r="O19" s="291"/>
      <c r="P19" s="291"/>
      <c r="Q19" s="291"/>
      <c r="R19" s="291"/>
      <c r="S19" s="291"/>
      <c r="T19" s="291"/>
      <c r="U19" s="291"/>
      <c r="V19" s="291"/>
      <c r="W19" s="291"/>
      <c r="X19" s="291"/>
      <c r="Y19" s="291"/>
      <c r="Z19" s="291"/>
      <c r="AA19" s="291"/>
      <c r="AB19" s="291"/>
      <c r="AC19" s="291"/>
      <c r="AD19" s="291"/>
      <c r="AE19" s="291"/>
      <c r="AF19" s="291"/>
      <c r="AG19" s="291"/>
      <c r="AH19" s="291"/>
      <c r="AI19" s="291"/>
      <c r="AJ19" s="291"/>
      <c r="AK19" s="291" t="s">
        <v>509</v>
      </c>
      <c r="AL19" s="291"/>
      <c r="AM19" s="291"/>
      <c r="AN19" s="291"/>
      <c r="AO19" s="291"/>
      <c r="AP19" s="291"/>
      <c r="AQ19" s="291"/>
      <c r="AR19" s="291"/>
    </row>
    <row r="20" spans="1:46" x14ac:dyDescent="0.15">
      <c r="A20" s="295"/>
      <c r="B20" s="291"/>
      <c r="C20" s="291"/>
      <c r="D20" s="291"/>
      <c r="E20" s="291"/>
      <c r="F20" s="291"/>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317"/>
      <c r="AL20" s="318"/>
      <c r="AM20" s="318"/>
      <c r="AN20" s="319"/>
      <c r="AO20" s="320" t="s">
        <v>510</v>
      </c>
      <c r="AP20" s="321" t="s">
        <v>511</v>
      </c>
      <c r="AQ20" s="322" t="s">
        <v>512</v>
      </c>
      <c r="AR20" s="323"/>
    </row>
    <row r="21" spans="1:46" s="329" customFormat="1" x14ac:dyDescent="0.15">
      <c r="A21" s="324"/>
      <c r="B21" s="296"/>
      <c r="C21" s="296"/>
      <c r="D21" s="296"/>
      <c r="E21" s="296"/>
      <c r="F21" s="296"/>
      <c r="G21" s="296"/>
      <c r="H21" s="296"/>
      <c r="I21" s="296"/>
      <c r="J21" s="296"/>
      <c r="K21" s="296"/>
      <c r="L21" s="296"/>
      <c r="M21" s="296"/>
      <c r="N21" s="296"/>
      <c r="O21" s="296"/>
      <c r="P21" s="296"/>
      <c r="Q21" s="296"/>
      <c r="R21" s="296"/>
      <c r="S21" s="296"/>
      <c r="T21" s="296"/>
      <c r="U21" s="296"/>
      <c r="V21" s="296"/>
      <c r="W21" s="296"/>
      <c r="X21" s="296"/>
      <c r="Y21" s="296"/>
      <c r="Z21" s="296"/>
      <c r="AA21" s="296"/>
      <c r="AB21" s="296"/>
      <c r="AC21" s="296"/>
      <c r="AD21" s="296"/>
      <c r="AE21" s="296"/>
      <c r="AF21" s="296"/>
      <c r="AG21" s="296"/>
      <c r="AH21" s="296"/>
      <c r="AI21" s="296"/>
      <c r="AJ21" s="296"/>
      <c r="AK21" s="1170" t="s">
        <v>513</v>
      </c>
      <c r="AL21" s="1171"/>
      <c r="AM21" s="1171"/>
      <c r="AN21" s="1172"/>
      <c r="AO21" s="325">
        <v>5.22</v>
      </c>
      <c r="AP21" s="326">
        <v>6.02</v>
      </c>
      <c r="AQ21" s="327">
        <v>-0.8</v>
      </c>
      <c r="AR21" s="296"/>
      <c r="AS21" s="328"/>
      <c r="AT21" s="324"/>
    </row>
    <row r="22" spans="1:46" s="329" customFormat="1" x14ac:dyDescent="0.15">
      <c r="A22" s="324"/>
      <c r="B22" s="296"/>
      <c r="C22" s="296"/>
      <c r="D22" s="296"/>
      <c r="E22" s="296"/>
      <c r="F22" s="296"/>
      <c r="G22" s="296"/>
      <c r="H22" s="296"/>
      <c r="I22" s="296"/>
      <c r="J22" s="296"/>
      <c r="K22" s="296"/>
      <c r="L22" s="296"/>
      <c r="M22" s="296"/>
      <c r="N22" s="296"/>
      <c r="O22" s="296"/>
      <c r="P22" s="296"/>
      <c r="Q22" s="296"/>
      <c r="R22" s="296"/>
      <c r="S22" s="296"/>
      <c r="T22" s="296"/>
      <c r="U22" s="296"/>
      <c r="V22" s="296"/>
      <c r="W22" s="296"/>
      <c r="X22" s="296"/>
      <c r="Y22" s="296"/>
      <c r="Z22" s="296"/>
      <c r="AA22" s="296"/>
      <c r="AB22" s="296"/>
      <c r="AC22" s="296"/>
      <c r="AD22" s="296"/>
      <c r="AE22" s="296"/>
      <c r="AF22" s="296"/>
      <c r="AG22" s="296"/>
      <c r="AH22" s="296"/>
      <c r="AI22" s="296"/>
      <c r="AJ22" s="296"/>
      <c r="AK22" s="1170" t="s">
        <v>514</v>
      </c>
      <c r="AL22" s="1171"/>
      <c r="AM22" s="1171"/>
      <c r="AN22" s="1172"/>
      <c r="AO22" s="330">
        <v>98.4</v>
      </c>
      <c r="AP22" s="331">
        <v>100.1</v>
      </c>
      <c r="AQ22" s="332">
        <v>-1.7</v>
      </c>
      <c r="AR22" s="316"/>
      <c r="AS22" s="328"/>
      <c r="AT22" s="324"/>
    </row>
    <row r="23" spans="1:46" s="329" customFormat="1" x14ac:dyDescent="0.15">
      <c r="A23" s="324"/>
      <c r="B23" s="296"/>
      <c r="C23" s="296"/>
      <c r="D23" s="296"/>
      <c r="E23" s="296"/>
      <c r="F23" s="296"/>
      <c r="G23" s="296"/>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296"/>
      <c r="AJ23" s="296"/>
      <c r="AK23" s="296"/>
      <c r="AL23" s="296"/>
      <c r="AM23" s="296"/>
      <c r="AN23" s="296"/>
      <c r="AO23" s="296"/>
      <c r="AP23" s="316"/>
      <c r="AQ23" s="316"/>
      <c r="AR23" s="316"/>
      <c r="AS23" s="328"/>
      <c r="AT23" s="324"/>
    </row>
    <row r="24" spans="1:46" s="329" customFormat="1" x14ac:dyDescent="0.15">
      <c r="A24" s="324"/>
      <c r="B24" s="296"/>
      <c r="C24" s="296"/>
      <c r="D24" s="296"/>
      <c r="E24" s="296"/>
      <c r="F24" s="296"/>
      <c r="G24" s="296"/>
      <c r="H24" s="296"/>
      <c r="I24" s="296"/>
      <c r="J24" s="296"/>
      <c r="K24" s="296"/>
      <c r="L24" s="296"/>
      <c r="M24" s="296"/>
      <c r="N24" s="296"/>
      <c r="O24" s="296"/>
      <c r="P24" s="296"/>
      <c r="Q24" s="296"/>
      <c r="R24" s="296"/>
      <c r="S24" s="296"/>
      <c r="T24" s="296"/>
      <c r="U24" s="296"/>
      <c r="V24" s="296"/>
      <c r="W24" s="296"/>
      <c r="X24" s="296"/>
      <c r="Y24" s="296"/>
      <c r="Z24" s="296"/>
      <c r="AA24" s="296"/>
      <c r="AB24" s="296"/>
      <c r="AC24" s="296"/>
      <c r="AD24" s="296"/>
      <c r="AE24" s="296"/>
      <c r="AF24" s="296"/>
      <c r="AG24" s="296"/>
      <c r="AH24" s="296"/>
      <c r="AI24" s="296"/>
      <c r="AJ24" s="296"/>
      <c r="AK24" s="296"/>
      <c r="AL24" s="296"/>
      <c r="AM24" s="296"/>
      <c r="AN24" s="296"/>
      <c r="AO24" s="296"/>
      <c r="AP24" s="316"/>
      <c r="AQ24" s="316"/>
      <c r="AR24" s="316"/>
      <c r="AS24" s="328"/>
      <c r="AT24" s="324"/>
    </row>
    <row r="25" spans="1:46" s="329" customFormat="1" x14ac:dyDescent="0.15">
      <c r="A25" s="333"/>
      <c r="B25" s="334"/>
      <c r="C25" s="334"/>
      <c r="D25" s="334"/>
      <c r="E25" s="334"/>
      <c r="F25" s="334"/>
      <c r="G25" s="334"/>
      <c r="H25" s="334"/>
      <c r="I25" s="334"/>
      <c r="J25" s="334"/>
      <c r="K25" s="334"/>
      <c r="L25" s="334"/>
      <c r="M25" s="334"/>
      <c r="N25" s="334"/>
      <c r="O25" s="334"/>
      <c r="P25" s="334"/>
      <c r="Q25" s="334"/>
      <c r="R25" s="334"/>
      <c r="S25" s="334"/>
      <c r="T25" s="334"/>
      <c r="U25" s="334"/>
      <c r="V25" s="334"/>
      <c r="W25" s="334"/>
      <c r="X25" s="334"/>
      <c r="Y25" s="334"/>
      <c r="Z25" s="334"/>
      <c r="AA25" s="334"/>
      <c r="AB25" s="334"/>
      <c r="AC25" s="334"/>
      <c r="AD25" s="334"/>
      <c r="AE25" s="334"/>
      <c r="AF25" s="334"/>
      <c r="AG25" s="334"/>
      <c r="AH25" s="334"/>
      <c r="AI25" s="334"/>
      <c r="AJ25" s="334"/>
      <c r="AK25" s="334"/>
      <c r="AL25" s="334"/>
      <c r="AM25" s="334"/>
      <c r="AN25" s="334"/>
      <c r="AO25" s="334"/>
      <c r="AP25" s="335"/>
      <c r="AQ25" s="335"/>
      <c r="AR25" s="335"/>
      <c r="AS25" s="336"/>
      <c r="AT25" s="324"/>
    </row>
    <row r="26" spans="1:46" s="329" customFormat="1" x14ac:dyDescent="0.15">
      <c r="A26" s="296" t="s">
        <v>515</v>
      </c>
      <c r="B26" s="296"/>
      <c r="C26" s="296"/>
      <c r="D26" s="296"/>
      <c r="E26" s="296"/>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6"/>
      <c r="AJ26" s="296"/>
      <c r="AK26" s="296"/>
      <c r="AL26" s="296"/>
      <c r="AM26" s="296"/>
      <c r="AN26" s="296"/>
      <c r="AO26" s="296"/>
      <c r="AP26" s="316"/>
      <c r="AQ26" s="316"/>
      <c r="AR26" s="316"/>
      <c r="AS26" s="296"/>
      <c r="AT26" s="296"/>
    </row>
    <row r="27" spans="1:46" x14ac:dyDescent="0.15">
      <c r="A27" s="337"/>
      <c r="AO27" s="291"/>
      <c r="AP27" s="291"/>
      <c r="AQ27" s="291"/>
      <c r="AR27" s="291"/>
      <c r="AS27" s="291"/>
      <c r="AT27" s="291"/>
    </row>
    <row r="28" spans="1:46" ht="17.25" x14ac:dyDescent="0.15">
      <c r="A28" s="292" t="s">
        <v>516</v>
      </c>
      <c r="B28" s="293"/>
      <c r="C28" s="293"/>
      <c r="D28" s="293"/>
      <c r="E28" s="293"/>
      <c r="F28" s="293"/>
      <c r="G28" s="293"/>
      <c r="H28" s="293"/>
      <c r="I28" s="293"/>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3"/>
      <c r="AM28" s="293"/>
      <c r="AN28" s="293"/>
      <c r="AO28" s="293"/>
      <c r="AP28" s="293"/>
      <c r="AQ28" s="293"/>
      <c r="AR28" s="293"/>
      <c r="AS28" s="338"/>
    </row>
    <row r="29" spans="1:46" x14ac:dyDescent="0.15">
      <c r="A29" s="295"/>
      <c r="B29" s="291"/>
      <c r="C29" s="291"/>
      <c r="D29" s="291"/>
      <c r="E29" s="291"/>
      <c r="F29" s="291"/>
      <c r="G29" s="291"/>
      <c r="H29" s="291"/>
      <c r="I29" s="291"/>
      <c r="J29" s="291"/>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c r="AI29" s="291"/>
      <c r="AJ29" s="291"/>
      <c r="AK29" s="296" t="s">
        <v>517</v>
      </c>
      <c r="AL29" s="296"/>
      <c r="AM29" s="296"/>
      <c r="AN29" s="296"/>
      <c r="AO29" s="291"/>
      <c r="AP29" s="291"/>
      <c r="AQ29" s="291"/>
      <c r="AR29" s="291"/>
      <c r="AS29" s="339"/>
    </row>
    <row r="30" spans="1:46" x14ac:dyDescent="0.15">
      <c r="A30" s="295"/>
      <c r="B30" s="291"/>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8"/>
      <c r="AL30" s="299"/>
      <c r="AM30" s="299"/>
      <c r="AN30" s="300"/>
      <c r="AO30" s="1173" t="s">
        <v>495</v>
      </c>
      <c r="AP30" s="301"/>
      <c r="AQ30" s="302" t="s">
        <v>496</v>
      </c>
      <c r="AR30" s="303"/>
    </row>
    <row r="31" spans="1:46" x14ac:dyDescent="0.15">
      <c r="A31" s="295"/>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304"/>
      <c r="AL31" s="305"/>
      <c r="AM31" s="305"/>
      <c r="AN31" s="306"/>
      <c r="AO31" s="1174"/>
      <c r="AP31" s="307" t="s">
        <v>497</v>
      </c>
      <c r="AQ31" s="308" t="s">
        <v>498</v>
      </c>
      <c r="AR31" s="309" t="s">
        <v>499</v>
      </c>
    </row>
    <row r="32" spans="1:46" ht="27" customHeight="1" x14ac:dyDescent="0.15">
      <c r="A32" s="295"/>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1186" t="s">
        <v>518</v>
      </c>
      <c r="AL32" s="1187"/>
      <c r="AM32" s="1187"/>
      <c r="AN32" s="1188"/>
      <c r="AO32" s="340">
        <v>3180432</v>
      </c>
      <c r="AP32" s="340">
        <v>17155</v>
      </c>
      <c r="AQ32" s="341">
        <v>27020</v>
      </c>
      <c r="AR32" s="342">
        <v>-36.5</v>
      </c>
    </row>
    <row r="33" spans="1:46" ht="13.5" customHeight="1" x14ac:dyDescent="0.15">
      <c r="A33" s="295"/>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1186" t="s">
        <v>519</v>
      </c>
      <c r="AL33" s="1187"/>
      <c r="AM33" s="1187"/>
      <c r="AN33" s="1188"/>
      <c r="AO33" s="340" t="s">
        <v>505</v>
      </c>
      <c r="AP33" s="340" t="s">
        <v>505</v>
      </c>
      <c r="AQ33" s="341" t="s">
        <v>505</v>
      </c>
      <c r="AR33" s="342" t="s">
        <v>505</v>
      </c>
    </row>
    <row r="34" spans="1:46" ht="27" customHeight="1" x14ac:dyDescent="0.15">
      <c r="A34" s="295"/>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1186" t="s">
        <v>520</v>
      </c>
      <c r="AL34" s="1187"/>
      <c r="AM34" s="1187"/>
      <c r="AN34" s="1188"/>
      <c r="AO34" s="340" t="s">
        <v>505</v>
      </c>
      <c r="AP34" s="340" t="s">
        <v>505</v>
      </c>
      <c r="AQ34" s="341">
        <v>28</v>
      </c>
      <c r="AR34" s="342" t="s">
        <v>505</v>
      </c>
    </row>
    <row r="35" spans="1:46" ht="27" customHeight="1" x14ac:dyDescent="0.15">
      <c r="A35" s="295"/>
      <c r="B35" s="291"/>
      <c r="C35" s="291"/>
      <c r="D35" s="291"/>
      <c r="E35" s="291"/>
      <c r="F35" s="291"/>
      <c r="G35" s="291"/>
      <c r="H35" s="291"/>
      <c r="I35" s="291"/>
      <c r="J35" s="291"/>
      <c r="K35" s="291"/>
      <c r="L35" s="291"/>
      <c r="M35" s="291"/>
      <c r="N35" s="291"/>
      <c r="O35" s="291"/>
      <c r="P35" s="291"/>
      <c r="Q35" s="291"/>
      <c r="R35" s="291"/>
      <c r="S35" s="291"/>
      <c r="T35" s="291"/>
      <c r="U35" s="291"/>
      <c r="V35" s="291"/>
      <c r="W35" s="291"/>
      <c r="X35" s="291"/>
      <c r="Y35" s="291"/>
      <c r="Z35" s="291"/>
      <c r="AA35" s="291"/>
      <c r="AB35" s="291"/>
      <c r="AC35" s="291"/>
      <c r="AD35" s="291"/>
      <c r="AE35" s="291"/>
      <c r="AF35" s="291"/>
      <c r="AG35" s="291"/>
      <c r="AH35" s="291"/>
      <c r="AI35" s="291"/>
      <c r="AJ35" s="291"/>
      <c r="AK35" s="1186" t="s">
        <v>521</v>
      </c>
      <c r="AL35" s="1187"/>
      <c r="AM35" s="1187"/>
      <c r="AN35" s="1188"/>
      <c r="AO35" s="340">
        <v>1486112</v>
      </c>
      <c r="AP35" s="340">
        <v>8016</v>
      </c>
      <c r="AQ35" s="341">
        <v>6255</v>
      </c>
      <c r="AR35" s="342">
        <v>28.2</v>
      </c>
    </row>
    <row r="36" spans="1:46" ht="27" customHeight="1" x14ac:dyDescent="0.15">
      <c r="A36" s="295"/>
      <c r="B36" s="291"/>
      <c r="C36" s="291"/>
      <c r="D36" s="291"/>
      <c r="E36" s="291"/>
      <c r="F36" s="291"/>
      <c r="G36" s="291"/>
      <c r="H36" s="291"/>
      <c r="I36" s="291"/>
      <c r="J36" s="291"/>
      <c r="K36" s="291"/>
      <c r="L36" s="291"/>
      <c r="M36" s="291"/>
      <c r="N36" s="291"/>
      <c r="O36" s="291"/>
      <c r="P36" s="291"/>
      <c r="Q36" s="291"/>
      <c r="R36" s="291"/>
      <c r="S36" s="291"/>
      <c r="T36" s="291"/>
      <c r="U36" s="291"/>
      <c r="V36" s="291"/>
      <c r="W36" s="291"/>
      <c r="X36" s="291"/>
      <c r="Y36" s="291"/>
      <c r="Z36" s="291"/>
      <c r="AA36" s="291"/>
      <c r="AB36" s="291"/>
      <c r="AC36" s="291"/>
      <c r="AD36" s="291"/>
      <c r="AE36" s="291"/>
      <c r="AF36" s="291"/>
      <c r="AG36" s="291"/>
      <c r="AH36" s="291"/>
      <c r="AI36" s="291"/>
      <c r="AJ36" s="291"/>
      <c r="AK36" s="1186" t="s">
        <v>522</v>
      </c>
      <c r="AL36" s="1187"/>
      <c r="AM36" s="1187"/>
      <c r="AN36" s="1188"/>
      <c r="AO36" s="340">
        <v>64956</v>
      </c>
      <c r="AP36" s="340">
        <v>350</v>
      </c>
      <c r="AQ36" s="341">
        <v>683</v>
      </c>
      <c r="AR36" s="342">
        <v>-48.8</v>
      </c>
    </row>
    <row r="37" spans="1:46" ht="13.5" customHeight="1" x14ac:dyDescent="0.15">
      <c r="A37" s="295"/>
      <c r="B37" s="291"/>
      <c r="C37" s="291"/>
      <c r="D37" s="291"/>
      <c r="E37" s="291"/>
      <c r="F37" s="291"/>
      <c r="G37" s="291"/>
      <c r="H37" s="291"/>
      <c r="I37" s="291"/>
      <c r="J37" s="291"/>
      <c r="K37" s="291"/>
      <c r="L37" s="291"/>
      <c r="M37" s="291"/>
      <c r="N37" s="291"/>
      <c r="O37" s="291"/>
      <c r="P37" s="291"/>
      <c r="Q37" s="291"/>
      <c r="R37" s="291"/>
      <c r="S37" s="291"/>
      <c r="T37" s="291"/>
      <c r="U37" s="291"/>
      <c r="V37" s="291"/>
      <c r="W37" s="291"/>
      <c r="X37" s="291"/>
      <c r="Y37" s="291"/>
      <c r="Z37" s="291"/>
      <c r="AA37" s="291"/>
      <c r="AB37" s="291"/>
      <c r="AC37" s="291"/>
      <c r="AD37" s="291"/>
      <c r="AE37" s="291"/>
      <c r="AF37" s="291"/>
      <c r="AG37" s="291"/>
      <c r="AH37" s="291"/>
      <c r="AI37" s="291"/>
      <c r="AJ37" s="291"/>
      <c r="AK37" s="1186" t="s">
        <v>523</v>
      </c>
      <c r="AL37" s="1187"/>
      <c r="AM37" s="1187"/>
      <c r="AN37" s="1188"/>
      <c r="AO37" s="340">
        <v>108570</v>
      </c>
      <c r="AP37" s="340">
        <v>586</v>
      </c>
      <c r="AQ37" s="341">
        <v>1461</v>
      </c>
      <c r="AR37" s="342">
        <v>-59.9</v>
      </c>
    </row>
    <row r="38" spans="1:46" ht="27" customHeight="1" x14ac:dyDescent="0.15">
      <c r="A38" s="295"/>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1"/>
      <c r="AK38" s="1189" t="s">
        <v>524</v>
      </c>
      <c r="AL38" s="1190"/>
      <c r="AM38" s="1190"/>
      <c r="AN38" s="1191"/>
      <c r="AO38" s="343" t="s">
        <v>505</v>
      </c>
      <c r="AP38" s="343" t="s">
        <v>505</v>
      </c>
      <c r="AQ38" s="344">
        <v>0</v>
      </c>
      <c r="AR38" s="332" t="s">
        <v>505</v>
      </c>
      <c r="AS38" s="339"/>
    </row>
    <row r="39" spans="1:46" x14ac:dyDescent="0.15">
      <c r="A39" s="295"/>
      <c r="B39" s="291"/>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1189" t="s">
        <v>525</v>
      </c>
      <c r="AL39" s="1190"/>
      <c r="AM39" s="1190"/>
      <c r="AN39" s="1191"/>
      <c r="AO39" s="340">
        <v>-2124604</v>
      </c>
      <c r="AP39" s="340">
        <v>-11460</v>
      </c>
      <c r="AQ39" s="341">
        <v>-7551</v>
      </c>
      <c r="AR39" s="342">
        <v>51.8</v>
      </c>
      <c r="AS39" s="339"/>
    </row>
    <row r="40" spans="1:46" ht="27" customHeight="1" x14ac:dyDescent="0.15">
      <c r="A40" s="295"/>
      <c r="B40" s="291"/>
      <c r="C40" s="291"/>
      <c r="D40" s="291"/>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1"/>
      <c r="AD40" s="291"/>
      <c r="AE40" s="291"/>
      <c r="AF40" s="291"/>
      <c r="AG40" s="291"/>
      <c r="AH40" s="291"/>
      <c r="AI40" s="291"/>
      <c r="AJ40" s="291"/>
      <c r="AK40" s="1186" t="s">
        <v>526</v>
      </c>
      <c r="AL40" s="1187"/>
      <c r="AM40" s="1187"/>
      <c r="AN40" s="1188"/>
      <c r="AO40" s="340">
        <v>-3525409</v>
      </c>
      <c r="AP40" s="340">
        <v>-19016</v>
      </c>
      <c r="AQ40" s="341">
        <v>-21721</v>
      </c>
      <c r="AR40" s="342">
        <v>-12.5</v>
      </c>
      <c r="AS40" s="339"/>
    </row>
    <row r="41" spans="1:46" x14ac:dyDescent="0.15">
      <c r="A41" s="295"/>
      <c r="B41" s="291"/>
      <c r="C41" s="291"/>
      <c r="D41" s="291"/>
      <c r="E41" s="291"/>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91"/>
      <c r="AD41" s="291"/>
      <c r="AE41" s="291"/>
      <c r="AF41" s="291"/>
      <c r="AG41" s="291"/>
      <c r="AH41" s="291"/>
      <c r="AI41" s="291"/>
      <c r="AJ41" s="291"/>
      <c r="AK41" s="1192" t="s">
        <v>298</v>
      </c>
      <c r="AL41" s="1193"/>
      <c r="AM41" s="1193"/>
      <c r="AN41" s="1194"/>
      <c r="AO41" s="340">
        <v>-809943</v>
      </c>
      <c r="AP41" s="340">
        <v>-4369</v>
      </c>
      <c r="AQ41" s="341">
        <v>6176</v>
      </c>
      <c r="AR41" s="342">
        <v>-170.7</v>
      </c>
      <c r="AS41" s="339"/>
    </row>
    <row r="42" spans="1:46" x14ac:dyDescent="0.15">
      <c r="A42" s="295"/>
      <c r="B42" s="291"/>
      <c r="C42" s="291"/>
      <c r="D42" s="291"/>
      <c r="E42" s="291"/>
      <c r="F42" s="291"/>
      <c r="G42" s="291"/>
      <c r="H42" s="291"/>
      <c r="I42" s="291"/>
      <c r="J42" s="291"/>
      <c r="K42" s="291"/>
      <c r="L42" s="291"/>
      <c r="M42" s="291"/>
      <c r="N42" s="291"/>
      <c r="O42" s="291"/>
      <c r="P42" s="291"/>
      <c r="Q42" s="291"/>
      <c r="R42" s="291"/>
      <c r="S42" s="291"/>
      <c r="T42" s="291"/>
      <c r="U42" s="291"/>
      <c r="V42" s="291"/>
      <c r="W42" s="291"/>
      <c r="X42" s="291"/>
      <c r="Y42" s="291"/>
      <c r="Z42" s="291"/>
      <c r="AA42" s="291"/>
      <c r="AB42" s="291"/>
      <c r="AC42" s="291"/>
      <c r="AD42" s="291"/>
      <c r="AE42" s="291"/>
      <c r="AF42" s="291"/>
      <c r="AG42" s="291"/>
      <c r="AH42" s="291"/>
      <c r="AI42" s="291"/>
      <c r="AJ42" s="291"/>
      <c r="AK42" s="345" t="s">
        <v>527</v>
      </c>
      <c r="AL42" s="291"/>
      <c r="AM42" s="291"/>
      <c r="AN42" s="291"/>
      <c r="AO42" s="291"/>
      <c r="AP42" s="291"/>
      <c r="AQ42" s="316"/>
      <c r="AR42" s="316"/>
      <c r="AS42" s="339"/>
    </row>
    <row r="43" spans="1:46" x14ac:dyDescent="0.15">
      <c r="A43" s="295"/>
      <c r="B43" s="291"/>
      <c r="C43" s="291"/>
      <c r="D43" s="291"/>
      <c r="E43" s="291"/>
      <c r="F43" s="291"/>
      <c r="G43" s="291"/>
      <c r="H43" s="291"/>
      <c r="I43" s="291"/>
      <c r="J43" s="291"/>
      <c r="K43" s="291"/>
      <c r="L43" s="291"/>
      <c r="M43" s="291"/>
      <c r="N43" s="291"/>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346"/>
      <c r="AQ43" s="316"/>
      <c r="AR43" s="291"/>
      <c r="AS43" s="339"/>
    </row>
    <row r="44" spans="1:46" x14ac:dyDescent="0.15">
      <c r="A44" s="295"/>
      <c r="B44" s="291"/>
      <c r="C44" s="291"/>
      <c r="D44" s="291"/>
      <c r="E44" s="291"/>
      <c r="F44" s="291"/>
      <c r="G44" s="291"/>
      <c r="H44" s="291"/>
      <c r="I44" s="291"/>
      <c r="J44" s="291"/>
      <c r="K44" s="291"/>
      <c r="L44" s="291"/>
      <c r="M44" s="291"/>
      <c r="N44" s="291"/>
      <c r="O44" s="291"/>
      <c r="P44" s="291"/>
      <c r="Q44" s="291"/>
      <c r="R44" s="291"/>
      <c r="S44" s="291"/>
      <c r="T44" s="291"/>
      <c r="U44" s="291"/>
      <c r="V44" s="291"/>
      <c r="W44" s="291"/>
      <c r="X44" s="291"/>
      <c r="Y44" s="291"/>
      <c r="Z44" s="291"/>
      <c r="AA44" s="291"/>
      <c r="AB44" s="291"/>
      <c r="AC44" s="291"/>
      <c r="AD44" s="291"/>
      <c r="AE44" s="291"/>
      <c r="AF44" s="291"/>
      <c r="AG44" s="291"/>
      <c r="AH44" s="291"/>
      <c r="AI44" s="291"/>
      <c r="AJ44" s="291"/>
      <c r="AK44" s="291"/>
      <c r="AL44" s="291"/>
      <c r="AM44" s="291"/>
      <c r="AN44" s="291"/>
      <c r="AO44" s="291"/>
      <c r="AP44" s="291"/>
      <c r="AQ44" s="316"/>
      <c r="AR44" s="291"/>
    </row>
    <row r="45" spans="1:46" x14ac:dyDescent="0.15">
      <c r="A45" s="293"/>
      <c r="B45" s="293"/>
      <c r="C45" s="293"/>
      <c r="D45" s="293"/>
      <c r="E45" s="293"/>
      <c r="F45" s="293"/>
      <c r="G45" s="293"/>
      <c r="H45" s="293"/>
      <c r="I45" s="293"/>
      <c r="J45" s="293"/>
      <c r="K45" s="293"/>
      <c r="L45" s="293"/>
      <c r="M45" s="293"/>
      <c r="N45" s="293"/>
      <c r="O45" s="293"/>
      <c r="P45" s="293"/>
      <c r="Q45" s="293"/>
      <c r="R45" s="293"/>
      <c r="S45" s="293"/>
      <c r="T45" s="293"/>
      <c r="U45" s="293"/>
      <c r="V45" s="293"/>
      <c r="W45" s="293"/>
      <c r="X45" s="293"/>
      <c r="Y45" s="293"/>
      <c r="Z45" s="293"/>
      <c r="AA45" s="293"/>
      <c r="AB45" s="293"/>
      <c r="AC45" s="293"/>
      <c r="AD45" s="293"/>
      <c r="AE45" s="293"/>
      <c r="AF45" s="293"/>
      <c r="AG45" s="293"/>
      <c r="AH45" s="293"/>
      <c r="AI45" s="293"/>
      <c r="AJ45" s="293"/>
      <c r="AK45" s="293"/>
      <c r="AL45" s="293"/>
      <c r="AM45" s="293"/>
      <c r="AN45" s="293"/>
      <c r="AO45" s="293"/>
      <c r="AP45" s="293"/>
      <c r="AQ45" s="347"/>
      <c r="AR45" s="293"/>
      <c r="AS45" s="293"/>
      <c r="AT45" s="291"/>
    </row>
    <row r="46" spans="1:46" x14ac:dyDescent="0.15">
      <c r="A46" s="348"/>
      <c r="B46" s="348"/>
      <c r="C46" s="348"/>
      <c r="D46" s="348"/>
      <c r="E46" s="348"/>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48"/>
      <c r="AP46" s="348"/>
      <c r="AQ46" s="348"/>
      <c r="AR46" s="348"/>
      <c r="AS46" s="348"/>
      <c r="AT46" s="291"/>
    </row>
    <row r="47" spans="1:46" ht="17.25" customHeight="1" x14ac:dyDescent="0.15">
      <c r="A47" s="349" t="s">
        <v>528</v>
      </c>
      <c r="B47" s="291"/>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row>
    <row r="48" spans="1:46" x14ac:dyDescent="0.15">
      <c r="A48" s="295"/>
      <c r="B48" s="291"/>
      <c r="C48" s="291"/>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1"/>
      <c r="AK48" s="350" t="s">
        <v>529</v>
      </c>
      <c r="AL48" s="350"/>
      <c r="AM48" s="350"/>
      <c r="AN48" s="350"/>
      <c r="AO48" s="350"/>
      <c r="AP48" s="350"/>
      <c r="AQ48" s="351"/>
      <c r="AR48" s="350"/>
    </row>
    <row r="49" spans="1:44" ht="13.5" customHeight="1" x14ac:dyDescent="0.15">
      <c r="A49" s="295"/>
      <c r="B49" s="291"/>
      <c r="C49" s="291"/>
      <c r="D49" s="291"/>
      <c r="E49" s="291"/>
      <c r="F49" s="291"/>
      <c r="G49" s="291"/>
      <c r="H49" s="291"/>
      <c r="I49" s="291"/>
      <c r="J49" s="291"/>
      <c r="K49" s="291"/>
      <c r="L49" s="291"/>
      <c r="M49" s="291"/>
      <c r="N49" s="291"/>
      <c r="O49" s="291"/>
      <c r="P49" s="291"/>
      <c r="Q49" s="291"/>
      <c r="R49" s="291"/>
      <c r="S49" s="291"/>
      <c r="T49" s="291"/>
      <c r="U49" s="291"/>
      <c r="V49" s="291"/>
      <c r="W49" s="291"/>
      <c r="X49" s="291"/>
      <c r="Y49" s="291"/>
      <c r="Z49" s="291"/>
      <c r="AA49" s="291"/>
      <c r="AB49" s="291"/>
      <c r="AC49" s="291"/>
      <c r="AD49" s="291"/>
      <c r="AE49" s="291"/>
      <c r="AF49" s="291"/>
      <c r="AG49" s="291"/>
      <c r="AH49" s="291"/>
      <c r="AI49" s="291"/>
      <c r="AJ49" s="291"/>
      <c r="AK49" s="352"/>
      <c r="AL49" s="353"/>
      <c r="AM49" s="1181" t="s">
        <v>495</v>
      </c>
      <c r="AN49" s="1183" t="s">
        <v>530</v>
      </c>
      <c r="AO49" s="1184"/>
      <c r="AP49" s="1184"/>
      <c r="AQ49" s="1184"/>
      <c r="AR49" s="1185"/>
    </row>
    <row r="50" spans="1:44" x14ac:dyDescent="0.15">
      <c r="A50" s="295"/>
      <c r="B50" s="291"/>
      <c r="C50" s="291"/>
      <c r="D50" s="291"/>
      <c r="E50" s="291"/>
      <c r="F50" s="291"/>
      <c r="G50" s="291"/>
      <c r="H50" s="291"/>
      <c r="I50" s="291"/>
      <c r="J50" s="291"/>
      <c r="K50" s="291"/>
      <c r="L50" s="291"/>
      <c r="M50" s="291"/>
      <c r="N50" s="291"/>
      <c r="O50" s="291"/>
      <c r="P50" s="291"/>
      <c r="Q50" s="291"/>
      <c r="R50" s="291"/>
      <c r="S50" s="291"/>
      <c r="T50" s="291"/>
      <c r="U50" s="291"/>
      <c r="V50" s="291"/>
      <c r="W50" s="291"/>
      <c r="X50" s="291"/>
      <c r="Y50" s="291"/>
      <c r="Z50" s="291"/>
      <c r="AA50" s="291"/>
      <c r="AB50" s="291"/>
      <c r="AC50" s="291"/>
      <c r="AD50" s="291"/>
      <c r="AE50" s="291"/>
      <c r="AF50" s="291"/>
      <c r="AG50" s="291"/>
      <c r="AH50" s="291"/>
      <c r="AI50" s="291"/>
      <c r="AJ50" s="291"/>
      <c r="AK50" s="354"/>
      <c r="AL50" s="355"/>
      <c r="AM50" s="1182"/>
      <c r="AN50" s="356" t="s">
        <v>531</v>
      </c>
      <c r="AO50" s="357" t="s">
        <v>532</v>
      </c>
      <c r="AP50" s="358" t="s">
        <v>533</v>
      </c>
      <c r="AQ50" s="359" t="s">
        <v>534</v>
      </c>
      <c r="AR50" s="360" t="s">
        <v>535</v>
      </c>
    </row>
    <row r="51" spans="1:44" x14ac:dyDescent="0.15">
      <c r="A51" s="295"/>
      <c r="B51" s="291"/>
      <c r="C51" s="291"/>
      <c r="D51" s="291"/>
      <c r="E51" s="291"/>
      <c r="F51" s="291"/>
      <c r="G51" s="291"/>
      <c r="H51" s="291"/>
      <c r="I51" s="291"/>
      <c r="J51" s="291"/>
      <c r="K51" s="291"/>
      <c r="L51" s="291"/>
      <c r="M51" s="291"/>
      <c r="N51" s="291"/>
      <c r="O51" s="291"/>
      <c r="P51" s="291"/>
      <c r="Q51" s="291"/>
      <c r="R51" s="291"/>
      <c r="S51" s="291"/>
      <c r="T51" s="291"/>
      <c r="U51" s="291"/>
      <c r="V51" s="291"/>
      <c r="W51" s="291"/>
      <c r="X51" s="291"/>
      <c r="Y51" s="291"/>
      <c r="Z51" s="291"/>
      <c r="AA51" s="291"/>
      <c r="AB51" s="291"/>
      <c r="AC51" s="291"/>
      <c r="AD51" s="291"/>
      <c r="AE51" s="291"/>
      <c r="AF51" s="291"/>
      <c r="AG51" s="291"/>
      <c r="AH51" s="291"/>
      <c r="AI51" s="291"/>
      <c r="AJ51" s="291"/>
      <c r="AK51" s="352" t="s">
        <v>536</v>
      </c>
      <c r="AL51" s="353"/>
      <c r="AM51" s="361">
        <v>5433049</v>
      </c>
      <c r="AN51" s="362">
        <v>30021</v>
      </c>
      <c r="AO51" s="363">
        <v>1.5</v>
      </c>
      <c r="AP51" s="364">
        <v>45117</v>
      </c>
      <c r="AQ51" s="365">
        <v>4.5999999999999996</v>
      </c>
      <c r="AR51" s="366">
        <v>-3.1</v>
      </c>
    </row>
    <row r="52" spans="1:44" x14ac:dyDescent="0.15">
      <c r="A52" s="295"/>
      <c r="B52" s="291"/>
      <c r="C52" s="291"/>
      <c r="D52" s="291"/>
      <c r="E52" s="291"/>
      <c r="F52" s="291"/>
      <c r="G52" s="291"/>
      <c r="H52" s="291"/>
      <c r="I52" s="291"/>
      <c r="J52" s="291"/>
      <c r="K52" s="291"/>
      <c r="L52" s="291"/>
      <c r="M52" s="291"/>
      <c r="N52" s="291"/>
      <c r="O52" s="291"/>
      <c r="P52" s="291"/>
      <c r="Q52" s="291"/>
      <c r="R52" s="291"/>
      <c r="S52" s="291"/>
      <c r="T52" s="291"/>
      <c r="U52" s="291"/>
      <c r="V52" s="291"/>
      <c r="W52" s="291"/>
      <c r="X52" s="291"/>
      <c r="Y52" s="291"/>
      <c r="Z52" s="291"/>
      <c r="AA52" s="291"/>
      <c r="AB52" s="291"/>
      <c r="AC52" s="291"/>
      <c r="AD52" s="291"/>
      <c r="AE52" s="291"/>
      <c r="AF52" s="291"/>
      <c r="AG52" s="291"/>
      <c r="AH52" s="291"/>
      <c r="AI52" s="291"/>
      <c r="AJ52" s="291"/>
      <c r="AK52" s="367"/>
      <c r="AL52" s="368" t="s">
        <v>537</v>
      </c>
      <c r="AM52" s="369">
        <v>2584709</v>
      </c>
      <c r="AN52" s="370">
        <v>14282</v>
      </c>
      <c r="AO52" s="371">
        <v>-17</v>
      </c>
      <c r="AP52" s="372">
        <v>25589</v>
      </c>
      <c r="AQ52" s="373">
        <v>16.899999999999999</v>
      </c>
      <c r="AR52" s="374">
        <v>-33.9</v>
      </c>
    </row>
    <row r="53" spans="1:44" x14ac:dyDescent="0.15">
      <c r="A53" s="295"/>
      <c r="B53" s="291"/>
      <c r="C53" s="291"/>
      <c r="D53" s="291"/>
      <c r="E53" s="291"/>
      <c r="F53" s="291"/>
      <c r="G53" s="291"/>
      <c r="H53" s="291"/>
      <c r="I53" s="291"/>
      <c r="J53" s="291"/>
      <c r="K53" s="291"/>
      <c r="L53" s="291"/>
      <c r="M53" s="291"/>
      <c r="N53" s="291"/>
      <c r="O53" s="291"/>
      <c r="P53" s="291"/>
      <c r="Q53" s="291"/>
      <c r="R53" s="291"/>
      <c r="S53" s="291"/>
      <c r="T53" s="291"/>
      <c r="U53" s="291"/>
      <c r="V53" s="291"/>
      <c r="W53" s="291"/>
      <c r="X53" s="291"/>
      <c r="Y53" s="291"/>
      <c r="Z53" s="291"/>
      <c r="AA53" s="291"/>
      <c r="AB53" s="291"/>
      <c r="AC53" s="291"/>
      <c r="AD53" s="291"/>
      <c r="AE53" s="291"/>
      <c r="AF53" s="291"/>
      <c r="AG53" s="291"/>
      <c r="AH53" s="291"/>
      <c r="AI53" s="291"/>
      <c r="AJ53" s="291"/>
      <c r="AK53" s="352" t="s">
        <v>538</v>
      </c>
      <c r="AL53" s="353"/>
      <c r="AM53" s="361">
        <v>7809658</v>
      </c>
      <c r="AN53" s="362">
        <v>42731</v>
      </c>
      <c r="AO53" s="363">
        <v>42.3</v>
      </c>
      <c r="AP53" s="364">
        <v>43532</v>
      </c>
      <c r="AQ53" s="365">
        <v>-3.5</v>
      </c>
      <c r="AR53" s="366">
        <v>45.8</v>
      </c>
    </row>
    <row r="54" spans="1:44" x14ac:dyDescent="0.15">
      <c r="A54" s="295"/>
      <c r="B54" s="291"/>
      <c r="C54" s="291"/>
      <c r="D54" s="291"/>
      <c r="E54" s="291"/>
      <c r="F54" s="291"/>
      <c r="G54" s="291"/>
      <c r="H54" s="291"/>
      <c r="I54" s="291"/>
      <c r="J54" s="291"/>
      <c r="K54" s="291"/>
      <c r="L54" s="291"/>
      <c r="M54" s="291"/>
      <c r="N54" s="291"/>
      <c r="O54" s="291"/>
      <c r="P54" s="291"/>
      <c r="Q54" s="291"/>
      <c r="R54" s="291"/>
      <c r="S54" s="291"/>
      <c r="T54" s="291"/>
      <c r="U54" s="291"/>
      <c r="V54" s="291"/>
      <c r="W54" s="291"/>
      <c r="X54" s="291"/>
      <c r="Y54" s="291"/>
      <c r="Z54" s="291"/>
      <c r="AA54" s="291"/>
      <c r="AB54" s="291"/>
      <c r="AC54" s="291"/>
      <c r="AD54" s="291"/>
      <c r="AE54" s="291"/>
      <c r="AF54" s="291"/>
      <c r="AG54" s="291"/>
      <c r="AH54" s="291"/>
      <c r="AI54" s="291"/>
      <c r="AJ54" s="291"/>
      <c r="AK54" s="367"/>
      <c r="AL54" s="368" t="s">
        <v>537</v>
      </c>
      <c r="AM54" s="369">
        <v>4658149</v>
      </c>
      <c r="AN54" s="370">
        <v>25487</v>
      </c>
      <c r="AO54" s="371">
        <v>78.5</v>
      </c>
      <c r="AP54" s="372">
        <v>25435</v>
      </c>
      <c r="AQ54" s="373">
        <v>-0.6</v>
      </c>
      <c r="AR54" s="374">
        <v>79.099999999999994</v>
      </c>
    </row>
    <row r="55" spans="1:44" x14ac:dyDescent="0.15">
      <c r="A55" s="295"/>
      <c r="B55" s="291"/>
      <c r="C55" s="291"/>
      <c r="D55" s="291"/>
      <c r="E55" s="291"/>
      <c r="F55" s="291"/>
      <c r="G55" s="291"/>
      <c r="H55" s="291"/>
      <c r="I55" s="291"/>
      <c r="J55" s="291"/>
      <c r="K55" s="291"/>
      <c r="L55" s="291"/>
      <c r="M55" s="291"/>
      <c r="N55" s="291"/>
      <c r="O55" s="291"/>
      <c r="P55" s="291"/>
      <c r="Q55" s="291"/>
      <c r="R55" s="291"/>
      <c r="S55" s="291"/>
      <c r="T55" s="291"/>
      <c r="U55" s="291"/>
      <c r="V55" s="291"/>
      <c r="W55" s="291"/>
      <c r="X55" s="291"/>
      <c r="Y55" s="291"/>
      <c r="Z55" s="291"/>
      <c r="AA55" s="291"/>
      <c r="AB55" s="291"/>
      <c r="AC55" s="291"/>
      <c r="AD55" s="291"/>
      <c r="AE55" s="291"/>
      <c r="AF55" s="291"/>
      <c r="AG55" s="291"/>
      <c r="AH55" s="291"/>
      <c r="AI55" s="291"/>
      <c r="AJ55" s="291"/>
      <c r="AK55" s="352" t="s">
        <v>539</v>
      </c>
      <c r="AL55" s="353"/>
      <c r="AM55" s="361">
        <v>8580380</v>
      </c>
      <c r="AN55" s="362">
        <v>46737</v>
      </c>
      <c r="AO55" s="363">
        <v>9.4</v>
      </c>
      <c r="AP55" s="364">
        <v>39893</v>
      </c>
      <c r="AQ55" s="365">
        <v>-8.4</v>
      </c>
      <c r="AR55" s="366">
        <v>17.8</v>
      </c>
    </row>
    <row r="56" spans="1:44" x14ac:dyDescent="0.15">
      <c r="A56" s="295"/>
      <c r="B56" s="291"/>
      <c r="C56" s="291"/>
      <c r="D56" s="291"/>
      <c r="E56" s="291"/>
      <c r="F56" s="291"/>
      <c r="G56" s="291"/>
      <c r="H56" s="291"/>
      <c r="I56" s="291"/>
      <c r="J56" s="291"/>
      <c r="K56" s="291"/>
      <c r="L56" s="291"/>
      <c r="M56" s="291"/>
      <c r="N56" s="291"/>
      <c r="O56" s="291"/>
      <c r="P56" s="291"/>
      <c r="Q56" s="291"/>
      <c r="R56" s="291"/>
      <c r="S56" s="291"/>
      <c r="T56" s="291"/>
      <c r="U56" s="291"/>
      <c r="V56" s="291"/>
      <c r="W56" s="291"/>
      <c r="X56" s="291"/>
      <c r="Y56" s="291"/>
      <c r="Z56" s="291"/>
      <c r="AA56" s="291"/>
      <c r="AB56" s="291"/>
      <c r="AC56" s="291"/>
      <c r="AD56" s="291"/>
      <c r="AE56" s="291"/>
      <c r="AF56" s="291"/>
      <c r="AG56" s="291"/>
      <c r="AH56" s="291"/>
      <c r="AI56" s="291"/>
      <c r="AJ56" s="291"/>
      <c r="AK56" s="367"/>
      <c r="AL56" s="368" t="s">
        <v>537</v>
      </c>
      <c r="AM56" s="369">
        <v>5303078</v>
      </c>
      <c r="AN56" s="370">
        <v>28886</v>
      </c>
      <c r="AO56" s="371">
        <v>13.3</v>
      </c>
      <c r="AP56" s="372">
        <v>26170</v>
      </c>
      <c r="AQ56" s="373">
        <v>2.9</v>
      </c>
      <c r="AR56" s="374">
        <v>10.4</v>
      </c>
    </row>
    <row r="57" spans="1:44" x14ac:dyDescent="0.15">
      <c r="A57" s="295"/>
      <c r="B57" s="291"/>
      <c r="C57" s="291"/>
      <c r="D57" s="291"/>
      <c r="E57" s="291"/>
      <c r="F57" s="291"/>
      <c r="G57" s="291"/>
      <c r="H57" s="291"/>
      <c r="I57" s="291"/>
      <c r="J57" s="291"/>
      <c r="K57" s="291"/>
      <c r="L57" s="291"/>
      <c r="M57" s="291"/>
      <c r="N57" s="291"/>
      <c r="O57" s="291"/>
      <c r="P57" s="291"/>
      <c r="Q57" s="291"/>
      <c r="R57" s="291"/>
      <c r="S57" s="291"/>
      <c r="T57" s="291"/>
      <c r="U57" s="291"/>
      <c r="V57" s="291"/>
      <c r="W57" s="291"/>
      <c r="X57" s="291"/>
      <c r="Y57" s="291"/>
      <c r="Z57" s="291"/>
      <c r="AA57" s="291"/>
      <c r="AB57" s="291"/>
      <c r="AC57" s="291"/>
      <c r="AD57" s="291"/>
      <c r="AE57" s="291"/>
      <c r="AF57" s="291"/>
      <c r="AG57" s="291"/>
      <c r="AH57" s="291"/>
      <c r="AI57" s="291"/>
      <c r="AJ57" s="291"/>
      <c r="AK57" s="352" t="s">
        <v>540</v>
      </c>
      <c r="AL57" s="353"/>
      <c r="AM57" s="361">
        <v>8326828</v>
      </c>
      <c r="AN57" s="362">
        <v>45091</v>
      </c>
      <c r="AO57" s="363">
        <v>-3.5</v>
      </c>
      <c r="AP57" s="364">
        <v>41080</v>
      </c>
      <c r="AQ57" s="365">
        <v>3</v>
      </c>
      <c r="AR57" s="366">
        <v>-6.5</v>
      </c>
    </row>
    <row r="58" spans="1:44" x14ac:dyDescent="0.15">
      <c r="A58" s="295"/>
      <c r="B58" s="291"/>
      <c r="C58" s="291"/>
      <c r="D58" s="291"/>
      <c r="E58" s="291"/>
      <c r="F58" s="291"/>
      <c r="G58" s="291"/>
      <c r="H58" s="291"/>
      <c r="I58" s="291"/>
      <c r="J58" s="291"/>
      <c r="K58" s="291"/>
      <c r="L58" s="291"/>
      <c r="M58" s="291"/>
      <c r="N58" s="291"/>
      <c r="O58" s="291"/>
      <c r="P58" s="291"/>
      <c r="Q58" s="291"/>
      <c r="R58" s="291"/>
      <c r="S58" s="291"/>
      <c r="T58" s="291"/>
      <c r="U58" s="291"/>
      <c r="V58" s="291"/>
      <c r="W58" s="291"/>
      <c r="X58" s="291"/>
      <c r="Y58" s="291"/>
      <c r="Z58" s="291"/>
      <c r="AA58" s="291"/>
      <c r="AB58" s="291"/>
      <c r="AC58" s="291"/>
      <c r="AD58" s="291"/>
      <c r="AE58" s="291"/>
      <c r="AF58" s="291"/>
      <c r="AG58" s="291"/>
      <c r="AH58" s="291"/>
      <c r="AI58" s="291"/>
      <c r="AJ58" s="291"/>
      <c r="AK58" s="367"/>
      <c r="AL58" s="368" t="s">
        <v>537</v>
      </c>
      <c r="AM58" s="369">
        <v>4371700</v>
      </c>
      <c r="AN58" s="370">
        <v>23673</v>
      </c>
      <c r="AO58" s="371">
        <v>-18</v>
      </c>
      <c r="AP58" s="372">
        <v>27265</v>
      </c>
      <c r="AQ58" s="373">
        <v>4.2</v>
      </c>
      <c r="AR58" s="374">
        <v>-22.2</v>
      </c>
    </row>
    <row r="59" spans="1:44" x14ac:dyDescent="0.15">
      <c r="A59" s="295"/>
      <c r="B59" s="291"/>
      <c r="C59" s="291"/>
      <c r="D59" s="291"/>
      <c r="E59" s="291"/>
      <c r="F59" s="291"/>
      <c r="G59" s="291"/>
      <c r="H59" s="291"/>
      <c r="I59" s="291"/>
      <c r="J59" s="291"/>
      <c r="K59" s="291"/>
      <c r="L59" s="291"/>
      <c r="M59" s="291"/>
      <c r="N59" s="291"/>
      <c r="O59" s="291"/>
      <c r="P59" s="291"/>
      <c r="Q59" s="291"/>
      <c r="R59" s="291"/>
      <c r="S59" s="291"/>
      <c r="T59" s="291"/>
      <c r="U59" s="291"/>
      <c r="V59" s="291"/>
      <c r="W59" s="291"/>
      <c r="X59" s="291"/>
      <c r="Y59" s="291"/>
      <c r="Z59" s="291"/>
      <c r="AA59" s="291"/>
      <c r="AB59" s="291"/>
      <c r="AC59" s="291"/>
      <c r="AD59" s="291"/>
      <c r="AE59" s="291"/>
      <c r="AF59" s="291"/>
      <c r="AG59" s="291"/>
      <c r="AH59" s="291"/>
      <c r="AI59" s="291"/>
      <c r="AJ59" s="291"/>
      <c r="AK59" s="352" t="s">
        <v>541</v>
      </c>
      <c r="AL59" s="353"/>
      <c r="AM59" s="361">
        <v>9233036</v>
      </c>
      <c r="AN59" s="362">
        <v>49803</v>
      </c>
      <c r="AO59" s="363">
        <v>10.4</v>
      </c>
      <c r="AP59" s="364">
        <v>33173</v>
      </c>
      <c r="AQ59" s="365">
        <v>-19.2</v>
      </c>
      <c r="AR59" s="366">
        <v>29.6</v>
      </c>
    </row>
    <row r="60" spans="1:44" x14ac:dyDescent="0.15">
      <c r="A60" s="295"/>
      <c r="B60" s="291"/>
      <c r="C60" s="291"/>
      <c r="D60" s="291"/>
      <c r="E60" s="291"/>
      <c r="F60" s="291"/>
      <c r="G60" s="291"/>
      <c r="H60" s="291"/>
      <c r="I60" s="291"/>
      <c r="J60" s="291"/>
      <c r="K60" s="291"/>
      <c r="L60" s="291"/>
      <c r="M60" s="291"/>
      <c r="N60" s="291"/>
      <c r="O60" s="291"/>
      <c r="P60" s="291"/>
      <c r="Q60" s="291"/>
      <c r="R60" s="291"/>
      <c r="S60" s="291"/>
      <c r="T60" s="291"/>
      <c r="U60" s="291"/>
      <c r="V60" s="291"/>
      <c r="W60" s="291"/>
      <c r="X60" s="291"/>
      <c r="Y60" s="291"/>
      <c r="Z60" s="291"/>
      <c r="AA60" s="291"/>
      <c r="AB60" s="291"/>
      <c r="AC60" s="291"/>
      <c r="AD60" s="291"/>
      <c r="AE60" s="291"/>
      <c r="AF60" s="291"/>
      <c r="AG60" s="291"/>
      <c r="AH60" s="291"/>
      <c r="AI60" s="291"/>
      <c r="AJ60" s="291"/>
      <c r="AK60" s="367"/>
      <c r="AL60" s="368" t="s">
        <v>537</v>
      </c>
      <c r="AM60" s="369">
        <v>4818162</v>
      </c>
      <c r="AN60" s="370">
        <v>25989</v>
      </c>
      <c r="AO60" s="371">
        <v>9.8000000000000007</v>
      </c>
      <c r="AP60" s="372">
        <v>20353</v>
      </c>
      <c r="AQ60" s="373">
        <v>-25.4</v>
      </c>
      <c r="AR60" s="374">
        <v>35.200000000000003</v>
      </c>
    </row>
    <row r="61" spans="1:44" x14ac:dyDescent="0.15">
      <c r="A61" s="295"/>
      <c r="B61" s="291"/>
      <c r="C61" s="291"/>
      <c r="D61" s="291"/>
      <c r="E61" s="291"/>
      <c r="F61" s="291"/>
      <c r="G61" s="291"/>
      <c r="H61" s="291"/>
      <c r="I61" s="291"/>
      <c r="J61" s="291"/>
      <c r="K61" s="291"/>
      <c r="L61" s="291"/>
      <c r="M61" s="291"/>
      <c r="N61" s="291"/>
      <c r="O61" s="291"/>
      <c r="P61" s="291"/>
      <c r="Q61" s="291"/>
      <c r="R61" s="291"/>
      <c r="S61" s="291"/>
      <c r="T61" s="291"/>
      <c r="U61" s="291"/>
      <c r="V61" s="291"/>
      <c r="W61" s="291"/>
      <c r="X61" s="291"/>
      <c r="Y61" s="291"/>
      <c r="Z61" s="291"/>
      <c r="AA61" s="291"/>
      <c r="AB61" s="291"/>
      <c r="AC61" s="291"/>
      <c r="AD61" s="291"/>
      <c r="AE61" s="291"/>
      <c r="AF61" s="291"/>
      <c r="AG61" s="291"/>
      <c r="AH61" s="291"/>
      <c r="AI61" s="291"/>
      <c r="AJ61" s="291"/>
      <c r="AK61" s="352" t="s">
        <v>542</v>
      </c>
      <c r="AL61" s="375"/>
      <c r="AM61" s="376">
        <v>7876590</v>
      </c>
      <c r="AN61" s="377">
        <v>42877</v>
      </c>
      <c r="AO61" s="378">
        <v>12</v>
      </c>
      <c r="AP61" s="379">
        <v>40559</v>
      </c>
      <c r="AQ61" s="380">
        <v>-4.7</v>
      </c>
      <c r="AR61" s="366">
        <v>16.7</v>
      </c>
    </row>
    <row r="62" spans="1:44" x14ac:dyDescent="0.15">
      <c r="A62" s="295"/>
      <c r="B62" s="291"/>
      <c r="C62" s="291"/>
      <c r="D62" s="291"/>
      <c r="E62" s="291"/>
      <c r="F62" s="291"/>
      <c r="G62" s="291"/>
      <c r="H62" s="291"/>
      <c r="I62" s="291"/>
      <c r="J62" s="291"/>
      <c r="K62" s="291"/>
      <c r="L62" s="291"/>
      <c r="M62" s="291"/>
      <c r="N62" s="291"/>
      <c r="O62" s="291"/>
      <c r="P62" s="291"/>
      <c r="Q62" s="291"/>
      <c r="R62" s="291"/>
      <c r="S62" s="291"/>
      <c r="T62" s="291"/>
      <c r="U62" s="291"/>
      <c r="V62" s="291"/>
      <c r="W62" s="291"/>
      <c r="X62" s="291"/>
      <c r="Y62" s="291"/>
      <c r="Z62" s="291"/>
      <c r="AA62" s="291"/>
      <c r="AB62" s="291"/>
      <c r="AC62" s="291"/>
      <c r="AD62" s="291"/>
      <c r="AE62" s="291"/>
      <c r="AF62" s="291"/>
      <c r="AG62" s="291"/>
      <c r="AH62" s="291"/>
      <c r="AI62" s="291"/>
      <c r="AJ62" s="291"/>
      <c r="AK62" s="367"/>
      <c r="AL62" s="368" t="s">
        <v>537</v>
      </c>
      <c r="AM62" s="369">
        <v>4347160</v>
      </c>
      <c r="AN62" s="370">
        <v>23663</v>
      </c>
      <c r="AO62" s="371">
        <v>13.3</v>
      </c>
      <c r="AP62" s="372">
        <v>24962</v>
      </c>
      <c r="AQ62" s="373">
        <v>-0.4</v>
      </c>
      <c r="AR62" s="374">
        <v>13.7</v>
      </c>
    </row>
    <row r="63" spans="1:44" x14ac:dyDescent="0.15">
      <c r="A63" s="295"/>
      <c r="B63" s="291"/>
      <c r="C63" s="291"/>
      <c r="D63" s="291"/>
      <c r="E63" s="291"/>
      <c r="F63" s="291"/>
      <c r="G63" s="291"/>
      <c r="H63" s="291"/>
      <c r="I63" s="291"/>
      <c r="J63" s="291"/>
      <c r="K63" s="291"/>
      <c r="L63" s="291"/>
      <c r="M63" s="291"/>
      <c r="N63" s="291"/>
      <c r="O63" s="291"/>
      <c r="P63" s="291"/>
      <c r="Q63" s="291"/>
      <c r="R63" s="291"/>
      <c r="S63" s="291"/>
      <c r="T63" s="291"/>
      <c r="U63" s="291"/>
      <c r="V63" s="291"/>
      <c r="W63" s="291"/>
      <c r="X63" s="291"/>
      <c r="Y63" s="291"/>
      <c r="Z63" s="291"/>
      <c r="AA63" s="291"/>
      <c r="AB63" s="291"/>
      <c r="AC63" s="291"/>
      <c r="AD63" s="291"/>
      <c r="AE63" s="291"/>
      <c r="AF63" s="291"/>
      <c r="AG63" s="291"/>
      <c r="AH63" s="291"/>
      <c r="AI63" s="291"/>
      <c r="AJ63" s="291"/>
      <c r="AK63" s="291"/>
      <c r="AL63" s="291"/>
      <c r="AM63" s="291"/>
      <c r="AN63" s="291"/>
      <c r="AO63" s="291"/>
      <c r="AP63" s="291"/>
      <c r="AQ63" s="291"/>
      <c r="AR63" s="291"/>
    </row>
    <row r="64" spans="1:44" x14ac:dyDescent="0.15">
      <c r="A64" s="295"/>
      <c r="B64" s="291"/>
      <c r="C64" s="291"/>
      <c r="D64" s="291"/>
      <c r="E64" s="291"/>
      <c r="F64" s="291"/>
      <c r="G64" s="291"/>
      <c r="H64" s="291"/>
      <c r="I64" s="291"/>
      <c r="J64" s="291"/>
      <c r="K64" s="291"/>
      <c r="L64" s="291"/>
      <c r="M64" s="291"/>
      <c r="N64" s="291"/>
      <c r="O64" s="291"/>
      <c r="P64" s="291"/>
      <c r="Q64" s="291"/>
      <c r="R64" s="291"/>
      <c r="S64" s="291"/>
      <c r="T64" s="291"/>
      <c r="U64" s="291"/>
      <c r="V64" s="291"/>
      <c r="W64" s="291"/>
      <c r="X64" s="291"/>
      <c r="Y64" s="291"/>
      <c r="Z64" s="291"/>
      <c r="AA64" s="291"/>
      <c r="AB64" s="291"/>
      <c r="AC64" s="291"/>
      <c r="AD64" s="291"/>
      <c r="AE64" s="291"/>
      <c r="AF64" s="291"/>
      <c r="AG64" s="291"/>
      <c r="AH64" s="291"/>
      <c r="AI64" s="291"/>
      <c r="AJ64" s="291"/>
      <c r="AK64" s="291"/>
      <c r="AL64" s="291"/>
      <c r="AM64" s="291"/>
      <c r="AN64" s="291"/>
      <c r="AO64" s="291"/>
      <c r="AP64" s="291"/>
      <c r="AQ64" s="291"/>
      <c r="AR64" s="291"/>
    </row>
    <row r="65" spans="1:46" x14ac:dyDescent="0.15">
      <c r="A65" s="295"/>
      <c r="B65" s="291"/>
      <c r="C65" s="291"/>
      <c r="D65" s="291"/>
      <c r="E65" s="291"/>
      <c r="F65" s="291"/>
      <c r="G65" s="291"/>
      <c r="H65" s="291"/>
      <c r="I65" s="291"/>
      <c r="J65" s="291"/>
      <c r="K65" s="291"/>
      <c r="L65" s="291"/>
      <c r="M65" s="291"/>
      <c r="N65" s="291"/>
      <c r="O65" s="291"/>
      <c r="P65" s="291"/>
      <c r="Q65" s="291"/>
      <c r="R65" s="291"/>
      <c r="S65" s="291"/>
      <c r="T65" s="291"/>
      <c r="U65" s="291"/>
      <c r="V65" s="291"/>
      <c r="W65" s="291"/>
      <c r="X65" s="291"/>
      <c r="Y65" s="291"/>
      <c r="Z65" s="291"/>
      <c r="AA65" s="291"/>
      <c r="AB65" s="291"/>
      <c r="AC65" s="291"/>
      <c r="AD65" s="291"/>
      <c r="AE65" s="291"/>
      <c r="AF65" s="291"/>
      <c r="AG65" s="291"/>
      <c r="AH65" s="291"/>
      <c r="AI65" s="291"/>
      <c r="AJ65" s="291"/>
      <c r="AK65" s="291"/>
      <c r="AL65" s="291"/>
      <c r="AM65" s="291"/>
      <c r="AN65" s="291"/>
      <c r="AO65" s="291"/>
      <c r="AP65" s="291"/>
      <c r="AQ65" s="291"/>
      <c r="AR65" s="291"/>
    </row>
    <row r="66" spans="1:46" x14ac:dyDescent="0.15">
      <c r="A66" s="381"/>
      <c r="B66" s="348"/>
      <c r="C66" s="348"/>
      <c r="D66" s="348"/>
      <c r="E66" s="348"/>
      <c r="F66" s="348"/>
      <c r="G66" s="348"/>
      <c r="H66" s="348"/>
      <c r="I66" s="348"/>
      <c r="J66" s="348"/>
      <c r="K66" s="348"/>
      <c r="L66" s="348"/>
      <c r="M66" s="348"/>
      <c r="N66" s="348"/>
      <c r="O66" s="348"/>
      <c r="P66" s="348"/>
      <c r="Q66" s="348"/>
      <c r="R66" s="348"/>
      <c r="S66" s="348"/>
      <c r="T66" s="348"/>
      <c r="U66" s="348"/>
      <c r="V66" s="348"/>
      <c r="W66" s="348"/>
      <c r="X66" s="348"/>
      <c r="Y66" s="348"/>
      <c r="Z66" s="348"/>
      <c r="AA66" s="348"/>
      <c r="AB66" s="348"/>
      <c r="AC66" s="348"/>
      <c r="AD66" s="348"/>
      <c r="AE66" s="348"/>
      <c r="AF66" s="348"/>
      <c r="AG66" s="348"/>
      <c r="AH66" s="348"/>
      <c r="AI66" s="348"/>
      <c r="AJ66" s="348"/>
      <c r="AK66" s="348"/>
      <c r="AL66" s="348"/>
      <c r="AM66" s="348"/>
      <c r="AN66" s="348"/>
      <c r="AO66" s="348"/>
      <c r="AP66" s="348"/>
      <c r="AQ66" s="348"/>
      <c r="AR66" s="348"/>
      <c r="AS66" s="382"/>
    </row>
    <row r="67" spans="1:46" ht="13.5" hidden="1" customHeight="1" x14ac:dyDescent="0.15">
      <c r="AK67" s="291"/>
      <c r="AL67" s="291"/>
      <c r="AM67" s="291"/>
      <c r="AN67" s="291"/>
      <c r="AO67" s="291"/>
      <c r="AP67" s="291"/>
      <c r="AQ67" s="291"/>
      <c r="AR67" s="291"/>
      <c r="AS67" s="291"/>
      <c r="AT67" s="291"/>
    </row>
    <row r="68" spans="1:46" ht="13.5" hidden="1" customHeight="1" x14ac:dyDescent="0.15">
      <c r="AK68" s="291"/>
      <c r="AL68" s="291"/>
      <c r="AM68" s="291"/>
      <c r="AN68" s="291"/>
      <c r="AO68" s="291"/>
      <c r="AP68" s="291"/>
      <c r="AQ68" s="291"/>
      <c r="AR68" s="291"/>
    </row>
    <row r="69" spans="1:46" ht="13.5" hidden="1" customHeight="1" x14ac:dyDescent="0.15">
      <c r="AK69" s="291"/>
      <c r="AL69" s="291"/>
      <c r="AM69" s="291"/>
      <c r="AN69" s="291"/>
      <c r="AO69" s="291"/>
      <c r="AP69" s="291"/>
      <c r="AQ69" s="291"/>
      <c r="AR69" s="291"/>
    </row>
    <row r="70" spans="1:46" hidden="1" x14ac:dyDescent="0.15">
      <c r="AK70" s="291"/>
      <c r="AL70" s="291"/>
      <c r="AM70" s="291"/>
      <c r="AN70" s="291"/>
      <c r="AO70" s="291"/>
      <c r="AP70" s="291"/>
      <c r="AQ70" s="291"/>
      <c r="AR70" s="291"/>
    </row>
    <row r="71" spans="1:46" hidden="1" x14ac:dyDescent="0.15">
      <c r="AK71" s="291"/>
      <c r="AL71" s="291"/>
      <c r="AM71" s="291"/>
      <c r="AN71" s="291"/>
      <c r="AO71" s="291"/>
      <c r="AP71" s="291"/>
      <c r="AQ71" s="291"/>
      <c r="AR71" s="291"/>
    </row>
    <row r="72" spans="1:46" hidden="1" x14ac:dyDescent="0.15">
      <c r="AK72" s="291"/>
      <c r="AL72" s="291"/>
      <c r="AM72" s="291"/>
      <c r="AN72" s="291"/>
      <c r="AO72" s="291"/>
      <c r="AP72" s="291"/>
      <c r="AQ72" s="291"/>
      <c r="AR72" s="291"/>
    </row>
    <row r="73" spans="1:46" hidden="1" x14ac:dyDescent="0.15">
      <c r="AK73" s="291"/>
      <c r="AL73" s="291"/>
      <c r="AM73" s="291"/>
      <c r="AN73" s="291"/>
      <c r="AO73" s="291"/>
      <c r="AP73" s="291"/>
      <c r="AQ73" s="291"/>
      <c r="AR73" s="291"/>
    </row>
    <row r="74" spans="1:46" hidden="1" x14ac:dyDescent="0.15"/>
  </sheetData>
  <sheetProtection algorithmName="SHA-512" hashValue="kB8NBCQiyjqjLTuKBtWOPqA+3/hA3Q4KZhUdngT63ajKRmuXCmDRfdL4tUbUQfuenaB7HSOGSMNSdhyfjsyZYA==" saltValue="SHnEEUEMWRcjXuxZWniOj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70" zoomScaleNormal="70" zoomScaleSheetLayoutView="55" workbookViewId="0">
      <selection activeCell="AM51" sqref="AM51"/>
    </sheetView>
  </sheetViews>
  <sheetFormatPr defaultColWidth="0" defaultRowHeight="13.5" customHeight="1" zeroHeight="1" x14ac:dyDescent="0.15"/>
  <cols>
    <col min="1" max="125" width="2.5" style="289" customWidth="1"/>
    <col min="126" max="16384" width="9" style="288" hidden="1"/>
  </cols>
  <sheetData>
    <row r="1" spans="2:125" ht="13.5" customHeight="1"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c r="DQ1" s="288"/>
      <c r="DR1" s="288"/>
      <c r="DS1" s="288"/>
      <c r="DT1" s="288"/>
      <c r="DU1" s="288"/>
    </row>
    <row r="2" spans="2:125" x14ac:dyDescent="0.15">
      <c r="B2" s="288"/>
      <c r="DG2" s="288"/>
    </row>
    <row r="3" spans="2:125" x14ac:dyDescent="0.15">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c r="CQ3" s="288"/>
      <c r="CR3" s="288"/>
      <c r="CS3" s="288"/>
      <c r="CT3" s="288"/>
      <c r="CU3" s="288"/>
      <c r="CV3" s="288"/>
      <c r="CW3" s="288"/>
      <c r="CX3" s="288"/>
      <c r="CY3" s="288"/>
      <c r="CZ3" s="288"/>
      <c r="DA3" s="288"/>
      <c r="DB3" s="288"/>
      <c r="DC3" s="288"/>
      <c r="DD3" s="288"/>
      <c r="DE3" s="288"/>
      <c r="DF3" s="288"/>
      <c r="DH3" s="288"/>
      <c r="DI3" s="288"/>
      <c r="DJ3" s="288"/>
      <c r="DK3" s="288"/>
      <c r="DL3" s="288"/>
      <c r="DM3" s="288"/>
      <c r="DN3" s="288"/>
      <c r="DO3" s="288"/>
      <c r="DP3" s="288"/>
      <c r="DQ3" s="288"/>
      <c r="DR3" s="288"/>
      <c r="DS3" s="288"/>
      <c r="DT3" s="288"/>
      <c r="DU3" s="288"/>
    </row>
    <row r="4" spans="2:125" x14ac:dyDescent="0.15"/>
    <row r="5" spans="2:125" x14ac:dyDescent="0.15"/>
    <row r="6" spans="2:125" x14ac:dyDescent="0.15"/>
    <row r="7" spans="2:125" x14ac:dyDescent="0.15"/>
    <row r="8" spans="2:125" x14ac:dyDescent="0.15"/>
    <row r="9" spans="2:125" x14ac:dyDescent="0.15">
      <c r="DU9" s="288"/>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8"/>
    </row>
    <row r="18" spans="125:125" x14ac:dyDescent="0.15"/>
    <row r="19" spans="125:125" x14ac:dyDescent="0.15"/>
    <row r="20" spans="125:125" x14ac:dyDescent="0.15">
      <c r="DU20" s="288"/>
    </row>
    <row r="21" spans="125:125" x14ac:dyDescent="0.15">
      <c r="DU21" s="288"/>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8"/>
    </row>
    <row r="29" spans="125:125" x14ac:dyDescent="0.15"/>
    <row r="30" spans="125:125" x14ac:dyDescent="0.15"/>
    <row r="31" spans="125:125" x14ac:dyDescent="0.15"/>
    <row r="32" spans="125:125" x14ac:dyDescent="0.15"/>
    <row r="33" spans="2:125" x14ac:dyDescent="0.15">
      <c r="B33" s="288"/>
      <c r="G33" s="288"/>
      <c r="I33" s="288"/>
    </row>
    <row r="34" spans="2:125" x14ac:dyDescent="0.15">
      <c r="C34" s="288"/>
      <c r="P34" s="288"/>
      <c r="DE34" s="288"/>
      <c r="DH34" s="288"/>
    </row>
    <row r="35" spans="2:125" x14ac:dyDescent="0.15">
      <c r="D35" s="288"/>
      <c r="E35" s="288"/>
      <c r="DG35" s="288"/>
      <c r="DJ35" s="288"/>
      <c r="DP35" s="288"/>
      <c r="DQ35" s="288"/>
      <c r="DR35" s="288"/>
      <c r="DS35" s="288"/>
      <c r="DT35" s="288"/>
      <c r="DU35" s="288"/>
    </row>
    <row r="36" spans="2:125" x14ac:dyDescent="0.15">
      <c r="F36" s="288"/>
      <c r="H36" s="288"/>
      <c r="J36" s="288"/>
      <c r="K36" s="288"/>
      <c r="L36" s="288"/>
      <c r="M36" s="288"/>
      <c r="N36" s="288"/>
      <c r="O36" s="288"/>
      <c r="Q36" s="288"/>
      <c r="R36" s="288"/>
      <c r="S36" s="288"/>
      <c r="T36" s="288"/>
      <c r="U36" s="288"/>
      <c r="V36" s="288"/>
      <c r="W36" s="288"/>
      <c r="X36" s="288"/>
      <c r="Y36" s="288"/>
      <c r="Z36" s="288"/>
      <c r="AA36" s="288"/>
      <c r="AB36" s="288"/>
      <c r="AC36" s="288"/>
      <c r="AD36" s="288"/>
      <c r="AE36" s="288"/>
      <c r="AF36" s="288"/>
      <c r="AG36" s="288"/>
      <c r="AH36" s="288"/>
      <c r="AI36" s="288"/>
      <c r="AJ36" s="288"/>
      <c r="AK36" s="288"/>
      <c r="AL36" s="288"/>
      <c r="AM36" s="288"/>
      <c r="AN36" s="288"/>
      <c r="AO36" s="288"/>
      <c r="AP36" s="288"/>
      <c r="AQ36" s="288"/>
      <c r="AR36" s="288"/>
      <c r="AS36" s="288"/>
      <c r="AT36" s="288"/>
      <c r="AU36" s="288"/>
      <c r="AV36" s="288"/>
      <c r="AW36" s="288"/>
      <c r="AX36" s="288"/>
      <c r="AY36" s="288"/>
      <c r="AZ36" s="288"/>
      <c r="BA36" s="288"/>
      <c r="BB36" s="288"/>
      <c r="BC36" s="288"/>
      <c r="BD36" s="288"/>
      <c r="BE36" s="288"/>
      <c r="BF36" s="288"/>
      <c r="BG36" s="288"/>
      <c r="BH36" s="288"/>
      <c r="BI36" s="288"/>
      <c r="BJ36" s="288"/>
      <c r="BK36" s="288"/>
      <c r="BL36" s="288"/>
      <c r="BM36" s="288"/>
      <c r="BN36" s="288"/>
      <c r="BO36" s="288"/>
      <c r="BP36" s="288"/>
      <c r="BQ36" s="288"/>
      <c r="BR36" s="288"/>
      <c r="BS36" s="288"/>
      <c r="BT36" s="288"/>
      <c r="BU36" s="288"/>
      <c r="BV36" s="288"/>
      <c r="BW36" s="288"/>
      <c r="BX36" s="288"/>
      <c r="BY36" s="288"/>
      <c r="BZ36" s="288"/>
      <c r="CA36" s="288"/>
      <c r="CB36" s="288"/>
      <c r="CC36" s="288"/>
      <c r="CD36" s="288"/>
      <c r="CE36" s="288"/>
      <c r="CF36" s="288"/>
      <c r="CG36" s="288"/>
      <c r="CH36" s="288"/>
      <c r="CI36" s="288"/>
      <c r="CJ36" s="288"/>
      <c r="CK36" s="288"/>
      <c r="CL36" s="288"/>
      <c r="CM36" s="288"/>
      <c r="CN36" s="288"/>
      <c r="CO36" s="288"/>
      <c r="CP36" s="288"/>
      <c r="CQ36" s="288"/>
      <c r="CR36" s="288"/>
      <c r="CS36" s="288"/>
      <c r="CT36" s="288"/>
      <c r="CU36" s="288"/>
      <c r="CV36" s="288"/>
      <c r="CW36" s="288"/>
      <c r="CX36" s="288"/>
      <c r="CY36" s="288"/>
      <c r="CZ36" s="288"/>
      <c r="DA36" s="288"/>
      <c r="DB36" s="288"/>
      <c r="DC36" s="288"/>
      <c r="DD36" s="288"/>
      <c r="DF36" s="288"/>
      <c r="DI36" s="288"/>
      <c r="DK36" s="288"/>
      <c r="DL36" s="288"/>
      <c r="DM36" s="288"/>
      <c r="DN36" s="288"/>
      <c r="DO36" s="288"/>
      <c r="DP36" s="288"/>
      <c r="DQ36" s="288"/>
      <c r="DR36" s="288"/>
      <c r="DS36" s="288"/>
      <c r="DT36" s="288"/>
      <c r="DU36" s="288"/>
    </row>
    <row r="37" spans="2:125" x14ac:dyDescent="0.15">
      <c r="DU37" s="288"/>
    </row>
    <row r="38" spans="2:125" x14ac:dyDescent="0.15">
      <c r="DT38" s="288"/>
      <c r="DU38" s="288"/>
    </row>
    <row r="39" spans="2:125" x14ac:dyDescent="0.15"/>
    <row r="40" spans="2:125" x14ac:dyDescent="0.15">
      <c r="DH40" s="288"/>
    </row>
    <row r="41" spans="2:125" x14ac:dyDescent="0.15">
      <c r="DE41" s="288"/>
    </row>
    <row r="42" spans="2:125" x14ac:dyDescent="0.15">
      <c r="DG42" s="288"/>
      <c r="DJ42" s="288"/>
    </row>
    <row r="43" spans="2:125" x14ac:dyDescent="0.15">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F43" s="288"/>
      <c r="DI43" s="288"/>
      <c r="DK43" s="288"/>
      <c r="DL43" s="288"/>
      <c r="DM43" s="288"/>
      <c r="DN43" s="288"/>
      <c r="DO43" s="288"/>
      <c r="DP43" s="288"/>
      <c r="DQ43" s="288"/>
      <c r="DR43" s="288"/>
      <c r="DS43" s="288"/>
      <c r="DT43" s="288"/>
      <c r="DU43" s="288"/>
    </row>
    <row r="44" spans="2:125" x14ac:dyDescent="0.15">
      <c r="DU44" s="288"/>
    </row>
    <row r="45" spans="2:125" x14ac:dyDescent="0.15"/>
    <row r="46" spans="2:125" x14ac:dyDescent="0.15"/>
    <row r="47" spans="2:125" x14ac:dyDescent="0.15"/>
    <row r="48" spans="2:125" x14ac:dyDescent="0.15">
      <c r="DT48" s="288"/>
      <c r="DU48" s="288"/>
    </row>
    <row r="49" spans="120:125" x14ac:dyDescent="0.15">
      <c r="DU49" s="288"/>
    </row>
    <row r="50" spans="120:125" x14ac:dyDescent="0.15">
      <c r="DU50" s="288"/>
    </row>
    <row r="51" spans="120:125" x14ac:dyDescent="0.15">
      <c r="DP51" s="288"/>
      <c r="DQ51" s="288"/>
      <c r="DR51" s="288"/>
      <c r="DS51" s="288"/>
      <c r="DT51" s="288"/>
      <c r="DU51" s="288"/>
    </row>
    <row r="52" spans="120:125" x14ac:dyDescent="0.15"/>
    <row r="53" spans="120:125" x14ac:dyDescent="0.15"/>
    <row r="54" spans="120:125" x14ac:dyDescent="0.15">
      <c r="DU54" s="288"/>
    </row>
    <row r="55" spans="120:125" x14ac:dyDescent="0.15"/>
    <row r="56" spans="120:125" x14ac:dyDescent="0.15"/>
    <row r="57" spans="120:125" x14ac:dyDescent="0.15"/>
    <row r="58" spans="120:125" x14ac:dyDescent="0.15">
      <c r="DU58" s="288"/>
    </row>
    <row r="59" spans="120:125" x14ac:dyDescent="0.15"/>
    <row r="60" spans="120:125" x14ac:dyDescent="0.15"/>
    <row r="61" spans="120:125" x14ac:dyDescent="0.15"/>
    <row r="62" spans="120:125" x14ac:dyDescent="0.15"/>
    <row r="63" spans="120:125" x14ac:dyDescent="0.15">
      <c r="DU63" s="288"/>
    </row>
    <row r="64" spans="120:125" x14ac:dyDescent="0.15">
      <c r="DT64" s="288"/>
      <c r="DU64" s="288"/>
    </row>
    <row r="65" spans="123:125" x14ac:dyDescent="0.15"/>
    <row r="66" spans="123:125" x14ac:dyDescent="0.15"/>
    <row r="67" spans="123:125" x14ac:dyDescent="0.15"/>
    <row r="68" spans="123:125" x14ac:dyDescent="0.15"/>
    <row r="69" spans="123:125" x14ac:dyDescent="0.15">
      <c r="DS69" s="288"/>
      <c r="DT69" s="288"/>
      <c r="DU69" s="28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8"/>
    </row>
    <row r="83" spans="116:125" x14ac:dyDescent="0.15">
      <c r="DM83" s="288"/>
      <c r="DN83" s="288"/>
      <c r="DO83" s="288"/>
      <c r="DP83" s="288"/>
      <c r="DQ83" s="288"/>
      <c r="DR83" s="288"/>
      <c r="DS83" s="288"/>
      <c r="DT83" s="288"/>
      <c r="DU83" s="288"/>
    </row>
    <row r="84" spans="116:125" x14ac:dyDescent="0.15"/>
    <row r="85" spans="116:125" x14ac:dyDescent="0.15"/>
    <row r="86" spans="116:125" x14ac:dyDescent="0.15"/>
    <row r="87" spans="116:125" x14ac:dyDescent="0.15"/>
    <row r="88" spans="116:125" x14ac:dyDescent="0.15">
      <c r="DU88" s="288"/>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8"/>
      <c r="DT94" s="288"/>
      <c r="DU94" s="288"/>
    </row>
    <row r="95" spans="116:125" ht="13.5" customHeight="1" x14ac:dyDescent="0.15">
      <c r="DU95" s="288"/>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8"/>
    </row>
    <row r="102" spans="124:125" ht="13.5" customHeight="1" x14ac:dyDescent="0.15"/>
    <row r="103" spans="124:125" ht="13.5" customHeight="1" x14ac:dyDescent="0.15"/>
    <row r="104" spans="124:125" ht="13.5" customHeight="1" x14ac:dyDescent="0.15">
      <c r="DT104" s="288"/>
      <c r="DU104" s="28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8" t="s">
        <v>544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88"/>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Fn2TE7PVHXHrHcDZVTEf8iKrniTpp9zEk7cpSpD+MgB13b8SrUPXOkDv/p/TfpynDoUtM6zdXebkOCuL9tGPA==" saltValue="rGTY4CHE45FRh2E/Riwi0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55" zoomScaleNormal="55" zoomScaleSheetLayoutView="55" workbookViewId="0">
      <selection activeCell="AM51" sqref="AM51"/>
    </sheetView>
  </sheetViews>
  <sheetFormatPr defaultColWidth="0" defaultRowHeight="13.5" customHeight="1" zeroHeight="1" x14ac:dyDescent="0.15"/>
  <cols>
    <col min="1" max="125" width="2.5" style="289" customWidth="1"/>
    <col min="126" max="142" width="0" style="288" hidden="1" customWidth="1"/>
    <col min="143" max="16384" width="9" style="288" hidden="1"/>
  </cols>
  <sheetData>
    <row r="1" spans="1:125" ht="13.5" customHeight="1" x14ac:dyDescent="0.15">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c r="DQ1" s="288"/>
      <c r="DR1" s="288"/>
      <c r="DS1" s="288"/>
      <c r="DT1" s="288"/>
      <c r="DU1" s="288"/>
    </row>
    <row r="2" spans="1:125" x14ac:dyDescent="0.15">
      <c r="B2" s="288"/>
      <c r="T2" s="288"/>
    </row>
    <row r="3" spans="1:125" x14ac:dyDescent="0.1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c r="CQ3" s="288"/>
      <c r="CR3" s="288"/>
      <c r="CS3" s="288"/>
      <c r="CT3" s="288"/>
      <c r="CU3" s="288"/>
      <c r="CV3" s="288"/>
      <c r="CW3" s="288"/>
      <c r="CX3" s="288"/>
      <c r="CY3" s="288"/>
      <c r="CZ3" s="288"/>
      <c r="DA3" s="288"/>
      <c r="DB3" s="288"/>
      <c r="DC3" s="288"/>
      <c r="DD3" s="288"/>
      <c r="DE3" s="288"/>
      <c r="DF3" s="288"/>
      <c r="DG3" s="288"/>
      <c r="DH3" s="288"/>
      <c r="DI3" s="288"/>
      <c r="DJ3" s="288"/>
      <c r="DK3" s="288"/>
      <c r="DL3" s="288"/>
      <c r="DM3" s="288"/>
      <c r="DN3" s="288"/>
      <c r="DO3" s="288"/>
      <c r="DP3" s="288"/>
      <c r="DQ3" s="288"/>
      <c r="DR3" s="288"/>
      <c r="DS3" s="288"/>
      <c r="DT3" s="288"/>
      <c r="DU3" s="28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8"/>
      <c r="G33" s="288"/>
      <c r="I33" s="288"/>
    </row>
    <row r="34" spans="2:125" x14ac:dyDescent="0.15">
      <c r="C34" s="288"/>
      <c r="P34" s="288"/>
      <c r="R34" s="288"/>
      <c r="U34" s="288"/>
    </row>
    <row r="35" spans="2:125" x14ac:dyDescent="0.15">
      <c r="D35" s="288"/>
      <c r="E35" s="288"/>
      <c r="T35" s="288"/>
      <c r="W35" s="288"/>
      <c r="X35" s="288"/>
      <c r="Y35" s="288"/>
      <c r="Z35" s="288"/>
      <c r="AA35" s="288"/>
      <c r="AB35" s="288"/>
      <c r="AC35" s="288"/>
      <c r="AD35" s="288"/>
      <c r="AE35" s="288"/>
      <c r="AF35" s="288"/>
      <c r="AG35" s="288"/>
      <c r="AH35" s="288"/>
      <c r="AI35" s="288"/>
      <c r="AJ35" s="288"/>
      <c r="AK35" s="288"/>
      <c r="AL35" s="288"/>
      <c r="AM35" s="288"/>
      <c r="AN35" s="288"/>
      <c r="AO35" s="288"/>
      <c r="AP35" s="288"/>
      <c r="AQ35" s="288"/>
      <c r="AR35" s="288"/>
      <c r="AS35" s="288"/>
      <c r="AT35" s="288"/>
      <c r="AU35" s="288"/>
      <c r="AV35" s="288"/>
      <c r="AW35" s="288"/>
      <c r="AX35" s="288"/>
      <c r="AY35" s="288"/>
      <c r="AZ35" s="288"/>
      <c r="BA35" s="288"/>
      <c r="BB35" s="288"/>
      <c r="BC35" s="288"/>
      <c r="BD35" s="288"/>
      <c r="BE35" s="288"/>
      <c r="BF35" s="288"/>
      <c r="BG35" s="288"/>
      <c r="BH35" s="288"/>
      <c r="BI35" s="288"/>
      <c r="BJ35" s="288"/>
      <c r="BK35" s="288"/>
      <c r="BL35" s="288"/>
      <c r="BM35" s="288"/>
      <c r="BN35" s="288"/>
      <c r="BO35" s="288"/>
      <c r="BP35" s="288"/>
      <c r="BQ35" s="288"/>
      <c r="BR35" s="288"/>
      <c r="BS35" s="288"/>
      <c r="BT35" s="288"/>
      <c r="BU35" s="288"/>
      <c r="BV35" s="288"/>
      <c r="BW35" s="288"/>
      <c r="BX35" s="288"/>
      <c r="BY35" s="288"/>
      <c r="BZ35" s="288"/>
      <c r="CA35" s="288"/>
      <c r="CB35" s="288"/>
      <c r="CC35" s="288"/>
      <c r="CD35" s="288"/>
      <c r="CE35" s="288"/>
      <c r="CF35" s="288"/>
      <c r="CG35" s="288"/>
      <c r="CH35" s="288"/>
      <c r="CI35" s="288"/>
      <c r="CJ35" s="288"/>
      <c r="CK35" s="288"/>
      <c r="CL35" s="288"/>
      <c r="CM35" s="288"/>
      <c r="CN35" s="288"/>
      <c r="CO35" s="288"/>
      <c r="CP35" s="288"/>
      <c r="CQ35" s="288"/>
      <c r="CR35" s="288"/>
      <c r="CS35" s="288"/>
      <c r="CT35" s="288"/>
      <c r="CU35" s="288"/>
      <c r="CV35" s="288"/>
      <c r="CW35" s="288"/>
      <c r="CX35" s="288"/>
      <c r="CY35" s="288"/>
      <c r="CZ35" s="288"/>
      <c r="DA35" s="288"/>
      <c r="DB35" s="288"/>
      <c r="DC35" s="288"/>
      <c r="DD35" s="288"/>
      <c r="DE35" s="288"/>
      <c r="DF35" s="288"/>
      <c r="DG35" s="288"/>
      <c r="DH35" s="288"/>
      <c r="DI35" s="288"/>
      <c r="DJ35" s="288"/>
      <c r="DK35" s="288"/>
      <c r="DL35" s="288"/>
      <c r="DM35" s="288"/>
      <c r="DN35" s="288"/>
      <c r="DO35" s="288"/>
      <c r="DP35" s="288"/>
      <c r="DQ35" s="288"/>
      <c r="DR35" s="288"/>
      <c r="DS35" s="288"/>
      <c r="DT35" s="288"/>
      <c r="DU35" s="288"/>
    </row>
    <row r="36" spans="2:125" x14ac:dyDescent="0.15">
      <c r="F36" s="288"/>
      <c r="H36" s="288"/>
      <c r="J36" s="288"/>
      <c r="K36" s="288"/>
      <c r="L36" s="288"/>
      <c r="M36" s="288"/>
      <c r="N36" s="288"/>
      <c r="O36" s="288"/>
      <c r="Q36" s="288"/>
      <c r="S36" s="288"/>
      <c r="V36" s="288"/>
    </row>
    <row r="37" spans="2:125" x14ac:dyDescent="0.15"/>
    <row r="38" spans="2:125" x14ac:dyDescent="0.15"/>
    <row r="39" spans="2:125" x14ac:dyDescent="0.15"/>
    <row r="40" spans="2:125" x14ac:dyDescent="0.15">
      <c r="U40" s="288"/>
    </row>
    <row r="41" spans="2:125" x14ac:dyDescent="0.15">
      <c r="R41" s="288"/>
    </row>
    <row r="42" spans="2:125" x14ac:dyDescent="0.15">
      <c r="T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8"/>
      <c r="AY42" s="288"/>
      <c r="AZ42" s="288"/>
      <c r="BA42" s="288"/>
      <c r="BB42" s="288"/>
      <c r="BC42" s="288"/>
      <c r="BD42" s="288"/>
      <c r="BE42" s="288"/>
      <c r="BF42" s="288"/>
      <c r="BG42" s="288"/>
      <c r="BH42" s="288"/>
      <c r="BI42" s="288"/>
      <c r="BJ42" s="288"/>
      <c r="BK42" s="288"/>
      <c r="BL42" s="288"/>
      <c r="BM42" s="288"/>
      <c r="BN42" s="288"/>
      <c r="BO42" s="288"/>
      <c r="BP42" s="288"/>
      <c r="BQ42" s="288"/>
      <c r="BR42" s="288"/>
      <c r="BS42" s="288"/>
      <c r="BT42" s="288"/>
      <c r="BU42" s="288"/>
      <c r="BV42" s="288"/>
      <c r="BW42" s="288"/>
      <c r="BX42" s="288"/>
      <c r="BY42" s="288"/>
      <c r="BZ42" s="288"/>
      <c r="CA42" s="288"/>
      <c r="CB42" s="288"/>
      <c r="CC42" s="288"/>
      <c r="CD42" s="288"/>
      <c r="CE42" s="288"/>
      <c r="CF42" s="288"/>
      <c r="CG42" s="288"/>
      <c r="CH42" s="288"/>
      <c r="CI42" s="288"/>
      <c r="CJ42" s="288"/>
      <c r="CK42" s="288"/>
      <c r="CL42" s="288"/>
      <c r="CM42" s="288"/>
      <c r="CN42" s="288"/>
      <c r="CO42" s="288"/>
      <c r="CP42" s="288"/>
      <c r="CQ42" s="288"/>
      <c r="CR42" s="288"/>
      <c r="CS42" s="288"/>
      <c r="CT42" s="288"/>
      <c r="CU42" s="288"/>
      <c r="CV42" s="288"/>
      <c r="CW42" s="288"/>
      <c r="CX42" s="288"/>
      <c r="CY42" s="288"/>
      <c r="CZ42" s="288"/>
      <c r="DA42" s="288"/>
      <c r="DB42" s="288"/>
      <c r="DC42" s="288"/>
      <c r="DD42" s="288"/>
      <c r="DE42" s="288"/>
      <c r="DF42" s="288"/>
      <c r="DG42" s="288"/>
      <c r="DH42" s="288"/>
      <c r="DI42" s="288"/>
      <c r="DJ42" s="288"/>
      <c r="DK42" s="288"/>
      <c r="DL42" s="288"/>
      <c r="DM42" s="288"/>
      <c r="DN42" s="288"/>
      <c r="DO42" s="288"/>
      <c r="DP42" s="288"/>
      <c r="DQ42" s="288"/>
      <c r="DR42" s="288"/>
      <c r="DS42" s="288"/>
      <c r="DT42" s="288"/>
      <c r="DU42" s="288"/>
    </row>
    <row r="43" spans="2:125" x14ac:dyDescent="0.15">
      <c r="Q43" s="288"/>
      <c r="S43" s="288"/>
      <c r="V43" s="288"/>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9"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9Gu7iJ2TlZ+8LWWznM03HXuBfU9mLodRluZNoJ0CozjLdDLKUbCz3o+xXBNGv9u08MnVLWvAfuwl5hPK/8pGw==" saltValue="J2Gm5Zfk4bFZPFUGkIZdA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70" zoomScaleNormal="70" zoomScaleSheetLayoutView="100" workbookViewId="0">
      <selection activeCell="AM51" sqref="AM51"/>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15">
      <c r="B47" s="10"/>
      <c r="C47" s="1195" t="s">
        <v>3</v>
      </c>
      <c r="D47" s="1195"/>
      <c r="E47" s="1196"/>
      <c r="F47" s="11">
        <v>15.37</v>
      </c>
      <c r="G47" s="12">
        <v>12.76</v>
      </c>
      <c r="H47" s="12">
        <v>12.33</v>
      </c>
      <c r="I47" s="12">
        <v>12.41</v>
      </c>
      <c r="J47" s="13">
        <v>12.42</v>
      </c>
    </row>
    <row r="48" spans="2:10" ht="57.75" customHeight="1" x14ac:dyDescent="0.15">
      <c r="B48" s="14"/>
      <c r="C48" s="1197" t="s">
        <v>4</v>
      </c>
      <c r="D48" s="1197"/>
      <c r="E48" s="1198"/>
      <c r="F48" s="15">
        <v>6.6</v>
      </c>
      <c r="G48" s="16">
        <v>8.6300000000000008</v>
      </c>
      <c r="H48" s="16">
        <v>6.68</v>
      </c>
      <c r="I48" s="16">
        <v>8.49</v>
      </c>
      <c r="J48" s="17">
        <v>4.6900000000000004</v>
      </c>
    </row>
    <row r="49" spans="2:10" ht="57.75" customHeight="1" thickBot="1" x14ac:dyDescent="0.2">
      <c r="B49" s="18"/>
      <c r="C49" s="1199" t="s">
        <v>5</v>
      </c>
      <c r="D49" s="1199"/>
      <c r="E49" s="1200"/>
      <c r="F49" s="19">
        <v>6.44</v>
      </c>
      <c r="G49" s="20" t="s">
        <v>551</v>
      </c>
      <c r="H49" s="20" t="s">
        <v>552</v>
      </c>
      <c r="I49" s="20">
        <v>1.83</v>
      </c>
      <c r="J49" s="21" t="s">
        <v>553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1eRnNvq0cXYwviZuiJCUV01f1UxxopwyWPUxa/UMuBuOTdoOkApHEXk+HGb7Fxpw03F88YJRaeeMczl+QnXq+Q==" saltValue="CK073fLZyALZMME0Zy1Va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2020-03-05T10:29:14Z</cp:lastPrinted>
  <dcterms:created xsi:type="dcterms:W3CDTF">2020-02-10T03:23:43Z</dcterms:created>
  <dcterms:modified xsi:type="dcterms:W3CDTF">2020-09-03T02:32:16Z</dcterms:modified>
  <cp:category/>
</cp:coreProperties>
</file>