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<sst xmlns="http://schemas.openxmlformats.org/spreadsheetml/2006/main" count="226" uniqueCount="111">
  <si>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</si>
  <si>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</si>
  <si>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</si>
  <si>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</si>
  <si>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</si>
  <si>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</si>
  <si>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</si>
  <si>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</si>
  <si>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</si>
  <si>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</si>
  <si>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</si>
  <si>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</si>
  <si>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</si>
  <si>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</si>
  <si>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</si>
  <si>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</si>
  <si>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</si>
  <si>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</si>
  <si>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</si>
  <si>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</si>
  <si>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</si>
  <si>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</si>
  <si>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</si>
  <si>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</si>
  <si>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</si>
  <si>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</si>
  <si>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</si>
  <si>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</si>
  <si>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</si>
  <si>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</si>
  <si>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</si>
  <si>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</si>
  <si>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</si>
  <si>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</si>
  <si>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</si>
  <si>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</si>
  <si>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</si>
  <si>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</si>
  <si>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</si>
  <si>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</si>
  <si>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</si>
  <si>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</si>
  <si>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</si>
  <si>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</si>
  <si>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</si>
  <si>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</si>
  <si>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</si>
  <si>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</si>
  <si>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</si>
  <si>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</si>
  <si>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</si>
  <si>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</si>
  <si>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</si>
  <si>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</si>
  <si>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</si>
  <si>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</si>
  <si>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</si>
  <si>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</si>
  <si>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</si>
  <si>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</si>
  <si>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</si>
  <si>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</si>
  <si>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</si>
  <si>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</si>
  <si>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</si>
  <si>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</si>
  <si>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</si>
  <si>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</si>
  <si>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</si>
  <si>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</si>
  <si>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</si>
  <si>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</si>
  <si>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</si>
  <si>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</si>
  <si>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</si>
  <si>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</si>
  <si>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</si>
  <si>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</si>
  <si>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</si>
  <si>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</si>
  <si>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</si>
  <si>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</si>
  <si>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</si>
  <si>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</si>
  <si>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</si>
  <si>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</si>
  <si>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</si>
  <si>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</si>
  <si>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</si>
  <si>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</si>
  <si>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</si>
  <si>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</si>
  <si>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</si>
  <si>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</si>
  <si>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</si>
  <si>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</si>
  <si>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日野市</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</si>
  <si>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</si>
  <si>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</si>
  <si>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</si>
  <si>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</si>
  <si>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</si>
  <si>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</si>
  <si>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</si>
  <si>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</si>
  <si>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</si>
  <si>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</si>
  <si>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</si>
  <si>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平成32年度からの公営企業会計への移行を予定しており、それに併せて固定資産台帳を整備し、資産評価を行っていく。その中で、下水道施設の耐用年数も明らかにし、今後の経営診断に役立てながら、経営健全化に取り組んでいく。</t>
    <rPh sb="1" eb="3">
      <t>ゲンザイ</t>
    </rPh>
    <rPh sb="4" eb="6">
      <t>ヘイセイ</t>
    </rPh>
    <rPh sb="8" eb="10">
      <t>ネンド</t>
    </rPh>
    <rPh sb="13" eb="15">
      <t>コウエイ</t>
    </rPh>
    <rPh sb="15" eb="17">
      <t>キギョウ</t>
    </rPh>
    <rPh sb="17" eb="19">
      <t>カイケイ</t>
    </rPh>
    <rPh sb="21" eb="23">
      <t>イコウ</t>
    </rPh>
    <rPh sb="24" eb="26">
      <t>ヨテイ</t>
    </rPh>
    <rPh sb="34" eb="35">
      <t>アワ</t>
    </rPh>
    <rPh sb="37" eb="39">
      <t>コテイ</t>
    </rPh>
    <rPh sb="39" eb="41">
      <t>シサン</t>
    </rPh>
    <rPh sb="41" eb="43">
      <t>ダイチョウ</t>
    </rPh>
    <rPh sb="44" eb="46">
      <t>セイビ</t>
    </rPh>
    <rPh sb="48" eb="50">
      <t>シサン</t>
    </rPh>
    <rPh sb="50" eb="52">
      <t>ヒョウカ</t>
    </rPh>
    <rPh sb="53" eb="54">
      <t>オコナ</t>
    </rPh>
    <rPh sb="61" eb="62">
      <t>ナカ</t>
    </rPh>
    <rPh sb="64" eb="67">
      <t>ゲスイドウ</t>
    </rPh>
    <rPh sb="67" eb="69">
      <t>シセツ</t>
    </rPh>
    <rPh sb="70" eb="72">
      <t>タイヨウ</t>
    </rPh>
    <rPh sb="72" eb="74">
      <t>ネンスウ</t>
    </rPh>
    <rPh sb="75" eb="76">
      <t>アキ</t>
    </rPh>
    <rPh sb="81" eb="83">
      <t>コンゴ</t>
    </rPh>
    <rPh sb="84" eb="86">
      <t>ケイエイ</t>
    </rPh>
    <rPh sb="86" eb="88">
      <t>シンダン</t>
    </rPh>
    <rPh sb="89" eb="91">
      <t>ヤクダ</t>
    </rPh>
    <rPh sb="96" eb="98">
      <t>ケイエイ</t>
    </rPh>
    <rPh sb="98" eb="101">
      <t>ケンゼンカ</t>
    </rPh>
    <rPh sb="102" eb="103">
      <t>ト</t>
    </rPh>
    <rPh sb="104" eb="105">
      <t>ク</t>
    </rPh>
    <phoneticPr fontId="4"/>
  </si>
  <si>
    <t xml:space="preserve">　①収益的収支比率について、平成23年度に金利6%以上の地方債を借り換えたことにより、数値上一旦下がったが、その後の使用料収入の増などもあり、徐々に改善している。
　④企業債残高対事業規模比率について、平成27年度より東平山排水区の雨水管幹線整備を始めたため、建設改良費が増加し、起債発行額が多くなったものの、残高抑制策として起債発行額を年間10億円を上限としているため、償還額が上回り、全体の企業債残高としては減少した。
　⑤経費回収率や⑥汚水処理原価は徐々に改善の兆しはあるものの、類似団体の平均値からは大きくかけ離れた状況にある。特に汚水処理原価については、日野市の普及率がまだ低いこともあり、今後も汚水管新設工事が必要であり、併せて老朽管の更新工事も行っていくため、大きく下げることは非常に難しい。ゆえに、将来の収支バランスについて検討を加えていく必要がある。
　⑧水洗化率については、近年、98%以上を継続しており、今後も類似団体平均を上回る状態で推移していくものと考えられる。
</t>
    <rPh sb="2" eb="4">
      <t>シュウエキ</t>
    </rPh>
    <rPh sb="4" eb="5">
      <t>テキ</t>
    </rPh>
    <rPh sb="5" eb="7">
      <t>シュウシ</t>
    </rPh>
    <rPh sb="7" eb="9">
      <t>ヒリツ</t>
    </rPh>
    <rPh sb="14" eb="16">
      <t>ヘイセイ</t>
    </rPh>
    <rPh sb="18" eb="20">
      <t>ネンド</t>
    </rPh>
    <rPh sb="21" eb="23">
      <t>キンリ</t>
    </rPh>
    <rPh sb="25" eb="27">
      <t>イジョウ</t>
    </rPh>
    <rPh sb="28" eb="31">
      <t>チホウサイ</t>
    </rPh>
    <rPh sb="32" eb="33">
      <t>カ</t>
    </rPh>
    <rPh sb="34" eb="35">
      <t>カ</t>
    </rPh>
    <rPh sb="43" eb="45">
      <t>スウチ</t>
    </rPh>
    <rPh sb="45" eb="46">
      <t>ジョウ</t>
    </rPh>
    <rPh sb="46" eb="48">
      <t>イッタン</t>
    </rPh>
    <rPh sb="48" eb="49">
      <t>サ</t>
    </rPh>
    <rPh sb="56" eb="57">
      <t>ゴ</t>
    </rPh>
    <rPh sb="58" eb="60">
      <t>シヨウ</t>
    </rPh>
    <rPh sb="60" eb="61">
      <t>リョウ</t>
    </rPh>
    <rPh sb="61" eb="63">
      <t>シュウニュウ</t>
    </rPh>
    <rPh sb="64" eb="65">
      <t>ゾウ</t>
    </rPh>
    <rPh sb="71" eb="73">
      <t>ジョジョ</t>
    </rPh>
    <rPh sb="74" eb="76">
      <t>カイゼン</t>
    </rPh>
    <rPh sb="84" eb="86">
      <t>キギョウ</t>
    </rPh>
    <rPh sb="86" eb="87">
      <t>サイ</t>
    </rPh>
    <rPh sb="87" eb="89">
      <t>ザンダカ</t>
    </rPh>
    <rPh sb="101" eb="103">
      <t>ヘイセイ</t>
    </rPh>
    <rPh sb="105" eb="107">
      <t>ネンド</t>
    </rPh>
    <rPh sb="109" eb="110">
      <t>ヒガシ</t>
    </rPh>
    <rPh sb="110" eb="112">
      <t>ヒラヤマ</t>
    </rPh>
    <rPh sb="112" eb="114">
      <t>ハイスイ</t>
    </rPh>
    <rPh sb="114" eb="115">
      <t>ク</t>
    </rPh>
    <rPh sb="116" eb="119">
      <t>ウスイカン</t>
    </rPh>
    <rPh sb="119" eb="121">
      <t>カンセン</t>
    </rPh>
    <rPh sb="121" eb="123">
      <t>セイビ</t>
    </rPh>
    <rPh sb="124" eb="125">
      <t>ハジ</t>
    </rPh>
    <rPh sb="130" eb="132">
      <t>ケンセツ</t>
    </rPh>
    <rPh sb="132" eb="134">
      <t>カイリョウ</t>
    </rPh>
    <rPh sb="134" eb="135">
      <t>ヒ</t>
    </rPh>
    <rPh sb="136" eb="138">
      <t>ゾウカ</t>
    </rPh>
    <rPh sb="140" eb="142">
      <t>キサイ</t>
    </rPh>
    <rPh sb="142" eb="145">
      <t>ハッコウガク</t>
    </rPh>
    <rPh sb="146" eb="147">
      <t>オオ</t>
    </rPh>
    <rPh sb="155" eb="157">
      <t>ザンダカ</t>
    </rPh>
    <rPh sb="157" eb="159">
      <t>ヨクセイ</t>
    </rPh>
    <rPh sb="159" eb="160">
      <t>サク</t>
    </rPh>
    <rPh sb="163" eb="165">
      <t>キサイ</t>
    </rPh>
    <rPh sb="165" eb="167">
      <t>ハッコウ</t>
    </rPh>
    <rPh sb="167" eb="168">
      <t>ガク</t>
    </rPh>
    <rPh sb="169" eb="171">
      <t>ネンカン</t>
    </rPh>
    <rPh sb="173" eb="175">
      <t>オクエン</t>
    </rPh>
    <rPh sb="176" eb="178">
      <t>ジョウゲン</t>
    </rPh>
    <rPh sb="186" eb="188">
      <t>ショウカン</t>
    </rPh>
    <rPh sb="188" eb="189">
      <t>ガク</t>
    </rPh>
    <rPh sb="190" eb="192">
      <t>ウワマワ</t>
    </rPh>
    <rPh sb="194" eb="196">
      <t>ゼンタイ</t>
    </rPh>
    <rPh sb="197" eb="199">
      <t>キギョウ</t>
    </rPh>
    <rPh sb="199" eb="200">
      <t>サイ</t>
    </rPh>
    <rPh sb="200" eb="202">
      <t>ザンダカ</t>
    </rPh>
    <rPh sb="206" eb="208">
      <t>ゲンショウ</t>
    </rPh>
    <rPh sb="214" eb="216">
      <t>ケイヒ</t>
    </rPh>
    <rPh sb="216" eb="218">
      <t>カイシュウ</t>
    </rPh>
    <rPh sb="218" eb="219">
      <t>リツ</t>
    </rPh>
    <rPh sb="221" eb="223">
      <t>オスイ</t>
    </rPh>
    <rPh sb="223" eb="225">
      <t>ショリ</t>
    </rPh>
    <rPh sb="225" eb="227">
      <t>ゲンカ</t>
    </rPh>
    <rPh sb="228" eb="230">
      <t>ジョジョ</t>
    </rPh>
    <rPh sb="231" eb="233">
      <t>カイゼン</t>
    </rPh>
    <rPh sb="234" eb="235">
      <t>キザ</t>
    </rPh>
    <rPh sb="243" eb="245">
      <t>ルイジ</t>
    </rPh>
    <rPh sb="245" eb="247">
      <t>ダンタイ</t>
    </rPh>
    <rPh sb="248" eb="251">
      <t>ヘイキンチ</t>
    </rPh>
    <rPh sb="254" eb="255">
      <t>オオ</t>
    </rPh>
    <rPh sb="259" eb="260">
      <t>ハナ</t>
    </rPh>
    <rPh sb="262" eb="264">
      <t>ジョウキョウ</t>
    </rPh>
    <rPh sb="268" eb="269">
      <t>トク</t>
    </rPh>
    <rPh sb="270" eb="272">
      <t>オスイ</t>
    </rPh>
    <rPh sb="272" eb="274">
      <t>ショリ</t>
    </rPh>
    <rPh sb="274" eb="276">
      <t>ゲンカ</t>
    </rPh>
    <rPh sb="282" eb="285">
      <t>ヒノシ</t>
    </rPh>
    <rPh sb="286" eb="288">
      <t>フキュウ</t>
    </rPh>
    <rPh sb="288" eb="289">
      <t>リツ</t>
    </rPh>
    <rPh sb="292" eb="293">
      <t>ヒク</t>
    </rPh>
    <rPh sb="300" eb="302">
      <t>コンゴ</t>
    </rPh>
    <rPh sb="303" eb="305">
      <t>オスイ</t>
    </rPh>
    <rPh sb="305" eb="306">
      <t>カン</t>
    </rPh>
    <rPh sb="306" eb="308">
      <t>シンセツ</t>
    </rPh>
    <rPh sb="308" eb="310">
      <t>コウジ</t>
    </rPh>
    <rPh sb="311" eb="313">
      <t>ヒツヨウ</t>
    </rPh>
    <rPh sb="317" eb="318">
      <t>アワ</t>
    </rPh>
    <rPh sb="320" eb="322">
      <t>ロウキュウ</t>
    </rPh>
    <rPh sb="322" eb="323">
      <t>カン</t>
    </rPh>
    <rPh sb="324" eb="326">
      <t>コウシン</t>
    </rPh>
    <rPh sb="326" eb="328">
      <t>コウジ</t>
    </rPh>
    <rPh sb="329" eb="330">
      <t>オコナ</t>
    </rPh>
    <rPh sb="337" eb="338">
      <t>オオ</t>
    </rPh>
    <rPh sb="340" eb="341">
      <t>サ</t>
    </rPh>
    <rPh sb="346" eb="348">
      <t>ヒジョウ</t>
    </rPh>
    <rPh sb="349" eb="350">
      <t>ムズカ</t>
    </rPh>
    <rPh sb="357" eb="359">
      <t>ショウライ</t>
    </rPh>
    <rPh sb="360" eb="362">
      <t>シュウシ</t>
    </rPh>
    <rPh sb="370" eb="372">
      <t>ケントウ</t>
    </rPh>
    <rPh sb="373" eb="374">
      <t>クワ</t>
    </rPh>
    <rPh sb="378" eb="380">
      <t>ヒツヨウ</t>
    </rPh>
    <rPh sb="387" eb="390">
      <t>スイセンカ</t>
    </rPh>
    <rPh sb="390" eb="391">
      <t>リツ</t>
    </rPh>
    <rPh sb="397" eb="399">
      <t>キンネン</t>
    </rPh>
    <rPh sb="403" eb="405">
      <t>イジョウ</t>
    </rPh>
    <rPh sb="406" eb="408">
      <t>ケイゾク</t>
    </rPh>
    <rPh sb="413" eb="415">
      <t>コンゴ</t>
    </rPh>
    <rPh sb="416" eb="418">
      <t>ルイジ</t>
    </rPh>
    <rPh sb="418" eb="420">
      <t>ダンタイ</t>
    </rPh>
    <rPh sb="420" eb="422">
      <t>ヘイキン</t>
    </rPh>
    <rPh sb="423" eb="425">
      <t>ウワマワ</t>
    </rPh>
    <rPh sb="426" eb="428">
      <t>ジョウタイ</t>
    </rPh>
    <rPh sb="429" eb="431">
      <t>スイイ</t>
    </rPh>
    <rPh sb="438" eb="439">
      <t>カンガ</t>
    </rPh>
    <phoneticPr fontId="4"/>
  </si>
  <si>
    <t>　現在利用されている下水道施設は、昭和40年代から平成10年代に集中的に整備されたため、今後、急速に老朽化することが予想される。平成23年度に下水道長寿命化計画基本構想を策定し、劣化の進行が激しい地域について、平成25年度からの5か年で長寿命化事業を実施している。平成26年度は、昨今の経済状況の煽りを受け、一部の工事で入札不調となったが、平成27年度はほぼ予定どおり実施できた。
　今後は、この長寿命化計画事業にかわり、市域全体を対象としたストックマネジメント計画事業に移行していく。平成29年度には下水道施設ストックマネジメント計画を策定し、ライフサイクルコストの低減及び施設の適正管理を進めていく。</t>
    <rPh sb="1" eb="3">
      <t>ゲンザイ</t>
    </rPh>
    <rPh sb="3" eb="5">
      <t>リヨウ</t>
    </rPh>
    <rPh sb="10" eb="13">
      <t>ゲスイドウ</t>
    </rPh>
    <rPh sb="13" eb="15">
      <t>シセツ</t>
    </rPh>
    <rPh sb="17" eb="19">
      <t>ショウワ</t>
    </rPh>
    <rPh sb="64" eb="66">
      <t>ヘイセイ</t>
    </rPh>
    <rPh sb="68" eb="70">
      <t>ネンド</t>
    </rPh>
    <rPh sb="71" eb="74">
      <t>ゲスイドウ</t>
    </rPh>
    <rPh sb="74" eb="75">
      <t>チョウ</t>
    </rPh>
    <rPh sb="75" eb="78">
      <t>ジュミョウカ</t>
    </rPh>
    <rPh sb="78" eb="80">
      <t>ケイカク</t>
    </rPh>
    <rPh sb="80" eb="82">
      <t>キホン</t>
    </rPh>
    <rPh sb="82" eb="84">
      <t>コウソウ</t>
    </rPh>
    <rPh sb="85" eb="87">
      <t>サクテイ</t>
    </rPh>
    <rPh sb="89" eb="91">
      <t>レッカ</t>
    </rPh>
    <rPh sb="92" eb="94">
      <t>シンコウ</t>
    </rPh>
    <rPh sb="95" eb="96">
      <t>ハゲ</t>
    </rPh>
    <rPh sb="98" eb="100">
      <t>チイキ</t>
    </rPh>
    <rPh sb="105" eb="107">
      <t>ヘイセイ</t>
    </rPh>
    <rPh sb="109" eb="111">
      <t>ネンド</t>
    </rPh>
    <rPh sb="116" eb="117">
      <t>ネン</t>
    </rPh>
    <rPh sb="118" eb="119">
      <t>チョウ</t>
    </rPh>
    <rPh sb="119" eb="121">
      <t>ジュミョウ</t>
    </rPh>
    <rPh sb="121" eb="122">
      <t>カ</t>
    </rPh>
    <rPh sb="122" eb="124">
      <t>ジギョウ</t>
    </rPh>
    <rPh sb="125" eb="127">
      <t>ジッシ</t>
    </rPh>
    <rPh sb="132" eb="134">
      <t>ヘイセイ</t>
    </rPh>
    <rPh sb="136" eb="138">
      <t>ネンド</t>
    </rPh>
    <rPh sb="140" eb="142">
      <t>サッコン</t>
    </rPh>
    <rPh sb="143" eb="145">
      <t>ケイザイ</t>
    </rPh>
    <rPh sb="145" eb="147">
      <t>ジョウキョウ</t>
    </rPh>
    <rPh sb="148" eb="149">
      <t>アオ</t>
    </rPh>
    <rPh sb="151" eb="152">
      <t>ウ</t>
    </rPh>
    <rPh sb="154" eb="156">
      <t>イチブ</t>
    </rPh>
    <rPh sb="157" eb="159">
      <t>コウジ</t>
    </rPh>
    <rPh sb="160" eb="162">
      <t>ニュウサツ</t>
    </rPh>
    <rPh sb="162" eb="164">
      <t>フチョウ</t>
    </rPh>
    <rPh sb="170" eb="172">
      <t>ヘイセイ</t>
    </rPh>
    <rPh sb="174" eb="176">
      <t>ネンド</t>
    </rPh>
    <rPh sb="179" eb="181">
      <t>ヨテイ</t>
    </rPh>
    <rPh sb="184" eb="186">
      <t>ジッシ</t>
    </rPh>
    <rPh sb="192" eb="194">
      <t>コンゴ</t>
    </rPh>
    <rPh sb="198" eb="199">
      <t>チョウ</t>
    </rPh>
    <rPh sb="199" eb="202">
      <t>ジュミョウカ</t>
    </rPh>
    <rPh sb="202" eb="204">
      <t>ケイカク</t>
    </rPh>
    <rPh sb="204" eb="206">
      <t>ジギョウ</t>
    </rPh>
    <rPh sb="211" eb="213">
      <t>シイキ</t>
    </rPh>
    <rPh sb="213" eb="215">
      <t>ゼンタイ</t>
    </rPh>
    <rPh sb="216" eb="218">
      <t>タイショウ</t>
    </rPh>
    <rPh sb="231" eb="233">
      <t>ケイカク</t>
    </rPh>
    <rPh sb="233" eb="235">
      <t>ジギョウ</t>
    </rPh>
    <rPh sb="236" eb="238">
      <t>イコウ</t>
    </rPh>
    <rPh sb="243" eb="245">
      <t>ヘイセイ</t>
    </rPh>
    <rPh sb="247" eb="249">
      <t>ネンド</t>
    </rPh>
    <rPh sb="251" eb="254">
      <t>ゲスイドウ</t>
    </rPh>
    <rPh sb="254" eb="256">
      <t>シセツ</t>
    </rPh>
    <rPh sb="266" eb="268">
      <t>ケイカク</t>
    </rPh>
    <rPh sb="269" eb="271">
      <t>サクテイ</t>
    </rPh>
    <rPh sb="284" eb="286">
      <t>テイゲン</t>
    </rPh>
    <rPh sb="286" eb="287">
      <t>オヨ</t>
    </rPh>
    <rPh sb="288" eb="290">
      <t>シセツ</t>
    </rPh>
    <rPh sb="291" eb="293">
      <t>テキセイ</t>
    </rPh>
    <rPh sb="293" eb="295">
      <t>カンリ</t>
    </rPh>
    <rPh sb="296" eb="29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</si>
</sst>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0.05</c:v>
                </c:pt>
                <c:pt idx="3" formatCode="#,##0.00;&quot;△&quot;#,##0.00;&quot;-&quot;">
                  <c:v>0.08</c:v>
                </c:pt>
                <c:pt idx="4" formatCode="#,##0.00;&quot;△&quot;#,##0.00;&quot;-&quot;">
                  <c:v>0.5</c:v>
                </c:pt>
              </c:numCache>
            </c:numRef>
          </c:val>
        </c:ser>
        <c:dLbls>
          <c:showLegendKey val="0"/>
          <c:showVal val="0"/>
          <c:showCatName val="0"/>
          <c:showSerName val="0"/>
          <c:showPercent val="0"/>
          <c:showBubbleSize val="0"/>
        </c:dLbls>
        <c:gapWidth val="150"/>
        <c:axId val="96720384"/>
        <c:axId val="967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0.08</c:v>
                </c:pt>
                <c:pt idx="3">
                  <c:v>0.1</c:v>
                </c:pt>
                <c:pt idx="4">
                  <c:v>0.11</c:v>
                </c:pt>
              </c:numCache>
            </c:numRef>
          </c:val>
          <c:smooth val="0"/>
        </c:ser>
        <c:dLbls>
          <c:showLegendKey val="0"/>
          <c:showVal val="0"/>
          <c:showCatName val="0"/>
          <c:showSerName val="0"/>
          <c:showPercent val="0"/>
          <c:showBubbleSize val="0"/>
        </c:dLbls>
        <c:marker val="1"/>
        <c:smooth val="0"/>
        <c:axId val="96720384"/>
        <c:axId val="96722304"/>
      </c:lineChart>
      <c:dateAx>
        <c:axId val="96720384"/>
        <c:scaling>
          <c:orientation val="minMax"/>
        </c:scaling>
        <c:delete val="1"/>
        <c:axPos val="b"/>
        <c:numFmt formatCode="ge" sourceLinked="1"/>
        <c:majorTickMark val="none"/>
        <c:minorTickMark val="none"/>
        <c:tickLblPos val="none"/>
        <c:crossAx val="96722304"/>
        <c:crosses val="autoZero"/>
        <c:auto val="1"/>
        <c:lblOffset val="100"/>
        <c:baseTimeUnit val="years"/>
      </c:dateAx>
      <c:valAx>
        <c:axId val="967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48416"/>
        <c:axId val="999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71.48</c:v>
                </c:pt>
                <c:pt idx="1">
                  <c:v>69.03</c:v>
                </c:pt>
                <c:pt idx="2">
                  <c:v>70.16</c:v>
                </c:pt>
                <c:pt idx="3">
                  <c:v>69.95</c:v>
                </c:pt>
                <c:pt idx="4">
                  <c:v>72.239999999999995</c:v>
                </c:pt>
              </c:numCache>
            </c:numRef>
          </c:val>
          <c:smooth val="0"/>
        </c:ser>
        <c:dLbls>
          <c:showLegendKey val="0"/>
          <c:showVal val="0"/>
          <c:showCatName val="0"/>
          <c:showSerName val="0"/>
          <c:showPercent val="0"/>
          <c:showBubbleSize val="0"/>
        </c:dLbls>
        <c:marker val="1"/>
        <c:smooth val="0"/>
        <c:axId val="99948416"/>
        <c:axId val="99962880"/>
      </c:lineChart>
      <c:dateAx>
        <c:axId val="99948416"/>
        <c:scaling>
          <c:orientation val="minMax"/>
        </c:scaling>
        <c:delete val="1"/>
        <c:axPos val="b"/>
        <c:numFmt formatCode="ge" sourceLinked="1"/>
        <c:majorTickMark val="none"/>
        <c:minorTickMark val="none"/>
        <c:tickLblPos val="none"/>
        <c:crossAx val="99962880"/>
        <c:crosses val="autoZero"/>
        <c:auto val="1"/>
        <c:lblOffset val="100"/>
        <c:baseTimeUnit val="years"/>
      </c:dateAx>
      <c:valAx>
        <c:axId val="999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99.08</c:v>
                </c:pt>
                <c:pt idx="1">
                  <c:v>99.2</c:v>
                </c:pt>
                <c:pt idx="2">
                  <c:v>98.78</c:v>
                </c:pt>
                <c:pt idx="3">
                  <c:v>98.09</c:v>
                </c:pt>
                <c:pt idx="4">
                  <c:v>98.85</c:v>
                </c:pt>
              </c:numCache>
            </c:numRef>
          </c:val>
        </c:ser>
        <c:dLbls>
          <c:showLegendKey val="0"/>
          <c:showVal val="0"/>
          <c:showCatName val="0"/>
          <c:showSerName val="0"/>
          <c:showPercent val="0"/>
          <c:showBubbleSize val="0"/>
        </c:dLbls>
        <c:gapWidth val="150"/>
        <c:axId val="100001280"/>
        <c:axId val="1000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96.96</c:v>
                </c:pt>
                <c:pt idx="1">
                  <c:v>96.87</c:v>
                </c:pt>
                <c:pt idx="2">
                  <c:v>96.82</c:v>
                </c:pt>
                <c:pt idx="3">
                  <c:v>96.69</c:v>
                </c:pt>
                <c:pt idx="4">
                  <c:v>96.84</c:v>
                </c:pt>
              </c:numCache>
            </c:numRef>
          </c:val>
          <c:smooth val="0"/>
        </c:ser>
        <c:dLbls>
          <c:showLegendKey val="0"/>
          <c:showVal val="0"/>
          <c:showCatName val="0"/>
          <c:showSerName val="0"/>
          <c:showPercent val="0"/>
          <c:showBubbleSize val="0"/>
        </c:dLbls>
        <c:marker val="1"/>
        <c:smooth val="0"/>
        <c:axId val="100001280"/>
        <c:axId val="100003200"/>
      </c:lineChart>
      <c:dateAx>
        <c:axId val="100001280"/>
        <c:scaling>
          <c:orientation val="minMax"/>
        </c:scaling>
        <c:delete val="1"/>
        <c:axPos val="b"/>
        <c:numFmt formatCode="ge" sourceLinked="1"/>
        <c:majorTickMark val="none"/>
        <c:minorTickMark val="none"/>
        <c:tickLblPos val="none"/>
        <c:crossAx val="100003200"/>
        <c:crosses val="autoZero"/>
        <c:auto val="1"/>
        <c:lblOffset val="100"/>
        <c:baseTimeUnit val="years"/>
      </c:dateAx>
      <c:valAx>
        <c:axId val="1000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54.22</c:v>
                </c:pt>
                <c:pt idx="1">
                  <c:v>78.19</c:v>
                </c:pt>
                <c:pt idx="2">
                  <c:v>78.680000000000007</c:v>
                </c:pt>
                <c:pt idx="3">
                  <c:v>79.739999999999995</c:v>
                </c:pt>
                <c:pt idx="4">
                  <c:v>79.98</c:v>
                </c:pt>
              </c:numCache>
            </c:numRef>
          </c:val>
        </c:ser>
        <c:dLbls>
          <c:showLegendKey val="0"/>
          <c:showVal val="0"/>
          <c:showCatName val="0"/>
          <c:showSerName val="0"/>
          <c:showPercent val="0"/>
          <c:showBubbleSize val="0"/>
        </c:dLbls>
        <c:gapWidth val="150"/>
        <c:axId val="97817728"/>
        <c:axId val="978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17728"/>
        <c:axId val="97819648"/>
      </c:lineChart>
      <c:dateAx>
        <c:axId val="97817728"/>
        <c:scaling>
          <c:orientation val="minMax"/>
        </c:scaling>
        <c:delete val="1"/>
        <c:axPos val="b"/>
        <c:numFmt formatCode="ge" sourceLinked="1"/>
        <c:majorTickMark val="none"/>
        <c:minorTickMark val="none"/>
        <c:tickLblPos val="none"/>
        <c:crossAx val="97819648"/>
        <c:crosses val="autoZero"/>
        <c:auto val="1"/>
        <c:lblOffset val="100"/>
        <c:baseTimeUnit val="years"/>
      </c:dateAx>
      <c:valAx>
        <c:axId val="978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27776"/>
        <c:axId val="996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27776"/>
        <c:axId val="99629696"/>
      </c:lineChart>
      <c:dateAx>
        <c:axId val="99627776"/>
        <c:scaling>
          <c:orientation val="minMax"/>
        </c:scaling>
        <c:delete val="1"/>
        <c:axPos val="b"/>
        <c:numFmt formatCode="ge" sourceLinked="1"/>
        <c:majorTickMark val="none"/>
        <c:minorTickMark val="none"/>
        <c:tickLblPos val="none"/>
        <c:crossAx val="99629696"/>
        <c:crosses val="autoZero"/>
        <c:auto val="1"/>
        <c:lblOffset val="100"/>
        <c:baseTimeUnit val="years"/>
      </c:dateAx>
      <c:valAx>
        <c:axId val="996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64256"/>
        <c:axId val="996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64256"/>
        <c:axId val="99666176"/>
      </c:lineChart>
      <c:dateAx>
        <c:axId val="99664256"/>
        <c:scaling>
          <c:orientation val="minMax"/>
        </c:scaling>
        <c:delete val="1"/>
        <c:axPos val="b"/>
        <c:numFmt formatCode="ge" sourceLinked="1"/>
        <c:majorTickMark val="none"/>
        <c:minorTickMark val="none"/>
        <c:tickLblPos val="none"/>
        <c:crossAx val="99666176"/>
        <c:crosses val="autoZero"/>
        <c:auto val="1"/>
        <c:lblOffset val="100"/>
        <c:baseTimeUnit val="years"/>
      </c:dateAx>
      <c:valAx>
        <c:axId val="996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68192"/>
        <c:axId val="997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68192"/>
        <c:axId val="99782656"/>
      </c:lineChart>
      <c:dateAx>
        <c:axId val="99768192"/>
        <c:scaling>
          <c:orientation val="minMax"/>
        </c:scaling>
        <c:delete val="1"/>
        <c:axPos val="b"/>
        <c:numFmt formatCode="ge" sourceLinked="1"/>
        <c:majorTickMark val="none"/>
        <c:minorTickMark val="none"/>
        <c:tickLblPos val="none"/>
        <c:crossAx val="99782656"/>
        <c:crosses val="autoZero"/>
        <c:auto val="1"/>
        <c:lblOffset val="100"/>
        <c:baseTimeUnit val="years"/>
      </c:dateAx>
      <c:valAx>
        <c:axId val="997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13248"/>
        <c:axId val="998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13248"/>
        <c:axId val="99823616"/>
      </c:lineChart>
      <c:dateAx>
        <c:axId val="99813248"/>
        <c:scaling>
          <c:orientation val="minMax"/>
        </c:scaling>
        <c:delete val="1"/>
        <c:axPos val="b"/>
        <c:numFmt formatCode="ge" sourceLinked="1"/>
        <c:majorTickMark val="none"/>
        <c:minorTickMark val="none"/>
        <c:tickLblPos val="none"/>
        <c:crossAx val="99823616"/>
        <c:crosses val="autoZero"/>
        <c:auto val="1"/>
        <c:lblOffset val="100"/>
        <c:baseTimeUnit val="years"/>
      </c:dateAx>
      <c:valAx>
        <c:axId val="998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870.09</c:v>
                </c:pt>
                <c:pt idx="1">
                  <c:v>816.09</c:v>
                </c:pt>
                <c:pt idx="2">
                  <c:v>785.49</c:v>
                </c:pt>
                <c:pt idx="3">
                  <c:v>727.55</c:v>
                </c:pt>
                <c:pt idx="4">
                  <c:v>657.63</c:v>
                </c:pt>
              </c:numCache>
            </c:numRef>
          </c:val>
        </c:ser>
        <c:dLbls>
          <c:showLegendKey val="0"/>
          <c:showVal val="0"/>
          <c:showCatName val="0"/>
          <c:showSerName val="0"/>
          <c:showPercent val="0"/>
          <c:showBubbleSize val="0"/>
        </c:dLbls>
        <c:gapWidth val="150"/>
        <c:axId val="99849728"/>
        <c:axId val="998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652.94000000000005</c:v>
                </c:pt>
                <c:pt idx="1">
                  <c:v>641.70000000000005</c:v>
                </c:pt>
                <c:pt idx="2">
                  <c:v>624.4</c:v>
                </c:pt>
                <c:pt idx="3">
                  <c:v>607.52</c:v>
                </c:pt>
                <c:pt idx="4">
                  <c:v>643.19000000000005</c:v>
                </c:pt>
              </c:numCache>
            </c:numRef>
          </c:val>
          <c:smooth val="0"/>
        </c:ser>
        <c:dLbls>
          <c:showLegendKey val="0"/>
          <c:showVal val="0"/>
          <c:showCatName val="0"/>
          <c:showSerName val="0"/>
          <c:showPercent val="0"/>
          <c:showBubbleSize val="0"/>
        </c:dLbls>
        <c:marker val="1"/>
        <c:smooth val="0"/>
        <c:axId val="99849728"/>
        <c:axId val="99851648"/>
      </c:lineChart>
      <c:dateAx>
        <c:axId val="99849728"/>
        <c:scaling>
          <c:orientation val="minMax"/>
        </c:scaling>
        <c:delete val="1"/>
        <c:axPos val="b"/>
        <c:numFmt formatCode="ge" sourceLinked="1"/>
        <c:majorTickMark val="none"/>
        <c:minorTickMark val="none"/>
        <c:tickLblPos val="none"/>
        <c:crossAx val="99851648"/>
        <c:crosses val="autoZero"/>
        <c:auto val="1"/>
        <c:lblOffset val="100"/>
        <c:baseTimeUnit val="years"/>
      </c:dateAx>
      <c:valAx>
        <c:axId val="998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74.16</c:v>
                </c:pt>
                <c:pt idx="1">
                  <c:v>75.430000000000007</c:v>
                </c:pt>
                <c:pt idx="2">
                  <c:v>76.319999999999993</c:v>
                </c:pt>
                <c:pt idx="3">
                  <c:v>77.98</c:v>
                </c:pt>
                <c:pt idx="4">
                  <c:v>78.11</c:v>
                </c:pt>
              </c:numCache>
            </c:numRef>
          </c:val>
        </c:ser>
        <c:dLbls>
          <c:showLegendKey val="0"/>
          <c:showVal val="0"/>
          <c:showCatName val="0"/>
          <c:showSerName val="0"/>
          <c:showPercent val="0"/>
          <c:showBubbleSize val="0"/>
        </c:dLbls>
        <c:gapWidth val="150"/>
        <c:axId val="99872128"/>
        <c:axId val="1023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91.22</c:v>
                </c:pt>
                <c:pt idx="1">
                  <c:v>91.73</c:v>
                </c:pt>
                <c:pt idx="2">
                  <c:v>92.33</c:v>
                </c:pt>
                <c:pt idx="3">
                  <c:v>96.91</c:v>
                </c:pt>
                <c:pt idx="4">
                  <c:v>101.54</c:v>
                </c:pt>
              </c:numCache>
            </c:numRef>
          </c:val>
          <c:smooth val="0"/>
        </c:ser>
        <c:dLbls>
          <c:showLegendKey val="0"/>
          <c:showVal val="0"/>
          <c:showCatName val="0"/>
          <c:showSerName val="0"/>
          <c:showPercent val="0"/>
          <c:showBubbleSize val="0"/>
        </c:dLbls>
        <c:marker val="1"/>
        <c:smooth val="0"/>
        <c:axId val="99872128"/>
        <c:axId val="102323712"/>
      </c:lineChart>
      <c:dateAx>
        <c:axId val="99872128"/>
        <c:scaling>
          <c:orientation val="minMax"/>
        </c:scaling>
        <c:delete val="1"/>
        <c:axPos val="b"/>
        <c:numFmt formatCode="ge" sourceLinked="1"/>
        <c:majorTickMark val="none"/>
        <c:minorTickMark val="none"/>
        <c:tickLblPos val="none"/>
        <c:crossAx val="102323712"/>
        <c:crosses val="autoZero"/>
        <c:auto val="1"/>
        <c:lblOffset val="100"/>
        <c:baseTimeUnit val="years"/>
      </c:dateAx>
      <c:valAx>
        <c:axId val="1023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171.31</c:v>
                </c:pt>
                <c:pt idx="1">
                  <c:v>168.3</c:v>
                </c:pt>
                <c:pt idx="2">
                  <c:v>168.1</c:v>
                </c:pt>
                <c:pt idx="3">
                  <c:v>167.95</c:v>
                </c:pt>
                <c:pt idx="4">
                  <c:v>168.64</c:v>
                </c:pt>
              </c:numCache>
            </c:numRef>
          </c:val>
        </c:ser>
        <c:dLbls>
          <c:showLegendKey val="0"/>
          <c:showVal val="0"/>
          <c:showCatName val="0"/>
          <c:showSerName val="0"/>
          <c:showPercent val="0"/>
          <c:showBubbleSize val="0"/>
        </c:dLbls>
        <c:gapWidth val="150"/>
        <c:axId val="102344960"/>
        <c:axId val="1023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125.47</c:v>
                </c:pt>
                <c:pt idx="1">
                  <c:v>123.91</c:v>
                </c:pt>
                <c:pt idx="2">
                  <c:v>123.69</c:v>
                </c:pt>
                <c:pt idx="3">
                  <c:v>120.5</c:v>
                </c:pt>
                <c:pt idx="4">
                  <c:v>116.15</c:v>
                </c:pt>
              </c:numCache>
            </c:numRef>
          </c:val>
          <c:smooth val="0"/>
        </c:ser>
        <c:dLbls>
          <c:showLegendKey val="0"/>
          <c:showVal val="0"/>
          <c:showCatName val="0"/>
          <c:showSerName val="0"/>
          <c:showPercent val="0"/>
          <c:showBubbleSize val="0"/>
        </c:dLbls>
        <c:marker val="1"/>
        <c:smooth val="0"/>
        <c:axId val="102344960"/>
        <c:axId val="102347136"/>
      </c:lineChart>
      <c:dateAx>
        <c:axId val="102344960"/>
        <c:scaling>
          <c:orientation val="minMax"/>
        </c:scaling>
        <c:delete val="1"/>
        <c:axPos val="b"/>
        <c:numFmt formatCode="ge" sourceLinked="1"/>
        <c:majorTickMark val="none"/>
        <c:minorTickMark val="none"/>
        <c:tickLblPos val="none"/>
        <c:crossAx val="102347136"/>
        <c:crosses val="autoZero"/>
        <c:auto val="1"/>
        <c:lblOffset val="100"/>
        <c:baseTimeUnit val="years"/>
      </c:dateAx>
      <c:valAx>
        <c:axId val="1023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東京都　日野市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182765</v>
      </c>
      <c r="AM8" s="47"/>
      <c r="AN8" s="47"/>
      <c r="AO8" s="47"/>
      <c r="AP8" s="47"/>
      <c r="AQ8" s="47"/>
      <c r="AR8" s="47"/>
      <c r="AS8" s="47"/>
      <c r="AT8" s="43">
        <f>データ!S6</f>
        <v>27.55</v>
      </c>
      <c r="AU8" s="43"/>
      <c r="AV8" s="43"/>
      <c r="AW8" s="43"/>
      <c r="AX8" s="43"/>
      <c r="AY8" s="43"/>
      <c r="AZ8" s="43"/>
      <c r="BA8" s="43"/>
      <c r="BB8" s="43">
        <f>データ!T6</f>
        <v>6633.94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94.81</v>
      </c>
      <c r="Q10" s="43"/>
      <c r="R10" s="43"/>
      <c r="S10" s="43"/>
      <c r="T10" s="43"/>
      <c r="U10" s="43"/>
      <c r="V10" s="43"/>
      <c r="W10" s="43">
        <f>データ!P6</f>
        <v>87.64</v>
      </c>
      <c r="X10" s="43"/>
      <c r="Y10" s="43"/>
      <c r="Z10" s="43"/>
      <c r="AA10" s="43"/>
      <c r="AB10" s="43"/>
      <c r="AC10" s="43"/>
      <c r="AD10" s="47">
        <f>データ!Q6</f>
        <v>2030</v>
      </c>
      <c r="AE10" s="47"/>
      <c r="AF10" s="47"/>
      <c r="AG10" s="47"/>
      <c r="AH10" s="47"/>
      <c r="AI10" s="47"/>
      <c r="AJ10" s="47"/>
      <c r="AK10" s="2"/>
      <c r="AL10" s="47">
        <f>データ!U6</f>
        <v>173452</v>
      </c>
      <c r="AM10" s="47"/>
      <c r="AN10" s="47"/>
      <c r="AO10" s="47"/>
      <c r="AP10" s="47"/>
      <c r="AQ10" s="47"/>
      <c r="AR10" s="47"/>
      <c r="AS10" s="47"/>
      <c r="AT10" s="43">
        <f>データ!V6</f>
        <v>22.33</v>
      </c>
      <c r="AU10" s="43"/>
      <c r="AV10" s="43"/>
      <c r="AW10" s="43"/>
      <c r="AX10" s="43"/>
      <c r="AY10" s="43"/>
      <c r="AZ10" s="43"/>
      <c r="BA10" s="43"/>
      <c r="BB10" s="43">
        <f>データ!W6</f>
        <v>7767.67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132128</v>
      </c>
      <c r="D6" s="31">
        <f t="shared" si="3"/>
        <v>47</v>
      </c>
      <c r="E6" s="31">
        <f t="shared" si="3"/>
        <v>17</v>
      </c>
      <c r="F6" s="31">
        <f t="shared" si="3"/>
        <v>1</v>
      </c>
      <c r="G6" s="31">
        <f t="shared" si="3"/>
        <v>0</v>
      </c>
      <c r="H6" s="31" t="str">
        <f t="shared" si="3"/>
        <v>東京都　日野市</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94.81</v>
      </c>
      <c r="P6" s="32">
        <f t="shared" si="3"/>
        <v>87.64</v>
      </c>
      <c r="Q6" s="32">
        <f t="shared" si="3"/>
        <v>2030</v>
      </c>
      <c r="R6" s="32">
        <f t="shared" si="3"/>
        <v>182765</v>
      </c>
      <c r="S6" s="32">
        <f t="shared" si="3"/>
        <v>27.55</v>
      </c>
      <c r="T6" s="32">
        <f t="shared" si="3"/>
        <v>6633.94</v>
      </c>
      <c r="U6" s="32">
        <f t="shared" si="3"/>
        <v>173452</v>
      </c>
      <c r="V6" s="32">
        <f t="shared" si="3"/>
        <v>22.33</v>
      </c>
      <c r="W6" s="32">
        <f t="shared" si="3"/>
        <v>7767.67</v>
      </c>
      <c r="X6" s="33">
        <f>IF(X7="",NA(),X7)</f>
        <v>54.22</v>
      </c>
      <c r="Y6" s="33">
        <f t="shared" ref="Y6:AG6" si="4">IF(Y7="",NA(),Y7)</f>
        <v>78.19</v>
      </c>
      <c r="Z6" s="33">
        <f t="shared" si="4"/>
        <v>78.680000000000007</v>
      </c>
      <c r="AA6" s="33">
        <f t="shared" si="4"/>
        <v>79.739999999999995</v>
      </c>
      <c r="AB6" s="33">
        <f t="shared" si="4"/>
        <v>79.98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870.09</v>
      </c>
      <c r="BF6" s="33">
        <f t="shared" ref="BF6:BN6" si="7">IF(BF7="",NA(),BF7)</f>
        <v>816.09</v>
      </c>
      <c r="BG6" s="33">
        <f t="shared" si="7"/>
        <v>785.49</v>
      </c>
      <c r="BH6" s="33">
        <f t="shared" si="7"/>
        <v>727.55</v>
      </c>
      <c r="BI6" s="33">
        <f t="shared" si="7"/>
        <v>657.63</v>
      </c>
      <c r="BJ6" s="33">
        <f t="shared" si="7"/>
        <v>652.94000000000005</v>
      </c>
      <c r="BK6" s="33">
        <f t="shared" si="7"/>
        <v>641.70000000000005</v>
      </c>
      <c r="BL6" s="33">
        <f t="shared" si="7"/>
        <v>624.4</v>
      </c>
      <c r="BM6" s="33">
        <f t="shared" si="7"/>
        <v>607.52</v>
      </c>
      <c r="BN6" s="33">
        <f t="shared" si="7"/>
        <v>643.19000000000005</v>
      </c>
      <c r="BO6" s="32" t="str">
        <f>IF(BO7="","",IF(BO7="-","【-】","【"&amp;SUBSTITUTE(TEXT(BO7,"#,##0.00"),"-","△")&amp;"】"))</f>
        <v>【763.62】</v>
      </c>
      <c r="BP6" s="33">
        <f>IF(BP7="",NA(),BP7)</f>
        <v>74.16</v>
      </c>
      <c r="BQ6" s="33">
        <f t="shared" ref="BQ6:BY6" si="8">IF(BQ7="",NA(),BQ7)</f>
        <v>75.430000000000007</v>
      </c>
      <c r="BR6" s="33">
        <f t="shared" si="8"/>
        <v>76.319999999999993</v>
      </c>
      <c r="BS6" s="33">
        <f t="shared" si="8"/>
        <v>77.98</v>
      </c>
      <c r="BT6" s="33">
        <f t="shared" si="8"/>
        <v>78.11</v>
      </c>
      <c r="BU6" s="33">
        <f t="shared" si="8"/>
        <v>91.22</v>
      </c>
      <c r="BV6" s="33">
        <f t="shared" si="8"/>
        <v>91.73</v>
      </c>
      <c r="BW6" s="33">
        <f t="shared" si="8"/>
        <v>92.33</v>
      </c>
      <c r="BX6" s="33">
        <f t="shared" si="8"/>
        <v>96.91</v>
      </c>
      <c r="BY6" s="33">
        <f t="shared" si="8"/>
        <v>101.54</v>
      </c>
      <c r="BZ6" s="32" t="str">
        <f>IF(BZ7="","",IF(BZ7="-","【-】","【"&amp;SUBSTITUTE(TEXT(BZ7,"#,##0.00"),"-","△")&amp;"】"))</f>
        <v>【98.53】</v>
      </c>
      <c r="CA6" s="33">
        <f>IF(CA7="",NA(),CA7)</f>
        <v>171.31</v>
      </c>
      <c r="CB6" s="33">
        <f t="shared" ref="CB6:CJ6" si="9">IF(CB7="",NA(),CB7)</f>
        <v>168.3</v>
      </c>
      <c r="CC6" s="33">
        <f t="shared" si="9"/>
        <v>168.1</v>
      </c>
      <c r="CD6" s="33">
        <f t="shared" si="9"/>
        <v>167.95</v>
      </c>
      <c r="CE6" s="33">
        <f t="shared" si="9"/>
        <v>168.64</v>
      </c>
      <c r="CF6" s="33">
        <f t="shared" si="9"/>
        <v>125.47</v>
      </c>
      <c r="CG6" s="33">
        <f t="shared" si="9"/>
        <v>123.91</v>
      </c>
      <c r="CH6" s="33">
        <f t="shared" si="9"/>
        <v>123.69</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71.48</v>
      </c>
      <c r="CR6" s="33">
        <f t="shared" si="10"/>
        <v>69.03</v>
      </c>
      <c r="CS6" s="33">
        <f t="shared" si="10"/>
        <v>70.16</v>
      </c>
      <c r="CT6" s="33">
        <f t="shared" si="10"/>
        <v>69.95</v>
      </c>
      <c r="CU6" s="33">
        <f t="shared" si="10"/>
        <v>72.239999999999995</v>
      </c>
      <c r="CV6" s="32" t="str">
        <f>IF(CV7="","",IF(CV7="-","【-】","【"&amp;SUBSTITUTE(TEXT(CV7,"#,##0.00"),"-","△")&amp;"】"))</f>
        <v>【60.01】</v>
      </c>
      <c r="CW6" s="33">
        <f>IF(CW7="",NA(),CW7)</f>
        <v>99.08</v>
      </c>
      <c r="CX6" s="33">
        <f t="shared" ref="CX6:DF6" si="11">IF(CX7="",NA(),CX7)</f>
        <v>99.2</v>
      </c>
      <c r="CY6" s="33">
        <f t="shared" si="11"/>
        <v>98.78</v>
      </c>
      <c r="CZ6" s="33">
        <f t="shared" si="11"/>
        <v>98.09</v>
      </c>
      <c r="DA6" s="33">
        <f t="shared" si="11"/>
        <v>98.85</v>
      </c>
      <c r="DB6" s="33">
        <f t="shared" si="11"/>
        <v>96.96</v>
      </c>
      <c r="DC6" s="33">
        <f t="shared" si="11"/>
        <v>96.87</v>
      </c>
      <c r="DD6" s="33">
        <f t="shared" si="11"/>
        <v>96.82</v>
      </c>
      <c r="DE6" s="33">
        <f t="shared" si="11"/>
        <v>96.69</v>
      </c>
      <c r="DF6" s="33">
        <f t="shared" si="11"/>
        <v>96.84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0.05</v>
      </c>
      <c r="EG6" s="33">
        <f t="shared" si="14"/>
        <v>0.08</v>
      </c>
      <c r="EH6" s="33">
        <f t="shared" si="14"/>
        <v>0.5</v>
      </c>
      <c r="EI6" s="33">
        <f t="shared" si="14"/>
        <v>0.1</v>
      </c>
      <c r="EJ6" s="33">
        <f t="shared" si="14"/>
        <v>0.1</v>
      </c>
      <c r="EK6" s="33">
        <f t="shared" si="14"/>
        <v>0.08</v>
      </c>
      <c r="EL6" s="33">
        <f t="shared" si="14"/>
        <v>0.1</v>
      </c>
      <c r="EM6" s="33">
        <f t="shared" si="14"/>
        <v>0.11</v>
      </c>
      <c r="EN6" s="32" t="str">
        <f>IF(EN7="","",IF(EN7="-","【-】","【"&amp;SUBSTITUTE(TEXT(EN7,"#,##0.00"),"-","△")&amp;"】"))</f>
        <v>【0.23】</v>
      </c>
    </row>
    <row r="7" spans="1:144" s="34" customFormat="1">
      <c r="A7" s="26"/>
      <c r="B7" s="35">
        <v>2015</v>
      </c>
      <c r="C7" s="35">
        <v>132128</v>
      </c>
      <c r="D7" s="35">
        <v>47</v>
      </c>
      <c r="E7" s="35">
        <v>17</v>
      </c>
      <c r="F7" s="35">
        <v>1</v>
      </c>
      <c r="G7" s="35">
        <v>0</v>
      </c>
      <c r="H7" s="35" t="s">
        <v>96</v>
      </c>
      <c r="I7" s="35" t="s">
        <v>97</v>
      </c>
      <c r="J7" s="35" t="s">
        <v>98</v>
      </c>
      <c r="K7" s="35" t="s">
        <v>99</v>
      </c>
      <c r="L7" s="35" t="s">
        <v>100</v>
      </c>
      <c r="M7" s="36" t="s">
        <v>101</v>
      </c>
      <c r="N7" s="36" t="s">
        <v>102</v>
      </c>
      <c r="O7" s="36">
        <v>94.81</v>
      </c>
      <c r="P7" s="36">
        <v>87.64</v>
      </c>
      <c r="Q7" s="36">
        <v>2030</v>
      </c>
      <c r="R7" s="36">
        <v>182765</v>
      </c>
      <c r="S7" s="36">
        <v>27.55</v>
      </c>
      <c r="T7" s="36">
        <v>6633.94</v>
      </c>
      <c r="U7" s="36">
        <v>173452</v>
      </c>
      <c r="V7" s="36">
        <v>22.33</v>
      </c>
      <c r="W7" s="36">
        <v>7767.67</v>
      </c>
      <c r="X7" s="36">
        <v>54.22</v>
      </c>
      <c r="Y7" s="36">
        <v>78.19</v>
      </c>
      <c r="Z7" s="36">
        <v>78.680000000000007</v>
      </c>
      <c r="AA7" s="36">
        <v>79.739999999999995</v>
      </c>
      <c r="AB7" s="36">
        <v>79.98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870.09</v>
      </c>
      <c r="BF7" s="36">
        <v>816.09</v>
      </c>
      <c r="BG7" s="36">
        <v>785.49</v>
      </c>
      <c r="BH7" s="36">
        <v>727.55</v>
      </c>
      <c r="BI7" s="36">
        <v>657.63</v>
      </c>
      <c r="BJ7" s="36">
        <v>652.94000000000005</v>
      </c>
      <c r="BK7" s="36">
        <v>641.70000000000005</v>
      </c>
      <c r="BL7" s="36">
        <v>624.4</v>
      </c>
      <c r="BM7" s="36">
        <v>607.52</v>
      </c>
      <c r="BN7" s="36">
        <v>643.19000000000005</v>
      </c>
      <c r="BO7" s="36">
        <v>763.62</v>
      </c>
      <c r="BP7" s="36">
        <v>74.16</v>
      </c>
      <c r="BQ7" s="36">
        <v>75.430000000000007</v>
      </c>
      <c r="BR7" s="36">
        <v>76.319999999999993</v>
      </c>
      <c r="BS7" s="36">
        <v>77.98</v>
      </c>
      <c r="BT7" s="36">
        <v>78.11</v>
      </c>
      <c r="BU7" s="36">
        <v>91.22</v>
      </c>
      <c r="BV7" s="36">
        <v>91.73</v>
      </c>
      <c r="BW7" s="36">
        <v>92.33</v>
      </c>
      <c r="BX7" s="36">
        <v>96.91</v>
      </c>
      <c r="BY7" s="36">
        <v>101.54</v>
      </c>
      <c r="BZ7" s="36">
        <v>98.53</v>
      </c>
      <c r="CA7" s="36">
        <v>171.31</v>
      </c>
      <c r="CB7" s="36">
        <v>168.3</v>
      </c>
      <c r="CC7" s="36">
        <v>168.1</v>
      </c>
      <c r="CD7" s="36">
        <v>167.95</v>
      </c>
      <c r="CE7" s="36">
        <v>168.64</v>
      </c>
      <c r="CF7" s="36">
        <v>125.47</v>
      </c>
      <c r="CG7" s="36">
        <v>123.91</v>
      </c>
      <c r="CH7" s="36">
        <v>123.69</v>
      </c>
      <c r="CI7" s="36">
        <v>120.5</v>
      </c>
      <c r="CJ7" s="36">
        <v>116.15</v>
      </c>
      <c r="CK7" s="36">
        <v>139.69999999999999</v>
      </c>
      <c r="CL7" s="36" t="s">
        <v>101</v>
      </c>
      <c r="CM7" s="36" t="s">
        <v>101</v>
      </c>
      <c r="CN7" s="36" t="s">
        <v>101</v>
      </c>
      <c r="CO7" s="36" t="s">
        <v>101</v>
      </c>
      <c r="CP7" s="36" t="s">
        <v>101</v>
      </c>
      <c r="CQ7" s="36">
        <v>71.48</v>
      </c>
      <c r="CR7" s="36">
        <v>69.03</v>
      </c>
      <c r="CS7" s="36">
        <v>70.16</v>
      </c>
      <c r="CT7" s="36">
        <v>69.95</v>
      </c>
      <c r="CU7" s="36">
        <v>72.239999999999995</v>
      </c>
      <c r="CV7" s="36">
        <v>60.01</v>
      </c>
      <c r="CW7" s="36">
        <v>99.08</v>
      </c>
      <c r="CX7" s="36">
        <v>99.2</v>
      </c>
      <c r="CY7" s="36">
        <v>98.78</v>
      </c>
      <c r="CZ7" s="36">
        <v>98.09</v>
      </c>
      <c r="DA7" s="36">
        <v>98.85</v>
      </c>
      <c r="DB7" s="36">
        <v>96.96</v>
      </c>
      <c r="DC7" s="36">
        <v>96.87</v>
      </c>
      <c r="DD7" s="36">
        <v>96.82</v>
      </c>
      <c r="DE7" s="36">
        <v>96.69</v>
      </c>
      <c r="DF7" s="36">
        <v>96.84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0.05</v>
      </c>
      <c r="EG7" s="36">
        <v>0.08</v>
      </c>
      <c r="EH7" s="36">
        <v>0.5</v>
      </c>
      <c r="EI7" s="36">
        <v>0.1</v>
      </c>
      <c r="EJ7" s="36">
        <v>0.1</v>
      </c>
      <c r="EK7" s="36">
        <v>0.08</v>
      </c>
      <c r="EL7" s="36">
        <v>0.1</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竹石幸司</cp:lastModifiedBy>
  <dcterms:created xsi:type="dcterms:W3CDTF">2017-02-08T02:48:14Z</dcterms:created>
  <dcterms:modified xsi:type="dcterms:W3CDTF">2017-02-13T07:08:40Z</dcterms:modified>
  <cp:category/>
</cp:coreProperties>
</file>